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codeName="ThisWorkbook" defaultThemeVersion="124226"/>
  <mc:AlternateContent xmlns:mc="http://schemas.openxmlformats.org/markup-compatibility/2006">
    <mc:Choice Requires="x15">
      <x15ac:absPath xmlns:x15ac="http://schemas.microsoft.com/office/spreadsheetml/2010/11/ac" url="C:\Users\GIO\Downloads\"/>
    </mc:Choice>
  </mc:AlternateContent>
  <bookViews>
    <workbookView xWindow="0" yWindow="0" windowWidth="28800" windowHeight="12000"/>
  </bookViews>
  <sheets>
    <sheet name="Formato a Dici 31 de 2018" sheetId="1" r:id="rId1"/>
    <sheet name="Instructivo" sheetId="2" r:id="rId2"/>
    <sheet name="Equivalencia BH-BMPT" sheetId="3" r:id="rId3"/>
    <sheet name="Tipo " sheetId="4" r:id="rId4"/>
  </sheets>
  <definedNames>
    <definedName name="_xlnm._FilterDatabase" localSheetId="2" hidden="1">'Equivalencia BH-BMPT'!$C$1:$E$54</definedName>
    <definedName name="_xlnm._FilterDatabase" localSheetId="0" hidden="1">'Formato a Dici 31 de 2018'!$A$13:$AK$372</definedName>
    <definedName name="Afectación">'Tipo '!$D$2:$D$4</definedName>
    <definedName name="ContratacionDirecta">'Tipo '!$C$18:$C$27</definedName>
    <definedName name="Mod">'Tipo '!$C$2:$C$8</definedName>
    <definedName name="RegimenEspecial">'Tipo '!$C$29:$C$30</definedName>
    <definedName name="SeleccionAbreviada">'Tipo '!$C$12:$C$15</definedName>
    <definedName name="Vacio">'Formato a Dici 31 de 2018'!$AJ$14</definedName>
  </definedNames>
  <calcPr calcId="162913"/>
  <fileRecoveryPr autoRecover="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Y363" i="1" l="1"/>
  <c r="AH343" i="1"/>
  <c r="Y343" i="1"/>
  <c r="T343" i="1"/>
  <c r="AF343" i="1" s="1"/>
  <c r="K343" i="1"/>
  <c r="E343" i="1"/>
  <c r="AH330" i="1"/>
  <c r="Y330" i="1"/>
  <c r="T330" i="1"/>
  <c r="AF330" i="1" s="1"/>
  <c r="K330" i="1"/>
  <c r="E330" i="1"/>
  <c r="AH328" i="1"/>
  <c r="Y328" i="1"/>
  <c r="T328" i="1"/>
  <c r="K328" i="1"/>
  <c r="E328" i="1"/>
  <c r="AH324" i="1"/>
  <c r="Y324" i="1"/>
  <c r="T324" i="1"/>
  <c r="AF324" i="1" s="1"/>
  <c r="K324" i="1"/>
  <c r="E324" i="1"/>
  <c r="AH321" i="1"/>
  <c r="Y321" i="1"/>
  <c r="T321" i="1"/>
  <c r="AF321" i="1" s="1"/>
  <c r="K321" i="1"/>
  <c r="E321" i="1"/>
  <c r="AH297" i="1"/>
  <c r="Y297" i="1"/>
  <c r="T297" i="1"/>
  <c r="AF297" i="1" s="1"/>
  <c r="K297" i="1"/>
  <c r="E297" i="1"/>
  <c r="AH290" i="1"/>
  <c r="Y290" i="1"/>
  <c r="T290" i="1"/>
  <c r="AF290" i="1" s="1"/>
  <c r="K290" i="1"/>
  <c r="E290" i="1"/>
  <c r="AH285" i="1"/>
  <c r="Y285" i="1"/>
  <c r="T285" i="1"/>
  <c r="K285" i="1"/>
  <c r="E285" i="1"/>
  <c r="AH283" i="1"/>
  <c r="Y283" i="1"/>
  <c r="T283" i="1"/>
  <c r="AF283" i="1" s="1"/>
  <c r="K283" i="1"/>
  <c r="E283" i="1"/>
  <c r="AH336" i="1"/>
  <c r="Y336" i="1"/>
  <c r="T336" i="1"/>
  <c r="AF336" i="1" s="1"/>
  <c r="K336" i="1"/>
  <c r="E336" i="1"/>
  <c r="AH332" i="1"/>
  <c r="Y332" i="1"/>
  <c r="T332" i="1"/>
  <c r="AF332" i="1" s="1"/>
  <c r="K332" i="1"/>
  <c r="E332" i="1"/>
  <c r="AH314" i="1"/>
  <c r="Y314" i="1"/>
  <c r="T314" i="1"/>
  <c r="AF314" i="1" s="1"/>
  <c r="K314" i="1"/>
  <c r="E314" i="1"/>
  <c r="AH315" i="1"/>
  <c r="Y315" i="1"/>
  <c r="T315" i="1"/>
  <c r="AF315" i="1" s="1"/>
  <c r="K315" i="1"/>
  <c r="E315" i="1"/>
  <c r="AH307" i="1"/>
  <c r="Y307" i="1"/>
  <c r="T307" i="1"/>
  <c r="AF307" i="1" s="1"/>
  <c r="K307" i="1"/>
  <c r="E307" i="1"/>
  <c r="AH281" i="1"/>
  <c r="Y281" i="1"/>
  <c r="T281" i="1"/>
  <c r="AF281" i="1" s="1"/>
  <c r="K281" i="1"/>
  <c r="E281" i="1"/>
  <c r="AH276" i="1"/>
  <c r="Y276" i="1"/>
  <c r="T276" i="1"/>
  <c r="K276" i="1"/>
  <c r="E276" i="1"/>
  <c r="AH277" i="1"/>
  <c r="Y277" i="1"/>
  <c r="T277" i="1"/>
  <c r="K277" i="1"/>
  <c r="E277" i="1"/>
  <c r="AH272" i="1"/>
  <c r="Y272" i="1"/>
  <c r="T272" i="1"/>
  <c r="K272" i="1"/>
  <c r="E272" i="1"/>
  <c r="AH270" i="1"/>
  <c r="Y270" i="1"/>
  <c r="T270" i="1"/>
  <c r="AF270" i="1" s="1"/>
  <c r="K270" i="1"/>
  <c r="E270" i="1"/>
  <c r="K271" i="1"/>
  <c r="AF328" i="1" l="1"/>
  <c r="AF285" i="1"/>
  <c r="AF276" i="1"/>
  <c r="AF277" i="1"/>
  <c r="AF272" i="1"/>
  <c r="T358" i="1"/>
  <c r="AF358" i="1" s="1"/>
  <c r="T359" i="1"/>
  <c r="AF359" i="1" s="1"/>
  <c r="T360" i="1"/>
  <c r="AF360" i="1" s="1"/>
  <c r="T361" i="1"/>
  <c r="AF361" i="1" s="1"/>
  <c r="T362" i="1"/>
  <c r="AF362" i="1" s="1"/>
  <c r="T363" i="1"/>
  <c r="AF363" i="1" s="1"/>
  <c r="AH358" i="1"/>
  <c r="AH359" i="1"/>
  <c r="AH360" i="1"/>
  <c r="AH361" i="1"/>
  <c r="AH362" i="1"/>
  <c r="AH363" i="1"/>
  <c r="AH364" i="1"/>
  <c r="AH365" i="1"/>
  <c r="AH366" i="1"/>
  <c r="AH367" i="1"/>
  <c r="AH368" i="1"/>
  <c r="AH369" i="1"/>
  <c r="AH370" i="1"/>
  <c r="AH371" i="1"/>
  <c r="AH372" i="1"/>
  <c r="K358" i="1"/>
  <c r="K359" i="1"/>
  <c r="K360" i="1"/>
  <c r="K361" i="1"/>
  <c r="E364" i="1"/>
  <c r="E365" i="1"/>
  <c r="E366" i="1"/>
  <c r="E367" i="1"/>
  <c r="E368" i="1"/>
  <c r="E369" i="1"/>
  <c r="E370" i="1"/>
  <c r="E371" i="1"/>
  <c r="E372" i="1"/>
  <c r="K362" i="1"/>
  <c r="Y364" i="1"/>
  <c r="Y365" i="1"/>
  <c r="Y366" i="1"/>
  <c r="Y367" i="1"/>
  <c r="Y368" i="1"/>
  <c r="Y369" i="1"/>
  <c r="Y370" i="1"/>
  <c r="K363" i="1"/>
  <c r="T364" i="1"/>
  <c r="AF364" i="1" s="1"/>
  <c r="K364" i="1"/>
  <c r="T365" i="1"/>
  <c r="AF365" i="1" s="1"/>
  <c r="K365" i="1"/>
  <c r="T366" i="1"/>
  <c r="AF366" i="1" s="1"/>
  <c r="K366" i="1"/>
  <c r="T367" i="1"/>
  <c r="AF367" i="1" s="1"/>
  <c r="K367" i="1"/>
  <c r="Y372" i="1"/>
  <c r="Y371" i="1"/>
  <c r="Y256" i="1" l="1"/>
  <c r="Y202" i="1"/>
  <c r="Y203" i="1"/>
  <c r="Y204" i="1"/>
  <c r="Y205" i="1"/>
  <c r="Y206" i="1"/>
  <c r="Y207" i="1"/>
  <c r="Y208" i="1"/>
  <c r="Y209" i="1"/>
  <c r="Y210" i="1"/>
  <c r="Y211" i="1"/>
  <c r="Y212" i="1"/>
  <c r="Y213" i="1"/>
  <c r="Y214" i="1"/>
  <c r="Y215" i="1"/>
  <c r="Y216" i="1"/>
  <c r="Y217" i="1"/>
  <c r="Y218" i="1"/>
  <c r="Y219" i="1"/>
  <c r="Y220" i="1"/>
  <c r="Y221" i="1"/>
  <c r="Y222" i="1"/>
  <c r="Y223" i="1"/>
  <c r="Y224" i="1"/>
  <c r="Y225" i="1"/>
  <c r="Y226" i="1"/>
  <c r="Y227" i="1"/>
  <c r="Y228" i="1"/>
  <c r="Y229" i="1"/>
  <c r="Y230" i="1"/>
  <c r="Y231" i="1"/>
  <c r="Y232" i="1"/>
  <c r="Y233" i="1"/>
  <c r="Y234" i="1"/>
  <c r="Y235" i="1"/>
  <c r="Y236" i="1"/>
  <c r="Y237" i="1"/>
  <c r="Y238" i="1"/>
  <c r="Y239" i="1"/>
  <c r="Y240" i="1"/>
  <c r="Y241" i="1"/>
  <c r="Y242" i="1"/>
  <c r="Y243" i="1"/>
  <c r="Y244" i="1"/>
  <c r="Y245" i="1"/>
  <c r="Y246" i="1"/>
  <c r="Y247" i="1"/>
  <c r="Y248" i="1"/>
  <c r="Y249" i="1"/>
  <c r="Y250" i="1"/>
  <c r="Y251" i="1"/>
  <c r="Y252" i="1"/>
  <c r="Y253" i="1"/>
  <c r="Y254" i="1"/>
  <c r="Y255" i="1"/>
  <c r="Y257" i="1"/>
  <c r="Y258" i="1"/>
  <c r="Y259" i="1"/>
  <c r="Y260" i="1"/>
  <c r="Y261" i="1"/>
  <c r="Y262" i="1"/>
  <c r="Y263" i="1"/>
  <c r="Y264" i="1"/>
  <c r="Y265" i="1"/>
  <c r="Y266" i="1"/>
  <c r="Y267" i="1"/>
  <c r="Y268" i="1"/>
  <c r="Y269" i="1"/>
  <c r="Y271" i="1"/>
  <c r="Y273" i="1"/>
  <c r="Y274" i="1"/>
  <c r="Y275" i="1"/>
  <c r="Y278" i="1"/>
  <c r="Y279" i="1"/>
  <c r="Y280" i="1"/>
  <c r="Y282" i="1"/>
  <c r="Y284" i="1"/>
  <c r="Y286" i="1"/>
  <c r="Y287" i="1"/>
  <c r="Y288" i="1"/>
  <c r="Y289" i="1"/>
  <c r="Y291" i="1"/>
  <c r="Y292" i="1"/>
  <c r="Y293" i="1"/>
  <c r="Y294" i="1"/>
  <c r="Y295" i="1"/>
  <c r="Y296" i="1"/>
  <c r="Y298" i="1"/>
  <c r="Y299" i="1"/>
  <c r="Y300" i="1"/>
  <c r="Y301" i="1"/>
  <c r="Y302" i="1"/>
  <c r="Y303" i="1"/>
  <c r="Y304" i="1"/>
  <c r="Y305" i="1"/>
  <c r="Y306" i="1"/>
  <c r="Y308" i="1"/>
  <c r="Y309" i="1"/>
  <c r="Y310" i="1"/>
  <c r="Y311" i="1"/>
  <c r="Y312" i="1"/>
  <c r="Y313" i="1"/>
  <c r="Y316" i="1"/>
  <c r="Y317" i="1"/>
  <c r="Y318" i="1"/>
  <c r="Y319" i="1"/>
  <c r="Y320" i="1"/>
  <c r="Y322" i="1"/>
  <c r="Y323" i="1"/>
  <c r="Y325" i="1"/>
  <c r="Y326" i="1"/>
  <c r="Y327" i="1"/>
  <c r="Y329" i="1"/>
  <c r="Y331" i="1"/>
  <c r="Y333" i="1"/>
  <c r="Y334" i="1"/>
  <c r="Y335" i="1"/>
  <c r="Y337" i="1"/>
  <c r="Y338" i="1"/>
  <c r="Y339" i="1"/>
  <c r="Y340" i="1"/>
  <c r="Y341" i="1"/>
  <c r="Y342" i="1"/>
  <c r="Y344" i="1"/>
  <c r="Y349" i="1" l="1"/>
  <c r="Y350" i="1"/>
  <c r="Y351" i="1"/>
  <c r="Y352" i="1"/>
  <c r="Y353" i="1"/>
  <c r="Y354" i="1"/>
  <c r="Y355" i="1"/>
  <c r="Y356" i="1"/>
  <c r="Y357" i="1"/>
  <c r="Y346" i="1"/>
  <c r="Y347" i="1"/>
  <c r="Y348" i="1"/>
  <c r="Y345" i="1"/>
  <c r="AH355" i="1"/>
  <c r="T355" i="1"/>
  <c r="AF355" i="1" s="1"/>
  <c r="K355" i="1"/>
  <c r="E355" i="1"/>
  <c r="E345" i="1"/>
  <c r="K325" i="1" l="1"/>
  <c r="K129" i="1"/>
  <c r="AH20" i="1" l="1"/>
  <c r="T20" i="1"/>
  <c r="AF20" i="1" s="1"/>
  <c r="K20" i="1"/>
  <c r="E20" i="1"/>
  <c r="AH19" i="1"/>
  <c r="T19" i="1"/>
  <c r="AF19" i="1" s="1"/>
  <c r="K19" i="1"/>
  <c r="E19" i="1"/>
  <c r="AH18" i="1"/>
  <c r="T18" i="1"/>
  <c r="AF18" i="1" s="1"/>
  <c r="K18" i="1"/>
  <c r="E18" i="1"/>
  <c r="E15" i="1" l="1"/>
  <c r="E16" i="1"/>
  <c r="E17"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4" i="1"/>
  <c r="E125" i="1"/>
  <c r="E126" i="1"/>
  <c r="E127" i="1"/>
  <c r="E128" i="1"/>
  <c r="E129" i="1"/>
  <c r="E130" i="1"/>
  <c r="E131" i="1"/>
  <c r="E132" i="1"/>
  <c r="E133" i="1"/>
  <c r="E134"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E225" i="1"/>
  <c r="E226" i="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59" i="1"/>
  <c r="E260" i="1"/>
  <c r="E261" i="1"/>
  <c r="E262" i="1"/>
  <c r="E263" i="1"/>
  <c r="E264" i="1"/>
  <c r="E265" i="1"/>
  <c r="E266" i="1"/>
  <c r="E267" i="1"/>
  <c r="E268" i="1"/>
  <c r="E269" i="1"/>
  <c r="E271" i="1"/>
  <c r="E273" i="1"/>
  <c r="E274" i="1"/>
  <c r="E275" i="1"/>
  <c r="E278" i="1"/>
  <c r="E279" i="1"/>
  <c r="E280" i="1"/>
  <c r="E282" i="1"/>
  <c r="E284" i="1"/>
  <c r="E286" i="1"/>
  <c r="E287" i="1"/>
  <c r="E288" i="1"/>
  <c r="E289" i="1"/>
  <c r="E291" i="1"/>
  <c r="E292" i="1"/>
  <c r="E293" i="1"/>
  <c r="E294" i="1"/>
  <c r="E295" i="1"/>
  <c r="E296" i="1"/>
  <c r="E298" i="1"/>
  <c r="E299" i="1"/>
  <c r="E300" i="1"/>
  <c r="E301" i="1"/>
  <c r="E302" i="1"/>
  <c r="E303" i="1"/>
  <c r="E304" i="1"/>
  <c r="E305" i="1"/>
  <c r="E306" i="1"/>
  <c r="E308" i="1"/>
  <c r="E309" i="1"/>
  <c r="E310" i="1"/>
  <c r="E311" i="1"/>
  <c r="E312" i="1"/>
  <c r="E313" i="1"/>
  <c r="E316" i="1"/>
  <c r="E317" i="1"/>
  <c r="E318" i="1"/>
  <c r="E319" i="1"/>
  <c r="E320" i="1"/>
  <c r="E322" i="1"/>
  <c r="E323" i="1"/>
  <c r="E325" i="1"/>
  <c r="E326" i="1"/>
  <c r="E327" i="1"/>
  <c r="E329" i="1"/>
  <c r="E331" i="1"/>
  <c r="E333" i="1"/>
  <c r="E334" i="1"/>
  <c r="E335" i="1"/>
  <c r="E337" i="1"/>
  <c r="E338" i="1"/>
  <c r="E339" i="1"/>
  <c r="E340" i="1"/>
  <c r="E341" i="1"/>
  <c r="E342" i="1"/>
  <c r="E344" i="1"/>
  <c r="E346" i="1"/>
  <c r="E347" i="1"/>
  <c r="E348" i="1"/>
  <c r="E349" i="1"/>
  <c r="E350" i="1"/>
  <c r="E351" i="1"/>
  <c r="E352" i="1"/>
  <c r="E353" i="1"/>
  <c r="E354" i="1"/>
  <c r="E356" i="1"/>
  <c r="E357" i="1"/>
  <c r="E14" i="1"/>
  <c r="T14" i="1"/>
  <c r="T369" i="1"/>
  <c r="AF369" i="1" s="1"/>
  <c r="K369" i="1"/>
  <c r="T368" i="1"/>
  <c r="AF368" i="1" s="1"/>
  <c r="K368" i="1"/>
  <c r="T372" i="1"/>
  <c r="AF372" i="1" s="1"/>
  <c r="K372" i="1"/>
  <c r="T371" i="1"/>
  <c r="AF371" i="1" s="1"/>
  <c r="K371" i="1"/>
  <c r="T370" i="1" l="1"/>
  <c r="AF370" i="1" s="1"/>
  <c r="K370" i="1"/>
  <c r="AH21" i="1"/>
  <c r="T21" i="1"/>
  <c r="AF21" i="1" s="1"/>
  <c r="K21" i="1"/>
  <c r="AH17" i="1"/>
  <c r="T17" i="1"/>
  <c r="AF17" i="1" s="1"/>
  <c r="K17" i="1"/>
  <c r="AH357" i="1" l="1"/>
  <c r="T357" i="1"/>
  <c r="AF357" i="1" s="1"/>
  <c r="K357" i="1"/>
  <c r="AH356" i="1"/>
  <c r="T356" i="1"/>
  <c r="AF356" i="1" s="1"/>
  <c r="K356" i="1"/>
  <c r="AH354" i="1"/>
  <c r="T354" i="1"/>
  <c r="AF354" i="1" s="1"/>
  <c r="K354" i="1"/>
  <c r="AH353" i="1"/>
  <c r="T353" i="1"/>
  <c r="AF353" i="1" s="1"/>
  <c r="K353" i="1"/>
  <c r="AH352" i="1"/>
  <c r="T352" i="1"/>
  <c r="AF352" i="1" s="1"/>
  <c r="K352" i="1"/>
  <c r="AH351" i="1"/>
  <c r="T351" i="1"/>
  <c r="AF351" i="1" s="1"/>
  <c r="K351" i="1"/>
  <c r="AH350" i="1"/>
  <c r="T350" i="1"/>
  <c r="AF350" i="1" s="1"/>
  <c r="K350" i="1"/>
  <c r="AH349" i="1"/>
  <c r="T349" i="1"/>
  <c r="AF349" i="1" s="1"/>
  <c r="K349" i="1"/>
  <c r="AH348" i="1"/>
  <c r="T348" i="1"/>
  <c r="AF348" i="1" s="1"/>
  <c r="K348" i="1"/>
  <c r="AH347" i="1"/>
  <c r="T347" i="1"/>
  <c r="AF347" i="1" s="1"/>
  <c r="K347" i="1"/>
  <c r="AH346" i="1"/>
  <c r="T346" i="1"/>
  <c r="AF346" i="1" s="1"/>
  <c r="K346" i="1"/>
  <c r="AH345" i="1"/>
  <c r="T345" i="1"/>
  <c r="AF345" i="1" s="1"/>
  <c r="K345" i="1"/>
  <c r="AH344" i="1"/>
  <c r="T344" i="1"/>
  <c r="AF344" i="1" s="1"/>
  <c r="K344" i="1"/>
  <c r="AH342" i="1"/>
  <c r="T342" i="1"/>
  <c r="AF342" i="1" s="1"/>
  <c r="K342" i="1"/>
  <c r="AH341" i="1"/>
  <c r="T341" i="1"/>
  <c r="AF341" i="1" s="1"/>
  <c r="K341" i="1"/>
  <c r="AH340" i="1"/>
  <c r="T340" i="1"/>
  <c r="AF340" i="1" s="1"/>
  <c r="K340" i="1"/>
  <c r="AH339" i="1"/>
  <c r="T339" i="1"/>
  <c r="AF339" i="1" s="1"/>
  <c r="K339" i="1"/>
  <c r="AH338" i="1"/>
  <c r="T338" i="1"/>
  <c r="AF338" i="1" s="1"/>
  <c r="K338" i="1"/>
  <c r="AH337" i="1"/>
  <c r="T337" i="1"/>
  <c r="AF337" i="1" s="1"/>
  <c r="K337" i="1"/>
  <c r="AH335" i="1"/>
  <c r="T335" i="1"/>
  <c r="AF335" i="1" s="1"/>
  <c r="K335" i="1"/>
  <c r="AH334" i="1"/>
  <c r="T334" i="1"/>
  <c r="AF334" i="1" s="1"/>
  <c r="K334" i="1"/>
  <c r="AH333" i="1"/>
  <c r="T333" i="1"/>
  <c r="AF333" i="1" s="1"/>
  <c r="K333" i="1"/>
  <c r="AH331" i="1"/>
  <c r="T331" i="1"/>
  <c r="AF331" i="1" s="1"/>
  <c r="K331" i="1"/>
  <c r="AH329" i="1"/>
  <c r="T329" i="1"/>
  <c r="AF329" i="1" s="1"/>
  <c r="K329" i="1"/>
  <c r="AH327" i="1"/>
  <c r="T327" i="1"/>
  <c r="AF327" i="1" s="1"/>
  <c r="K327" i="1"/>
  <c r="AH326" i="1"/>
  <c r="T326" i="1"/>
  <c r="AF326" i="1" s="1"/>
  <c r="K326" i="1"/>
  <c r="AH325" i="1"/>
  <c r="T325" i="1"/>
  <c r="AF325" i="1" s="1"/>
  <c r="AH323" i="1"/>
  <c r="T323" i="1"/>
  <c r="AF323" i="1" s="1"/>
  <c r="K323" i="1"/>
  <c r="AH322" i="1"/>
  <c r="T322" i="1"/>
  <c r="AF322" i="1" s="1"/>
  <c r="K322" i="1"/>
  <c r="AH320" i="1"/>
  <c r="T320" i="1"/>
  <c r="AF320" i="1" s="1"/>
  <c r="K320" i="1"/>
  <c r="AH319" i="1"/>
  <c r="T319" i="1"/>
  <c r="AF319" i="1" s="1"/>
  <c r="K319" i="1"/>
  <c r="AH318" i="1"/>
  <c r="T318" i="1"/>
  <c r="AF318" i="1" s="1"/>
  <c r="K318" i="1"/>
  <c r="AH317" i="1"/>
  <c r="T317" i="1"/>
  <c r="AF317" i="1" s="1"/>
  <c r="K317" i="1"/>
  <c r="AH316" i="1"/>
  <c r="T316" i="1"/>
  <c r="AF316" i="1" s="1"/>
  <c r="K316" i="1"/>
  <c r="AH313" i="1"/>
  <c r="T313" i="1"/>
  <c r="AF313" i="1" s="1"/>
  <c r="K313" i="1"/>
  <c r="AH312" i="1"/>
  <c r="T312" i="1"/>
  <c r="AF312" i="1" s="1"/>
  <c r="K312" i="1"/>
  <c r="AH311" i="1"/>
  <c r="T311" i="1"/>
  <c r="AF311" i="1" s="1"/>
  <c r="K311" i="1"/>
  <c r="AH310" i="1"/>
  <c r="T310" i="1"/>
  <c r="AF310" i="1" s="1"/>
  <c r="K310" i="1"/>
  <c r="AH309" i="1"/>
  <c r="T309" i="1"/>
  <c r="AF309" i="1" s="1"/>
  <c r="K309" i="1"/>
  <c r="AH308" i="1"/>
  <c r="T308" i="1"/>
  <c r="AF308" i="1" s="1"/>
  <c r="K308" i="1"/>
  <c r="AH306" i="1"/>
  <c r="T306" i="1"/>
  <c r="AF306" i="1" s="1"/>
  <c r="K306" i="1"/>
  <c r="AH305" i="1"/>
  <c r="T305" i="1"/>
  <c r="AF305" i="1" s="1"/>
  <c r="K305" i="1"/>
  <c r="AH304" i="1"/>
  <c r="T304" i="1"/>
  <c r="AF304" i="1" s="1"/>
  <c r="K304" i="1"/>
  <c r="AH303" i="1"/>
  <c r="T303" i="1"/>
  <c r="AF303" i="1" s="1"/>
  <c r="K303" i="1"/>
  <c r="AH302" i="1"/>
  <c r="T302" i="1"/>
  <c r="AF302" i="1" s="1"/>
  <c r="K302" i="1"/>
  <c r="AH301" i="1"/>
  <c r="T301" i="1"/>
  <c r="AF301" i="1" s="1"/>
  <c r="K301" i="1"/>
  <c r="AH300" i="1"/>
  <c r="T300" i="1"/>
  <c r="AF300" i="1" s="1"/>
  <c r="K300" i="1"/>
  <c r="AH299" i="1"/>
  <c r="T299" i="1"/>
  <c r="AF299" i="1" s="1"/>
  <c r="K299" i="1"/>
  <c r="AH298" i="1"/>
  <c r="T298" i="1"/>
  <c r="AF298" i="1" s="1"/>
  <c r="K298" i="1"/>
  <c r="AH296" i="1"/>
  <c r="T296" i="1"/>
  <c r="AF296" i="1" s="1"/>
  <c r="K296" i="1"/>
  <c r="AH295" i="1"/>
  <c r="T295" i="1"/>
  <c r="AF295" i="1" s="1"/>
  <c r="K295" i="1"/>
  <c r="AH294" i="1"/>
  <c r="T294" i="1"/>
  <c r="AF294" i="1" s="1"/>
  <c r="K294" i="1"/>
  <c r="AH293" i="1"/>
  <c r="T293" i="1"/>
  <c r="AF293" i="1" s="1"/>
  <c r="K293" i="1"/>
  <c r="AH292" i="1"/>
  <c r="T292" i="1"/>
  <c r="AF292" i="1" s="1"/>
  <c r="K292" i="1"/>
  <c r="AH291" i="1"/>
  <c r="T291" i="1"/>
  <c r="AF291" i="1" s="1"/>
  <c r="K291" i="1"/>
  <c r="AH289" i="1"/>
  <c r="T289" i="1"/>
  <c r="AF289" i="1" s="1"/>
  <c r="K289" i="1"/>
  <c r="AH288" i="1"/>
  <c r="T288" i="1"/>
  <c r="AF288" i="1" s="1"/>
  <c r="K288" i="1"/>
  <c r="AH287" i="1"/>
  <c r="T287" i="1"/>
  <c r="AF287" i="1" s="1"/>
  <c r="K287" i="1"/>
  <c r="AH286" i="1"/>
  <c r="T286" i="1"/>
  <c r="AF286" i="1" s="1"/>
  <c r="K286" i="1"/>
  <c r="AH284" i="1"/>
  <c r="T284" i="1"/>
  <c r="AF284" i="1" s="1"/>
  <c r="K284" i="1"/>
  <c r="AH282" i="1"/>
  <c r="T282" i="1"/>
  <c r="AF282" i="1" s="1"/>
  <c r="K282" i="1"/>
  <c r="AH280" i="1"/>
  <c r="T280" i="1"/>
  <c r="AF280" i="1" s="1"/>
  <c r="K280" i="1"/>
  <c r="AH279" i="1"/>
  <c r="T279" i="1"/>
  <c r="AF279" i="1" s="1"/>
  <c r="K279" i="1"/>
  <c r="AH278" i="1"/>
  <c r="T278" i="1"/>
  <c r="AF278" i="1" s="1"/>
  <c r="K278" i="1"/>
  <c r="AH275" i="1"/>
  <c r="T275" i="1"/>
  <c r="AF275" i="1" s="1"/>
  <c r="K275" i="1"/>
  <c r="AH274" i="1"/>
  <c r="T274" i="1"/>
  <c r="AF274" i="1" s="1"/>
  <c r="K274" i="1"/>
  <c r="AH273" i="1"/>
  <c r="T273" i="1"/>
  <c r="AF273" i="1" s="1"/>
  <c r="K273" i="1"/>
  <c r="AH271" i="1"/>
  <c r="T271" i="1"/>
  <c r="AH269" i="1"/>
  <c r="T269" i="1"/>
  <c r="AF269" i="1" s="1"/>
  <c r="K269" i="1"/>
  <c r="AH268" i="1"/>
  <c r="T268" i="1"/>
  <c r="AF268" i="1" s="1"/>
  <c r="K268" i="1"/>
  <c r="AH267" i="1"/>
  <c r="T267" i="1"/>
  <c r="AF267" i="1" s="1"/>
  <c r="K267" i="1"/>
  <c r="AH266" i="1"/>
  <c r="T266" i="1"/>
  <c r="AF266" i="1" s="1"/>
  <c r="K266" i="1"/>
  <c r="AH265" i="1"/>
  <c r="T265" i="1"/>
  <c r="AF265" i="1" s="1"/>
  <c r="K265" i="1"/>
  <c r="AH264" i="1"/>
  <c r="T264" i="1"/>
  <c r="AF264" i="1" s="1"/>
  <c r="K264" i="1"/>
  <c r="AH263" i="1"/>
  <c r="T263" i="1"/>
  <c r="AF263" i="1" s="1"/>
  <c r="K263" i="1"/>
  <c r="AH262" i="1"/>
  <c r="T262" i="1"/>
  <c r="AF262" i="1" s="1"/>
  <c r="K262" i="1"/>
  <c r="AH261" i="1"/>
  <c r="T261" i="1"/>
  <c r="AF261" i="1" s="1"/>
  <c r="K261" i="1"/>
  <c r="AH260" i="1"/>
  <c r="T260" i="1"/>
  <c r="AF260" i="1" s="1"/>
  <c r="K260" i="1"/>
  <c r="AH259" i="1"/>
  <c r="T259" i="1"/>
  <c r="AF259" i="1" s="1"/>
  <c r="K259" i="1"/>
  <c r="AH258" i="1"/>
  <c r="T258" i="1"/>
  <c r="AF258" i="1" s="1"/>
  <c r="K258" i="1"/>
  <c r="AH257" i="1"/>
  <c r="T257" i="1"/>
  <c r="AF257" i="1" s="1"/>
  <c r="K257" i="1"/>
  <c r="AH256" i="1"/>
  <c r="T256" i="1"/>
  <c r="AF256" i="1" s="1"/>
  <c r="K256" i="1"/>
  <c r="AH255" i="1"/>
  <c r="T255" i="1"/>
  <c r="AF255" i="1" s="1"/>
  <c r="K255" i="1"/>
  <c r="AH254" i="1"/>
  <c r="T254" i="1"/>
  <c r="AF254" i="1" s="1"/>
  <c r="K254" i="1"/>
  <c r="AH253" i="1"/>
  <c r="T253" i="1"/>
  <c r="AF253" i="1" s="1"/>
  <c r="K253" i="1"/>
  <c r="AH252" i="1"/>
  <c r="T252" i="1"/>
  <c r="AF252" i="1" s="1"/>
  <c r="K252" i="1"/>
  <c r="AH251" i="1"/>
  <c r="T251" i="1"/>
  <c r="AF251" i="1" s="1"/>
  <c r="K251" i="1"/>
  <c r="AH250" i="1"/>
  <c r="T250" i="1"/>
  <c r="AF250" i="1" s="1"/>
  <c r="K250" i="1"/>
  <c r="AH249" i="1"/>
  <c r="T249" i="1"/>
  <c r="AF249" i="1" s="1"/>
  <c r="K249" i="1"/>
  <c r="AH248" i="1"/>
  <c r="T248" i="1"/>
  <c r="AF248" i="1" s="1"/>
  <c r="K248" i="1"/>
  <c r="AH247" i="1"/>
  <c r="T247" i="1"/>
  <c r="AF247" i="1" s="1"/>
  <c r="K247" i="1"/>
  <c r="AH246" i="1"/>
  <c r="T246" i="1"/>
  <c r="AF246" i="1" s="1"/>
  <c r="K246" i="1"/>
  <c r="AH245" i="1"/>
  <c r="T245" i="1"/>
  <c r="AF245" i="1" s="1"/>
  <c r="K245" i="1"/>
  <c r="AH244" i="1"/>
  <c r="T244" i="1"/>
  <c r="AF244" i="1" s="1"/>
  <c r="K244" i="1"/>
  <c r="AH243" i="1"/>
  <c r="T243" i="1"/>
  <c r="AF243" i="1" s="1"/>
  <c r="K243" i="1"/>
  <c r="AH242" i="1"/>
  <c r="T242" i="1"/>
  <c r="AF242" i="1" s="1"/>
  <c r="K242" i="1"/>
  <c r="AH241" i="1"/>
  <c r="T241" i="1"/>
  <c r="AF241" i="1" s="1"/>
  <c r="K241" i="1"/>
  <c r="AH240" i="1"/>
  <c r="T240" i="1"/>
  <c r="AF240" i="1" s="1"/>
  <c r="K240" i="1"/>
  <c r="AH239" i="1"/>
  <c r="T239" i="1"/>
  <c r="AF239" i="1" s="1"/>
  <c r="K239" i="1"/>
  <c r="AH238" i="1"/>
  <c r="T238" i="1"/>
  <c r="AF238" i="1" s="1"/>
  <c r="K238" i="1"/>
  <c r="AH237" i="1"/>
  <c r="T237" i="1"/>
  <c r="AF237" i="1" s="1"/>
  <c r="K237" i="1"/>
  <c r="AH236" i="1"/>
  <c r="T236" i="1"/>
  <c r="AF236" i="1" s="1"/>
  <c r="K236" i="1"/>
  <c r="AH235" i="1"/>
  <c r="T235" i="1"/>
  <c r="AF235" i="1" s="1"/>
  <c r="K235" i="1"/>
  <c r="AH234" i="1"/>
  <c r="T234" i="1"/>
  <c r="AF234" i="1" s="1"/>
  <c r="K234" i="1"/>
  <c r="AH233" i="1"/>
  <c r="T233" i="1"/>
  <c r="AF233" i="1" s="1"/>
  <c r="K233" i="1"/>
  <c r="AH232" i="1"/>
  <c r="T232" i="1"/>
  <c r="AF232" i="1" s="1"/>
  <c r="K232" i="1"/>
  <c r="AH231" i="1"/>
  <c r="T231" i="1"/>
  <c r="AF231" i="1" s="1"/>
  <c r="K231" i="1"/>
  <c r="AH230" i="1"/>
  <c r="T230" i="1"/>
  <c r="AF230" i="1" s="1"/>
  <c r="K230" i="1"/>
  <c r="AH229" i="1"/>
  <c r="T229" i="1"/>
  <c r="AF229" i="1" s="1"/>
  <c r="K229" i="1"/>
  <c r="AH228" i="1"/>
  <c r="T228" i="1"/>
  <c r="AF228" i="1" s="1"/>
  <c r="K228" i="1"/>
  <c r="AH227" i="1"/>
  <c r="T227" i="1"/>
  <c r="AF227" i="1" s="1"/>
  <c r="K227" i="1"/>
  <c r="AH226" i="1"/>
  <c r="T226" i="1"/>
  <c r="AF226" i="1" s="1"/>
  <c r="K226" i="1"/>
  <c r="AH225" i="1"/>
  <c r="T225" i="1"/>
  <c r="AF225" i="1" s="1"/>
  <c r="K225" i="1"/>
  <c r="AH224" i="1"/>
  <c r="T224" i="1"/>
  <c r="AF224" i="1" s="1"/>
  <c r="K224" i="1"/>
  <c r="AH223" i="1"/>
  <c r="T223" i="1"/>
  <c r="AF223" i="1" s="1"/>
  <c r="K223" i="1"/>
  <c r="AH222" i="1"/>
  <c r="T222" i="1"/>
  <c r="AF222" i="1" s="1"/>
  <c r="K222" i="1"/>
  <c r="AH221" i="1"/>
  <c r="T221" i="1"/>
  <c r="AF221" i="1" s="1"/>
  <c r="K221" i="1"/>
  <c r="AH220" i="1"/>
  <c r="T220" i="1"/>
  <c r="AF220" i="1" s="1"/>
  <c r="K220" i="1"/>
  <c r="AH219" i="1"/>
  <c r="T219" i="1"/>
  <c r="AF219" i="1" s="1"/>
  <c r="K219" i="1"/>
  <c r="AH218" i="1"/>
  <c r="T218" i="1"/>
  <c r="AF218" i="1" s="1"/>
  <c r="K218" i="1"/>
  <c r="AH217" i="1"/>
  <c r="T217" i="1"/>
  <c r="AF217" i="1" s="1"/>
  <c r="K217" i="1"/>
  <c r="AH216" i="1"/>
  <c r="T216" i="1"/>
  <c r="AF216" i="1" s="1"/>
  <c r="K216" i="1"/>
  <c r="AH215" i="1"/>
  <c r="T215" i="1"/>
  <c r="AF215" i="1" s="1"/>
  <c r="K215" i="1"/>
  <c r="AH214" i="1"/>
  <c r="T214" i="1"/>
  <c r="AF214" i="1" s="1"/>
  <c r="K214" i="1"/>
  <c r="AH213" i="1"/>
  <c r="T213" i="1"/>
  <c r="AF213" i="1" s="1"/>
  <c r="K213" i="1"/>
  <c r="AH212" i="1"/>
  <c r="T212" i="1"/>
  <c r="AF212" i="1" s="1"/>
  <c r="K212" i="1"/>
  <c r="AH211" i="1"/>
  <c r="T211" i="1"/>
  <c r="AF211" i="1" s="1"/>
  <c r="K211" i="1"/>
  <c r="AH210" i="1"/>
  <c r="T210" i="1"/>
  <c r="AF210" i="1" s="1"/>
  <c r="K210" i="1"/>
  <c r="AH209" i="1"/>
  <c r="T209" i="1"/>
  <c r="AF209" i="1" s="1"/>
  <c r="K209" i="1"/>
  <c r="AH208" i="1"/>
  <c r="T208" i="1"/>
  <c r="AF208" i="1" s="1"/>
  <c r="K208" i="1"/>
  <c r="AH207" i="1"/>
  <c r="T207" i="1"/>
  <c r="AF207" i="1" s="1"/>
  <c r="K207" i="1"/>
  <c r="AH206" i="1"/>
  <c r="T206" i="1"/>
  <c r="AF206" i="1" s="1"/>
  <c r="K206" i="1"/>
  <c r="AH205" i="1"/>
  <c r="T205" i="1"/>
  <c r="AF205" i="1" s="1"/>
  <c r="K205" i="1"/>
  <c r="AH204" i="1"/>
  <c r="T204" i="1"/>
  <c r="AF204" i="1" s="1"/>
  <c r="K204" i="1"/>
  <c r="AH203" i="1"/>
  <c r="T203" i="1"/>
  <c r="AF203" i="1" s="1"/>
  <c r="K203" i="1"/>
  <c r="AH202" i="1"/>
  <c r="T202" i="1"/>
  <c r="AF202" i="1" s="1"/>
  <c r="K202" i="1"/>
  <c r="AH201" i="1"/>
  <c r="T201" i="1"/>
  <c r="AF201" i="1" s="1"/>
  <c r="K201" i="1"/>
  <c r="AH200" i="1"/>
  <c r="T200" i="1"/>
  <c r="AF200" i="1" s="1"/>
  <c r="K200" i="1"/>
  <c r="AH199" i="1"/>
  <c r="T199" i="1"/>
  <c r="AF199" i="1" s="1"/>
  <c r="K199" i="1"/>
  <c r="AH198" i="1"/>
  <c r="T198" i="1"/>
  <c r="AF198" i="1" s="1"/>
  <c r="K198" i="1"/>
  <c r="AH197" i="1"/>
  <c r="T197" i="1"/>
  <c r="AF197" i="1" s="1"/>
  <c r="K197" i="1"/>
  <c r="AH196" i="1"/>
  <c r="T196" i="1"/>
  <c r="AF196" i="1" s="1"/>
  <c r="K196" i="1"/>
  <c r="AH195" i="1"/>
  <c r="T195" i="1"/>
  <c r="AF195" i="1" s="1"/>
  <c r="K195" i="1"/>
  <c r="AH194" i="1"/>
  <c r="T194" i="1"/>
  <c r="AF194" i="1" s="1"/>
  <c r="K194" i="1"/>
  <c r="AH193" i="1"/>
  <c r="T193" i="1"/>
  <c r="AF193" i="1" s="1"/>
  <c r="K193" i="1"/>
  <c r="AH192" i="1"/>
  <c r="T192" i="1"/>
  <c r="AF192" i="1" s="1"/>
  <c r="K192" i="1"/>
  <c r="AH191" i="1"/>
  <c r="T191" i="1"/>
  <c r="AF191" i="1" s="1"/>
  <c r="K191" i="1"/>
  <c r="AH190" i="1"/>
  <c r="T190" i="1"/>
  <c r="AF190" i="1" s="1"/>
  <c r="K190" i="1"/>
  <c r="AH189" i="1"/>
  <c r="T189" i="1"/>
  <c r="AF189" i="1" s="1"/>
  <c r="K189" i="1"/>
  <c r="AH188" i="1"/>
  <c r="T188" i="1"/>
  <c r="AF188" i="1" s="1"/>
  <c r="K188" i="1"/>
  <c r="AH187" i="1"/>
  <c r="T187" i="1"/>
  <c r="AF187" i="1" s="1"/>
  <c r="K187" i="1"/>
  <c r="AH186" i="1"/>
  <c r="T186" i="1"/>
  <c r="AF186" i="1" s="1"/>
  <c r="K186" i="1"/>
  <c r="AH185" i="1"/>
  <c r="T185" i="1"/>
  <c r="AF185" i="1" s="1"/>
  <c r="K185" i="1"/>
  <c r="AH184" i="1"/>
  <c r="T184" i="1"/>
  <c r="AF184" i="1" s="1"/>
  <c r="K184" i="1"/>
  <c r="AH183" i="1"/>
  <c r="T183" i="1"/>
  <c r="AF183" i="1" s="1"/>
  <c r="K183" i="1"/>
  <c r="AH182" i="1"/>
  <c r="T182" i="1"/>
  <c r="AF182" i="1" s="1"/>
  <c r="K182" i="1"/>
  <c r="AH181" i="1"/>
  <c r="T181" i="1"/>
  <c r="AF181" i="1" s="1"/>
  <c r="K181" i="1"/>
  <c r="AH180" i="1"/>
  <c r="T180" i="1"/>
  <c r="AF180" i="1" s="1"/>
  <c r="K180" i="1"/>
  <c r="AH179" i="1"/>
  <c r="T179" i="1"/>
  <c r="AF179" i="1" s="1"/>
  <c r="K179" i="1"/>
  <c r="AH178" i="1"/>
  <c r="T178" i="1"/>
  <c r="AF178" i="1" s="1"/>
  <c r="K178" i="1"/>
  <c r="AH177" i="1"/>
  <c r="T177" i="1"/>
  <c r="AF177" i="1" s="1"/>
  <c r="K177" i="1"/>
  <c r="AH176" i="1"/>
  <c r="T176" i="1"/>
  <c r="AF176" i="1" s="1"/>
  <c r="K176" i="1"/>
  <c r="AH175" i="1"/>
  <c r="T175" i="1"/>
  <c r="AF175" i="1" s="1"/>
  <c r="K175" i="1"/>
  <c r="AH174" i="1"/>
  <c r="T174" i="1"/>
  <c r="AF174" i="1" s="1"/>
  <c r="K174" i="1"/>
  <c r="AH173" i="1"/>
  <c r="T173" i="1"/>
  <c r="AF173" i="1" s="1"/>
  <c r="K173" i="1"/>
  <c r="AH172" i="1"/>
  <c r="T172" i="1"/>
  <c r="AF172" i="1" s="1"/>
  <c r="K172" i="1"/>
  <c r="AH171" i="1"/>
  <c r="T171" i="1"/>
  <c r="AF171" i="1" s="1"/>
  <c r="K171" i="1"/>
  <c r="AH170" i="1"/>
  <c r="T170" i="1"/>
  <c r="AF170" i="1" s="1"/>
  <c r="K170" i="1"/>
  <c r="AH169" i="1"/>
  <c r="T169" i="1"/>
  <c r="AF169" i="1" s="1"/>
  <c r="K169" i="1"/>
  <c r="AH168" i="1"/>
  <c r="T168" i="1"/>
  <c r="AF168" i="1" s="1"/>
  <c r="K168" i="1"/>
  <c r="AH167" i="1"/>
  <c r="T167" i="1"/>
  <c r="AF167" i="1" s="1"/>
  <c r="K167" i="1"/>
  <c r="AH166" i="1"/>
  <c r="T166" i="1"/>
  <c r="AF166" i="1" s="1"/>
  <c r="K166" i="1"/>
  <c r="AH165" i="1"/>
  <c r="T165" i="1"/>
  <c r="AF165" i="1" s="1"/>
  <c r="K165" i="1"/>
  <c r="AH164" i="1"/>
  <c r="T164" i="1"/>
  <c r="AF164" i="1" s="1"/>
  <c r="K164" i="1"/>
  <c r="AH163" i="1"/>
  <c r="T163" i="1"/>
  <c r="AF163" i="1" s="1"/>
  <c r="K163" i="1"/>
  <c r="AH162" i="1"/>
  <c r="T162" i="1"/>
  <c r="AF162" i="1" s="1"/>
  <c r="K162" i="1"/>
  <c r="AH161" i="1"/>
  <c r="T161" i="1"/>
  <c r="AF161" i="1" s="1"/>
  <c r="K161" i="1"/>
  <c r="AH160" i="1"/>
  <c r="T160" i="1"/>
  <c r="AF160" i="1" s="1"/>
  <c r="K160" i="1"/>
  <c r="AH159" i="1"/>
  <c r="T159" i="1"/>
  <c r="AF159" i="1" s="1"/>
  <c r="K159" i="1"/>
  <c r="AH158" i="1"/>
  <c r="T158" i="1"/>
  <c r="AF158" i="1" s="1"/>
  <c r="K158" i="1"/>
  <c r="AH157" i="1"/>
  <c r="T157" i="1"/>
  <c r="AF157" i="1" s="1"/>
  <c r="K157" i="1"/>
  <c r="AH156" i="1"/>
  <c r="T156" i="1"/>
  <c r="AF156" i="1" s="1"/>
  <c r="K156" i="1"/>
  <c r="AH155" i="1"/>
  <c r="T155" i="1"/>
  <c r="AF155" i="1" s="1"/>
  <c r="K155" i="1"/>
  <c r="AH154" i="1"/>
  <c r="T154" i="1"/>
  <c r="AF154" i="1" s="1"/>
  <c r="K154" i="1"/>
  <c r="AH153" i="1"/>
  <c r="T153" i="1"/>
  <c r="AF153" i="1" s="1"/>
  <c r="K153" i="1"/>
  <c r="AH152" i="1"/>
  <c r="T152" i="1"/>
  <c r="AF152" i="1" s="1"/>
  <c r="K152" i="1"/>
  <c r="AH151" i="1"/>
  <c r="T151" i="1"/>
  <c r="AF151" i="1" s="1"/>
  <c r="K151" i="1"/>
  <c r="AH150" i="1"/>
  <c r="T150" i="1"/>
  <c r="AF150" i="1" s="1"/>
  <c r="K150" i="1"/>
  <c r="AH149" i="1"/>
  <c r="T149" i="1"/>
  <c r="AF149" i="1" s="1"/>
  <c r="K149" i="1"/>
  <c r="AH148" i="1"/>
  <c r="T148" i="1"/>
  <c r="AF148" i="1" s="1"/>
  <c r="K148" i="1"/>
  <c r="AH147" i="1"/>
  <c r="T147" i="1"/>
  <c r="AF147" i="1" s="1"/>
  <c r="K147" i="1"/>
  <c r="AH146" i="1"/>
  <c r="T146" i="1"/>
  <c r="AF146" i="1" s="1"/>
  <c r="K146" i="1"/>
  <c r="AH145" i="1"/>
  <c r="T145" i="1"/>
  <c r="AF145" i="1" s="1"/>
  <c r="K145" i="1"/>
  <c r="AH144" i="1"/>
  <c r="T144" i="1"/>
  <c r="AF144" i="1" s="1"/>
  <c r="K144" i="1"/>
  <c r="AH143" i="1"/>
  <c r="T143" i="1"/>
  <c r="AF143" i="1" s="1"/>
  <c r="K143" i="1"/>
  <c r="AH142" i="1"/>
  <c r="T142" i="1"/>
  <c r="AF142" i="1" s="1"/>
  <c r="K142" i="1"/>
  <c r="AH141" i="1"/>
  <c r="T141" i="1"/>
  <c r="AF141" i="1" s="1"/>
  <c r="K141" i="1"/>
  <c r="AH140" i="1"/>
  <c r="T140" i="1"/>
  <c r="AF140" i="1" s="1"/>
  <c r="K140" i="1"/>
  <c r="AH139" i="1"/>
  <c r="T139" i="1"/>
  <c r="AF139" i="1" s="1"/>
  <c r="K139" i="1"/>
  <c r="AH138" i="1"/>
  <c r="T138" i="1"/>
  <c r="AF138" i="1" s="1"/>
  <c r="K138" i="1"/>
  <c r="AH137" i="1"/>
  <c r="T137" i="1"/>
  <c r="AF137" i="1" s="1"/>
  <c r="K137" i="1"/>
  <c r="AH136" i="1"/>
  <c r="T136" i="1"/>
  <c r="AF136" i="1" s="1"/>
  <c r="K136" i="1"/>
  <c r="AH135" i="1"/>
  <c r="T135" i="1"/>
  <c r="AF135" i="1" s="1"/>
  <c r="K135" i="1"/>
  <c r="AH134" i="1"/>
  <c r="T134" i="1"/>
  <c r="AF134" i="1" s="1"/>
  <c r="K134" i="1"/>
  <c r="AH133" i="1"/>
  <c r="T133" i="1"/>
  <c r="AF133" i="1" s="1"/>
  <c r="K133" i="1"/>
  <c r="AH132" i="1"/>
  <c r="T132" i="1"/>
  <c r="AF132" i="1" s="1"/>
  <c r="K132" i="1"/>
  <c r="AH131" i="1"/>
  <c r="T131" i="1"/>
  <c r="AF131" i="1" s="1"/>
  <c r="K131" i="1"/>
  <c r="AH130" i="1"/>
  <c r="T130" i="1"/>
  <c r="AF130" i="1" s="1"/>
  <c r="K130" i="1"/>
  <c r="AH129" i="1"/>
  <c r="T129" i="1"/>
  <c r="AF129" i="1" s="1"/>
  <c r="AH128" i="1"/>
  <c r="T128" i="1"/>
  <c r="AF128" i="1" s="1"/>
  <c r="K128" i="1"/>
  <c r="AH127" i="1"/>
  <c r="T127" i="1"/>
  <c r="AF127" i="1" s="1"/>
  <c r="K127" i="1"/>
  <c r="AH126" i="1"/>
  <c r="T126" i="1"/>
  <c r="AF126" i="1" s="1"/>
  <c r="K126" i="1"/>
  <c r="AH125" i="1"/>
  <c r="T125" i="1"/>
  <c r="AF125" i="1" s="1"/>
  <c r="K125" i="1"/>
  <c r="AH124" i="1"/>
  <c r="T124" i="1"/>
  <c r="AF124" i="1" s="1"/>
  <c r="K124" i="1"/>
  <c r="AH123" i="1"/>
  <c r="T123" i="1"/>
  <c r="AF123" i="1" s="1"/>
  <c r="K123" i="1"/>
  <c r="AH122" i="1"/>
  <c r="T122" i="1"/>
  <c r="AF122" i="1" s="1"/>
  <c r="K122" i="1"/>
  <c r="AH121" i="1"/>
  <c r="T121" i="1"/>
  <c r="AF121" i="1" s="1"/>
  <c r="K121" i="1"/>
  <c r="AH120" i="1"/>
  <c r="T120" i="1"/>
  <c r="AF120" i="1" s="1"/>
  <c r="K120" i="1"/>
  <c r="AH119" i="1"/>
  <c r="T119" i="1"/>
  <c r="AF119" i="1" s="1"/>
  <c r="K119" i="1"/>
  <c r="AH118" i="1"/>
  <c r="T118" i="1"/>
  <c r="AF118" i="1" s="1"/>
  <c r="K118" i="1"/>
  <c r="AH117" i="1"/>
  <c r="T117" i="1"/>
  <c r="AF117" i="1" s="1"/>
  <c r="K117" i="1"/>
  <c r="AH116" i="1"/>
  <c r="T116" i="1"/>
  <c r="AF116" i="1" s="1"/>
  <c r="K116" i="1"/>
  <c r="AH115" i="1"/>
  <c r="T115" i="1"/>
  <c r="AF115" i="1" s="1"/>
  <c r="K115" i="1"/>
  <c r="AH114" i="1"/>
  <c r="T114" i="1"/>
  <c r="AF114" i="1" s="1"/>
  <c r="K114" i="1"/>
  <c r="AH113" i="1"/>
  <c r="T113" i="1"/>
  <c r="AF113" i="1" s="1"/>
  <c r="K113" i="1"/>
  <c r="AH112" i="1"/>
  <c r="T112" i="1"/>
  <c r="AF112" i="1" s="1"/>
  <c r="K112" i="1"/>
  <c r="AH111" i="1"/>
  <c r="T111" i="1"/>
  <c r="AF111" i="1" s="1"/>
  <c r="K111" i="1"/>
  <c r="AH110" i="1"/>
  <c r="T110" i="1"/>
  <c r="AF110" i="1" s="1"/>
  <c r="K110" i="1"/>
  <c r="AH109" i="1"/>
  <c r="T109" i="1"/>
  <c r="AF109" i="1" s="1"/>
  <c r="K109" i="1"/>
  <c r="AH108" i="1"/>
  <c r="T108" i="1"/>
  <c r="AF108" i="1" s="1"/>
  <c r="K108" i="1"/>
  <c r="AH107" i="1"/>
  <c r="T107" i="1"/>
  <c r="AF107" i="1" s="1"/>
  <c r="K107" i="1"/>
  <c r="AH106" i="1"/>
  <c r="T106" i="1"/>
  <c r="AF106" i="1" s="1"/>
  <c r="K106" i="1"/>
  <c r="AH105" i="1"/>
  <c r="T105" i="1"/>
  <c r="AF105" i="1" s="1"/>
  <c r="K105" i="1"/>
  <c r="AH104" i="1"/>
  <c r="T104" i="1"/>
  <c r="AF104" i="1" s="1"/>
  <c r="K104" i="1"/>
  <c r="AH103" i="1"/>
  <c r="T103" i="1"/>
  <c r="AF103" i="1" s="1"/>
  <c r="K103" i="1"/>
  <c r="AH102" i="1"/>
  <c r="T102" i="1"/>
  <c r="AF102" i="1" s="1"/>
  <c r="K102" i="1"/>
  <c r="AH101" i="1"/>
  <c r="T101" i="1"/>
  <c r="AF101" i="1" s="1"/>
  <c r="K101" i="1"/>
  <c r="AH100" i="1"/>
  <c r="T100" i="1"/>
  <c r="AF100" i="1" s="1"/>
  <c r="K100" i="1"/>
  <c r="AH99" i="1"/>
  <c r="T99" i="1"/>
  <c r="AF99" i="1" s="1"/>
  <c r="K99" i="1"/>
  <c r="AH98" i="1"/>
  <c r="T98" i="1"/>
  <c r="AF98" i="1" s="1"/>
  <c r="K98" i="1"/>
  <c r="AH97" i="1"/>
  <c r="T97" i="1"/>
  <c r="AF97" i="1" s="1"/>
  <c r="K97" i="1"/>
  <c r="AH96" i="1"/>
  <c r="T96" i="1"/>
  <c r="AF96" i="1" s="1"/>
  <c r="K96" i="1"/>
  <c r="AH95" i="1"/>
  <c r="T95" i="1"/>
  <c r="AF95" i="1" s="1"/>
  <c r="K95" i="1"/>
  <c r="AH94" i="1"/>
  <c r="T94" i="1"/>
  <c r="AF94" i="1" s="1"/>
  <c r="K94" i="1"/>
  <c r="AH93" i="1"/>
  <c r="T93" i="1"/>
  <c r="AF93" i="1" s="1"/>
  <c r="K93" i="1"/>
  <c r="AH92" i="1"/>
  <c r="T92" i="1"/>
  <c r="AF92" i="1" s="1"/>
  <c r="K92" i="1"/>
  <c r="AH91" i="1"/>
  <c r="T91" i="1"/>
  <c r="AF91" i="1" s="1"/>
  <c r="K91" i="1"/>
  <c r="AH90" i="1"/>
  <c r="T90" i="1"/>
  <c r="AF90" i="1" s="1"/>
  <c r="K90" i="1"/>
  <c r="AH89" i="1"/>
  <c r="T89" i="1"/>
  <c r="AF89" i="1" s="1"/>
  <c r="K89" i="1"/>
  <c r="AH88" i="1"/>
  <c r="T88" i="1"/>
  <c r="AF88" i="1" s="1"/>
  <c r="K88" i="1"/>
  <c r="AH87" i="1"/>
  <c r="T87" i="1"/>
  <c r="AF87" i="1" s="1"/>
  <c r="K87" i="1"/>
  <c r="AH86" i="1"/>
  <c r="T86" i="1"/>
  <c r="AF86" i="1" s="1"/>
  <c r="K86" i="1"/>
  <c r="AH85" i="1"/>
  <c r="T85" i="1"/>
  <c r="AF85" i="1" s="1"/>
  <c r="K85" i="1"/>
  <c r="AH84" i="1"/>
  <c r="T84" i="1"/>
  <c r="AF84" i="1" s="1"/>
  <c r="K84" i="1"/>
  <c r="AH83" i="1"/>
  <c r="T83" i="1"/>
  <c r="AF83" i="1" s="1"/>
  <c r="K83" i="1"/>
  <c r="AH82" i="1"/>
  <c r="T82" i="1"/>
  <c r="AF82" i="1" s="1"/>
  <c r="K82" i="1"/>
  <c r="AH81" i="1"/>
  <c r="T81" i="1"/>
  <c r="AF81" i="1" s="1"/>
  <c r="K81" i="1"/>
  <c r="AH80" i="1"/>
  <c r="T80" i="1"/>
  <c r="AF80" i="1" s="1"/>
  <c r="K80" i="1"/>
  <c r="AH79" i="1"/>
  <c r="T79" i="1"/>
  <c r="AF79" i="1" s="1"/>
  <c r="K79" i="1"/>
  <c r="AH78" i="1"/>
  <c r="T78" i="1"/>
  <c r="AF78" i="1" s="1"/>
  <c r="K78" i="1"/>
  <c r="AH77" i="1"/>
  <c r="T77" i="1"/>
  <c r="AF77" i="1" s="1"/>
  <c r="K77" i="1"/>
  <c r="AH76" i="1"/>
  <c r="T76" i="1"/>
  <c r="AF76" i="1" s="1"/>
  <c r="K76" i="1"/>
  <c r="AH75" i="1"/>
  <c r="T75" i="1"/>
  <c r="AF75" i="1" s="1"/>
  <c r="K75" i="1"/>
  <c r="AH74" i="1"/>
  <c r="T74" i="1"/>
  <c r="AF74" i="1" s="1"/>
  <c r="K74" i="1"/>
  <c r="AH73" i="1"/>
  <c r="T73" i="1"/>
  <c r="AF73" i="1" s="1"/>
  <c r="K73" i="1"/>
  <c r="AH72" i="1"/>
  <c r="T72" i="1"/>
  <c r="AF72" i="1" s="1"/>
  <c r="K72" i="1"/>
  <c r="AH71" i="1"/>
  <c r="T71" i="1"/>
  <c r="AF71" i="1" s="1"/>
  <c r="K71" i="1"/>
  <c r="AH70" i="1"/>
  <c r="T70" i="1"/>
  <c r="AF70" i="1" s="1"/>
  <c r="K70" i="1"/>
  <c r="AH69" i="1"/>
  <c r="T69" i="1"/>
  <c r="AF69" i="1" s="1"/>
  <c r="K69" i="1"/>
  <c r="AH68" i="1"/>
  <c r="T68" i="1"/>
  <c r="AF68" i="1" s="1"/>
  <c r="K68" i="1"/>
  <c r="AH67" i="1"/>
  <c r="T67" i="1"/>
  <c r="AF67" i="1" s="1"/>
  <c r="AH66" i="1"/>
  <c r="T66" i="1"/>
  <c r="AF66" i="1" s="1"/>
  <c r="K66" i="1"/>
  <c r="AH65" i="1"/>
  <c r="T65" i="1"/>
  <c r="AF65" i="1" s="1"/>
  <c r="K65" i="1"/>
  <c r="AH64" i="1"/>
  <c r="T64" i="1"/>
  <c r="AF64" i="1" s="1"/>
  <c r="K64" i="1"/>
  <c r="AH63" i="1"/>
  <c r="T63" i="1"/>
  <c r="AF63" i="1" s="1"/>
  <c r="K63" i="1"/>
  <c r="AH62" i="1"/>
  <c r="T62" i="1"/>
  <c r="AF62" i="1" s="1"/>
  <c r="K62" i="1"/>
  <c r="AH61" i="1"/>
  <c r="T61" i="1"/>
  <c r="AF61" i="1" s="1"/>
  <c r="K61" i="1"/>
  <c r="AH60" i="1"/>
  <c r="T60" i="1"/>
  <c r="AF60" i="1" s="1"/>
  <c r="K60" i="1"/>
  <c r="AH59" i="1"/>
  <c r="T59" i="1"/>
  <c r="AF59" i="1" s="1"/>
  <c r="K59" i="1"/>
  <c r="AH58" i="1"/>
  <c r="T58" i="1"/>
  <c r="AF58" i="1" s="1"/>
  <c r="K58" i="1"/>
  <c r="AH57" i="1"/>
  <c r="T57" i="1"/>
  <c r="AF57" i="1" s="1"/>
  <c r="K57" i="1"/>
  <c r="AH56" i="1"/>
  <c r="T56" i="1"/>
  <c r="AF56" i="1" s="1"/>
  <c r="K56" i="1"/>
  <c r="AH55" i="1"/>
  <c r="T55" i="1"/>
  <c r="AF55" i="1" s="1"/>
  <c r="K55" i="1"/>
  <c r="AH54" i="1"/>
  <c r="T54" i="1"/>
  <c r="AF54" i="1" s="1"/>
  <c r="K54" i="1"/>
  <c r="AH53" i="1"/>
  <c r="T53" i="1"/>
  <c r="AF53" i="1" s="1"/>
  <c r="K53" i="1"/>
  <c r="AH52" i="1"/>
  <c r="T52" i="1"/>
  <c r="AF52" i="1" s="1"/>
  <c r="K52" i="1"/>
  <c r="AH51" i="1"/>
  <c r="T51" i="1"/>
  <c r="AF51" i="1" s="1"/>
  <c r="K51" i="1"/>
  <c r="AH50" i="1"/>
  <c r="T50" i="1"/>
  <c r="AF50" i="1" s="1"/>
  <c r="K50" i="1"/>
  <c r="AH49" i="1"/>
  <c r="T49" i="1"/>
  <c r="AF49" i="1" s="1"/>
  <c r="K49" i="1"/>
  <c r="AH48" i="1"/>
  <c r="T48" i="1"/>
  <c r="AF48" i="1" s="1"/>
  <c r="K48" i="1"/>
  <c r="AH47" i="1"/>
  <c r="T47" i="1"/>
  <c r="AF47" i="1" s="1"/>
  <c r="K47" i="1"/>
  <c r="AH46" i="1"/>
  <c r="T46" i="1"/>
  <c r="AF46" i="1" s="1"/>
  <c r="K46" i="1"/>
  <c r="AH45" i="1"/>
  <c r="T45" i="1"/>
  <c r="AF45" i="1" s="1"/>
  <c r="K45" i="1"/>
  <c r="AH44" i="1"/>
  <c r="T44" i="1"/>
  <c r="AF44" i="1" s="1"/>
  <c r="K44" i="1"/>
  <c r="AH43" i="1"/>
  <c r="T43" i="1"/>
  <c r="AF43" i="1" s="1"/>
  <c r="K43" i="1"/>
  <c r="AH42" i="1"/>
  <c r="T42" i="1"/>
  <c r="AF42" i="1" s="1"/>
  <c r="K42" i="1"/>
  <c r="AH41" i="1"/>
  <c r="T41" i="1"/>
  <c r="AF41" i="1" s="1"/>
  <c r="K41" i="1"/>
  <c r="AH40" i="1"/>
  <c r="T40" i="1"/>
  <c r="AF40" i="1" s="1"/>
  <c r="K40" i="1"/>
  <c r="AH39" i="1"/>
  <c r="T39" i="1"/>
  <c r="AF39" i="1" s="1"/>
  <c r="K39" i="1"/>
  <c r="AH38" i="1"/>
  <c r="T38" i="1"/>
  <c r="AF38" i="1" s="1"/>
  <c r="K38" i="1"/>
  <c r="AH37" i="1"/>
  <c r="T37" i="1"/>
  <c r="AF37" i="1" s="1"/>
  <c r="K37" i="1"/>
  <c r="AH36" i="1"/>
  <c r="T36" i="1"/>
  <c r="AF36" i="1" s="1"/>
  <c r="K36" i="1"/>
  <c r="AH35" i="1"/>
  <c r="T35" i="1"/>
  <c r="AF35" i="1" s="1"/>
  <c r="K35" i="1"/>
  <c r="AH34" i="1"/>
  <c r="T34" i="1"/>
  <c r="AF34" i="1" s="1"/>
  <c r="K34" i="1"/>
  <c r="AH33" i="1"/>
  <c r="T33" i="1"/>
  <c r="AF33" i="1" s="1"/>
  <c r="K33" i="1"/>
  <c r="AH32" i="1"/>
  <c r="T32" i="1"/>
  <c r="AF32" i="1" s="1"/>
  <c r="K32" i="1"/>
  <c r="AH31" i="1"/>
  <c r="T31" i="1"/>
  <c r="AF31" i="1" s="1"/>
  <c r="K31" i="1"/>
  <c r="AH30" i="1"/>
  <c r="T30" i="1"/>
  <c r="AF30" i="1" s="1"/>
  <c r="K30" i="1"/>
  <c r="AH29" i="1"/>
  <c r="T29" i="1"/>
  <c r="AF29" i="1" s="1"/>
  <c r="K29" i="1"/>
  <c r="AH28" i="1"/>
  <c r="T28" i="1"/>
  <c r="AF28" i="1" s="1"/>
  <c r="K28" i="1"/>
  <c r="AH27" i="1"/>
  <c r="T27" i="1"/>
  <c r="AF27" i="1" s="1"/>
  <c r="K27" i="1"/>
  <c r="AH26" i="1"/>
  <c r="T26" i="1"/>
  <c r="AF26" i="1" s="1"/>
  <c r="K26" i="1"/>
  <c r="AH25" i="1"/>
  <c r="T25" i="1"/>
  <c r="AF25" i="1" s="1"/>
  <c r="K25" i="1"/>
  <c r="AH24" i="1"/>
  <c r="T24" i="1"/>
  <c r="AF24" i="1" s="1"/>
  <c r="K24" i="1"/>
  <c r="AH23" i="1"/>
  <c r="T23" i="1"/>
  <c r="AF23" i="1" s="1"/>
  <c r="K23" i="1"/>
  <c r="AH22" i="1"/>
  <c r="T22" i="1"/>
  <c r="AF22" i="1" s="1"/>
  <c r="K22" i="1"/>
  <c r="AH16" i="1"/>
  <c r="T16" i="1"/>
  <c r="AF16" i="1" s="1"/>
  <c r="K16" i="1"/>
  <c r="AH15" i="1"/>
  <c r="T15" i="1"/>
  <c r="K15" i="1"/>
  <c r="K14" i="1"/>
  <c r="AF14" i="1"/>
  <c r="AH14" i="1"/>
  <c r="AF15" i="1" l="1"/>
  <c r="T379" i="1"/>
  <c r="AF271" i="1"/>
  <c r="T373" i="1"/>
</calcChain>
</file>

<file path=xl/sharedStrings.xml><?xml version="1.0" encoding="utf-8"?>
<sst xmlns="http://schemas.openxmlformats.org/spreadsheetml/2006/main" count="2672" uniqueCount="1179">
  <si>
    <t>VEEDURIA DISTRITAL - RENDICION DE CUENTAS DE LA GESTION CONTRACTUAL EN EL DISTRITO CAPITAL (Acuerdo 380 de 2009)</t>
  </si>
  <si>
    <t>1- INFORMACION GENERAL</t>
  </si>
  <si>
    <t>2- INFORMACION FINANCIERA</t>
  </si>
  <si>
    <t xml:space="preserve">3 - PLAZOS </t>
  </si>
  <si>
    <t xml:space="preserve">4 - ESTADO </t>
  </si>
  <si>
    <t>5. %  Avance y/o cumplimiento</t>
  </si>
  <si>
    <t>Número Contrato</t>
  </si>
  <si>
    <t>Modalidad de Selección</t>
  </si>
  <si>
    <t>Objeto</t>
  </si>
  <si>
    <t>Presupuesto</t>
  </si>
  <si>
    <t>Contratista</t>
  </si>
  <si>
    <t>Giros
(Valor en pesos)</t>
  </si>
  <si>
    <t>Fecha de suscripción (DD/MM/AAAA)</t>
  </si>
  <si>
    <t>Fecha de inicio (DD/MM/AAAA)</t>
  </si>
  <si>
    <t>Fecha de terminación (DD/MM/AAAA)</t>
  </si>
  <si>
    <t>Prórroga</t>
  </si>
  <si>
    <t>En Ejecución</t>
  </si>
  <si>
    <t>Terminado</t>
  </si>
  <si>
    <t>Liquidado</t>
  </si>
  <si>
    <t>% Avance y/o Cumplimiento</t>
  </si>
  <si>
    <t>Número Programa</t>
  </si>
  <si>
    <t>Número Proyecto</t>
  </si>
  <si>
    <t>TOTALES</t>
  </si>
  <si>
    <t>OBSERVACIONES INICIALES</t>
  </si>
  <si>
    <t>Diligencie la totalidad de celdas requeridas.</t>
  </si>
  <si>
    <t>Entidad</t>
  </si>
  <si>
    <t>Sector</t>
  </si>
  <si>
    <t>Presupuesto Disponible Inversión Directa</t>
  </si>
  <si>
    <t>Presupuesto Disponible Funcionamiento</t>
  </si>
  <si>
    <t>Presupuesto Disponible Operación</t>
  </si>
  <si>
    <t>Número de Contrato</t>
  </si>
  <si>
    <t>1. Obra :</t>
  </si>
  <si>
    <t>2. Consultoría:</t>
  </si>
  <si>
    <t>3. Interventoría:</t>
  </si>
  <si>
    <t>4. Contrato de Prestación de servicios:</t>
  </si>
  <si>
    <t>5. Contrato de Prestación de servicios profesionales y de apoyo a la gestión:</t>
  </si>
  <si>
    <t>6. Compraventa de bienes muebles:</t>
  </si>
  <si>
    <t>7. Compraventa de bienes inmuebles:</t>
  </si>
  <si>
    <t>8. Arrendamiento de bienes muebles</t>
  </si>
  <si>
    <t>9. Arrendamiento de bienes inmuebles:</t>
  </si>
  <si>
    <t>10. Seguros:</t>
  </si>
  <si>
    <t>11. Suministro:</t>
  </si>
  <si>
    <t>12. Empréstitos:</t>
  </si>
  <si>
    <t>13. Fiducia mercantil o encargo fiduciario:</t>
  </si>
  <si>
    <t>14. Concesión:</t>
  </si>
  <si>
    <t>15. Convenios de cooperación:</t>
  </si>
  <si>
    <t>16. Convenios/Contratos interadministrativos:</t>
  </si>
  <si>
    <t>18. Asociaciones Público Privadas:</t>
  </si>
  <si>
    <t>19. Otros:</t>
  </si>
  <si>
    <t>Los demás tipos de contratos que no se encuentren definidos en las anteriores tipologías.</t>
  </si>
  <si>
    <t>Valor Final</t>
  </si>
  <si>
    <t>Giros</t>
  </si>
  <si>
    <t>Fecha de Suscripción</t>
  </si>
  <si>
    <t>Estado</t>
  </si>
  <si>
    <t>% Avance y/o cumplimiento</t>
  </si>
  <si>
    <t>Año</t>
  </si>
  <si>
    <t>Cod_BMT</t>
  </si>
  <si>
    <t>Programa - Bogotá Mejor para Todos</t>
  </si>
  <si>
    <t>Desarrollo integral desde la gestación hasta la adolescencia</t>
  </si>
  <si>
    <t>Desarrollo integral para la felicidad y el ejercicio de la ciudadanía</t>
  </si>
  <si>
    <t>Atención integral y eficiente en salud</t>
  </si>
  <si>
    <t>Modernización de la infraestructura física y tecnológica en salud</t>
  </si>
  <si>
    <t>Prevención y atención de la maternidad y la paternidad tempranas</t>
  </si>
  <si>
    <t>Inclusión educativa para la equidad</t>
  </si>
  <si>
    <t>Calidad educativa para todos</t>
  </si>
  <si>
    <t>Acceso con calidad a la educación superior</t>
  </si>
  <si>
    <t>Mujeres protagonistas, activas y empoderadas en el cierre de brechas de género</t>
  </si>
  <si>
    <t>Igualdad y autonomía para una Bogotá incluyente</t>
  </si>
  <si>
    <t>Fortalecimiento del Sistema de Protección Integral a Mujeres Víctimas de Violencia - SOFIA</t>
  </si>
  <si>
    <t>Integración social para una ciudad de oportunidades</t>
  </si>
  <si>
    <t>Equipo por la educación para el reencuentro, la reconciliación y la paz</t>
  </si>
  <si>
    <t>Bogotá vive los derechos humanos</t>
  </si>
  <si>
    <t>Justicia para todos: consolidación del Sistema Distrital de Justicia</t>
  </si>
  <si>
    <t>Cambio cultural y construcción del tejido social para la vida</t>
  </si>
  <si>
    <t>Mejores oportunidades para el desarrollo a través de la cultura, la recreación y el deporte</t>
  </si>
  <si>
    <t>Desarrollo rural sostenible</t>
  </si>
  <si>
    <t>Fundamentar el desarrollo económico en la generación y uso del conocimiento para mejorar la competitividad de la Ciudad Región</t>
  </si>
  <si>
    <t>Bogotá, ciudad inteligente</t>
  </si>
  <si>
    <t>Elevar la eficiencia de los mercados de la ciudad</t>
  </si>
  <si>
    <t>Generar alternativas de ingreso y empleo de mejor calidad</t>
  </si>
  <si>
    <t>Infraestructura para el desarrollo del hábitat</t>
  </si>
  <si>
    <t>Intervenciones integrales del hábitat</t>
  </si>
  <si>
    <t>Suelo para reducir el déficit habitacional de suelo urbanizable, vivienda y soportes urbanos</t>
  </si>
  <si>
    <t>Recuperación, incorporación, vida urbana y control de la ilegalidad</t>
  </si>
  <si>
    <t>Información relevante e integral para la planeación territorial</t>
  </si>
  <si>
    <t>Financiación para el Desarrollo Territorial</t>
  </si>
  <si>
    <t>Proyectos urbanos integrales con visión de ciudad</t>
  </si>
  <si>
    <t>Recuperación y manejo de la Estructura Ecológica Principal</t>
  </si>
  <si>
    <t>Familias protegidas y adaptadas al cambio climático</t>
  </si>
  <si>
    <t>Mejor movilidad para todos</t>
  </si>
  <si>
    <t>Espacio público, derecho de todos</t>
  </si>
  <si>
    <t>Ambiente sano para la equidad y disfrute del ciudadano</t>
  </si>
  <si>
    <t>Gestión de la huella ambiental urbana</t>
  </si>
  <si>
    <t>Articulación regional y planeación integral del transporte</t>
  </si>
  <si>
    <t>Gobernanza e influencia local, regional e internacional</t>
  </si>
  <si>
    <t>Transparencia, gestión pública y servicio a la ciudadanía</t>
  </si>
  <si>
    <t>Seguridad y convivencia para todos</t>
  </si>
  <si>
    <t>Bogotá mejor para las víctimas, la paz y la reconciliación</t>
  </si>
  <si>
    <t>Modernización institucional</t>
  </si>
  <si>
    <t>Mejorar y fortalecer el recaudo tributario de la ciudad e impulsar el uso de mecanismos de vinculación de capital privado</t>
  </si>
  <si>
    <t>Bogotá, una ciudad digital</t>
  </si>
  <si>
    <t>Gobierno y ciudadanía digital</t>
  </si>
  <si>
    <t>Consolidar el turismo como factor de desarrollo, confianza y felicidad para Bogotá Región</t>
  </si>
  <si>
    <t>Procedimiento o causal</t>
  </si>
  <si>
    <t xml:space="preserve">Contratación mínima cuantia </t>
  </si>
  <si>
    <t>Licitación pública</t>
  </si>
  <si>
    <t xml:space="preserve">Régimen privado </t>
  </si>
  <si>
    <t>Contratación directa</t>
  </si>
  <si>
    <t xml:space="preserve">Selección abreviada </t>
  </si>
  <si>
    <t>Urgencia manifiesta</t>
  </si>
  <si>
    <t>Contratación de empréstitos</t>
  </si>
  <si>
    <t>Contratos interadministrativos</t>
  </si>
  <si>
    <t>Contratación de bienes y servicios en el sector Defensa y en el Departamento Administrativo de Seguridad, DAS</t>
  </si>
  <si>
    <t>Contratos para el desarrollo de actividades científicas y tecnológicas</t>
  </si>
  <si>
    <t>Contratos de encargo fiduciario que celebren las entidades territoriales cuando inician el Acuerdo de Reestructuración de Pasivos</t>
  </si>
  <si>
    <t>Cuando no exista pluralidad de oferentes en el mercado</t>
  </si>
  <si>
    <t>Prestación de servicios profesionales y de apoyo a la gestión, o para la ejecución de trabajos artísticos que sólo puedan encomendarse a determinadas personas naturales;</t>
  </si>
  <si>
    <t>El arrendamiento o adquisición de inmuebles</t>
  </si>
  <si>
    <t>Contratación de bienes y servicios de la Dirección Nacional de Inteligencia (DNI)</t>
  </si>
  <si>
    <t>Decreto 92 de 2017</t>
  </si>
  <si>
    <t>Regimen especial</t>
  </si>
  <si>
    <t>No aplica</t>
  </si>
  <si>
    <t xml:space="preserve">Subasta inversa </t>
  </si>
  <si>
    <t>Bolsas de productos</t>
  </si>
  <si>
    <t xml:space="preserve">Acuerdo marco de precios </t>
  </si>
  <si>
    <t xml:space="preserve">Selección abreviada por menor cuantía </t>
  </si>
  <si>
    <t>Valor total reducciones (En valor negativo)</t>
  </si>
  <si>
    <t xml:space="preserve">Valor total de adiciones </t>
  </si>
  <si>
    <t>Plazo en días</t>
  </si>
  <si>
    <t>Prorroga en días</t>
  </si>
  <si>
    <t>Nombre del contratista</t>
  </si>
  <si>
    <t>Valor Inicial del contrato</t>
  </si>
  <si>
    <t>Celebrado o por iniciar</t>
  </si>
  <si>
    <t>Equivalencia número de programa</t>
  </si>
  <si>
    <t>CONTRATOS DE PRESTACIÓN DE SERVICIOS PROFESIONALES Y DE APOYO A LA GESTIÓN</t>
  </si>
  <si>
    <t>OBRA PÚBLICA</t>
  </si>
  <si>
    <t>CONSULTORÍA</t>
  </si>
  <si>
    <t>INTERVENTORÍA</t>
  </si>
  <si>
    <t>CONTRATOS DE PRESTACIÓN DE SERVICIOS</t>
  </si>
  <si>
    <t>COMPRAVENTA DE BIENES MUEBLES</t>
  </si>
  <si>
    <t>COMPRAVENTA DE BIENES INMUEBLES</t>
  </si>
  <si>
    <t>ARRENDAMIENTO DE BIENES MUEBLES</t>
  </si>
  <si>
    <t>ARRENDAMIENTO DE BIENES INMUEBLES</t>
  </si>
  <si>
    <t>SEGUROS</t>
  </si>
  <si>
    <t>SUMINISTRO</t>
  </si>
  <si>
    <t>EMPRESTITOS</t>
  </si>
  <si>
    <t>FIDUCIA MERCANTIL O ENCARGO FIDUCIARIO</t>
  </si>
  <si>
    <t xml:space="preserve">CONCESIÓN </t>
  </si>
  <si>
    <t>CONVENIOS DE COOPERACION</t>
  </si>
  <si>
    <t>CONTRATOS INTERADMINISTRATIVOS</t>
  </si>
  <si>
    <t xml:space="preserve">CONVENIOS DE APOYO Y/O CONVENIOS DE ASOCIACIÓN </t>
  </si>
  <si>
    <t>ASOCIACIONES PÚBLICO PRIVADAS</t>
  </si>
  <si>
    <t>OTROS</t>
  </si>
  <si>
    <t xml:space="preserve">Equivalencia Tipo de contrato </t>
  </si>
  <si>
    <t>Cargo:</t>
  </si>
  <si>
    <t>Dependencia</t>
  </si>
  <si>
    <t xml:space="preserve">Teléfono: </t>
  </si>
  <si>
    <t>Correo Electrónico</t>
  </si>
  <si>
    <t xml:space="preserve">Tipo de Contrato        </t>
  </si>
  <si>
    <t xml:space="preserve">Valor Final </t>
  </si>
  <si>
    <t>Número  de Identificación
del contratista</t>
  </si>
  <si>
    <t>Anulado</t>
  </si>
  <si>
    <t>Funcionamiento</t>
  </si>
  <si>
    <t>Inversión</t>
  </si>
  <si>
    <t>Operación</t>
  </si>
  <si>
    <t xml:space="preserve">Afectación </t>
  </si>
  <si>
    <t>selección abreviada</t>
  </si>
  <si>
    <t>contratacion directa</t>
  </si>
  <si>
    <t>afectacion</t>
  </si>
  <si>
    <t>Recomendamos leer cuidadosamente y poner en práctica las instrucciones que se explican en este instructivo. De la calidad de la información que se registre, depende en gran medida la calidad del informe de rendición de cuentas de la Gestión Contractual que presenta el Alcalde Mayor, consolidado por la Veeduría Distrital.</t>
  </si>
  <si>
    <t>La información que se registre en la base, debe coincidir con los reportes realizados en PREDIS y en el SECOP</t>
  </si>
  <si>
    <t>ENCABEZADO DEL FORMATO</t>
  </si>
  <si>
    <t>Indique el nombre completo de la Entidad.</t>
  </si>
  <si>
    <t>Relacione el sector al cual pertenece la Entidad.</t>
  </si>
  <si>
    <t xml:space="preserve">Presupuesto comprometido de inversión </t>
  </si>
  <si>
    <t xml:space="preserve">Presupuesto comprometido funcionamiento </t>
  </si>
  <si>
    <t>Presupuesto comprometido operación mediante contratos:</t>
  </si>
  <si>
    <t>Nombre de quien diligencia el formato:</t>
  </si>
  <si>
    <t>Indique el nombre completo, cargo, número de teléfono con extensión y correo electrónico del funcionario que diligencia el formato y que posteriormente realizará los ajustes y aclaraciones a que haya lugar por solicitud de la Veeduría Distrital.</t>
  </si>
  <si>
    <t>1- INFORMACIÓN GENERAL</t>
  </si>
  <si>
    <t>Registre el año de celebración del contrato.</t>
  </si>
  <si>
    <t>Tipo de Contrato:</t>
  </si>
  <si>
    <t xml:space="preserve">Son contratos de obra los que celebren las entidades estatales para la construcción, mantenimiento, instalación y, en general, para la realización de cualquier otro trabajo material sobre bienes inmuebles, cualquiera que sea la modalidad de ejecución y pago. Numeral 1 del Artículo 32 de la Ley 80 de 1993. </t>
  </si>
  <si>
    <t xml:space="preserve">Aquellos que celebran las entidades estatales, referidos a los estudios necesarios para la ejecución de proyectos de inversión, de diagnósticos, prefactibilidad o factibilidad para programas o proyectos específicos, así como a las asesorías técnicas de coordinación, control y supervisión. Numeral 2 del Artículo 32 de la Ley 80 de 1993. </t>
  </si>
  <si>
    <t>Son contratos de prestación de servicios los que celebren las entidades estatales para desarrollar actividades relacionadas con la administración o funcionamiento de la entidad. Numeral 3 del Artículo 32 de la Ley 80 de 1993.</t>
  </si>
  <si>
    <t>Corresponden a aquellos de naturaleza intelectual diferentes a los de consultoría que se derivan del cumplimiento de las funciones de la entidad estatal; así como los relacionados con actividades operativas, logísticas, o asistenciales. Art. 2.2.1.2.1.4.9, Decreto 1082 de 2015</t>
  </si>
  <si>
    <t>Son aquellos contratos donde se transfiere el dominio de un bien mueble (aquellos susceptibles de ser trasladadas de un lugar a otro sin alterar ni su forma ni su esencia, tal es el caso del mobiliario y equipo de oficina, maquinaria, automóviles, etc.), cuya ejecución se agota de manera instantánea. Artículo 660, Código Civil.</t>
  </si>
  <si>
    <t>Son aquellos contratos donde se transfiere el dominio de un bien inmueble (todos aquellos bienes considerados bienes raíces, por tener de común la circunstancia de estar íntimamente ligados al suelo, unidos de modo inseparable, física o jurídicamente, al terreno). Artículo 656, Código Civil.</t>
  </si>
  <si>
    <t xml:space="preserve">El seguro es un contrato, en virtud del cual una persona jurídica llamada asegurador, asume, a cambio de una prima, un riesgo que le es trasladado por una persona natural o jurídica llamado tomador y en el cual éste tiene un interés asegurable, con el fin de indemnizarlo, en el evento de que ocurra la realización del riesgo amparado. de conformidad con el Título V, del Libro Cuarto del Código de Comercio </t>
  </si>
  <si>
    <t>El suministro es el contrato por el cual una parte se obliga, a cambio de una contraprestación, a cumplir en favor de otra, en forma independiente, prestaciones periódicas o continuadas de cosas o servicios. Artículo 968, Código de Comercio</t>
  </si>
  <si>
    <t>Son contratos que tienen por objeto la administración o el manejo de los recursos vinculados a los contratos que tales entidades celebren. Numeral 5 de Articulo 32 de la Ley 80 de 1993.</t>
  </si>
  <si>
    <t>Son aquellos mediante los cuales se formaliza la asistencia, ayuda, auxilio, soporte o colaboración entre entidades de una misma nación, de distintos países o por parte de organizaciones internacionales de naturaleza pública o privada a favor de entidades públicas. Artículo 20 de la ley 1150</t>
  </si>
  <si>
    <t>El convenio interadministrativo es el negocio jurídico en el cual están presentes dos entidades públicas en desarrollo de relaciones interadministrativas cuyo objeto es coordinar, cooperar, colaborar o distribuir competencias en la realización de funciones administrativas de interés común a los sujetos negóciales. Artículo 95 de la ley 489 de 1998.</t>
  </si>
  <si>
    <t>17. Convenios de Apoyo y/o Convenios de Asociación:</t>
  </si>
  <si>
    <t>Los contratos con personas naturales o jurídicas que se celebran en desarrollo de lo dispuesto en el Decreto 1508 de 2012.</t>
  </si>
  <si>
    <t>Para las adiciones a contratos de años anteriores se debe diligenciar la modalidad de selección del contrato adicionado o modificado</t>
  </si>
  <si>
    <t>Registre el objeto del contrato.</t>
  </si>
  <si>
    <t>Registre la afectación según la clasificación de cuentas del presupuesto de gastos. Funcionamiento, Inversión y Operación, esta última aplica únicamente para entidades de régimen privado. La celda solamente permite registrar estas tres opciones.</t>
  </si>
  <si>
    <t>Número Programa:</t>
  </si>
  <si>
    <t>Número Proyecto:</t>
  </si>
  <si>
    <t>Número de Identificación del contratista:</t>
  </si>
  <si>
    <t xml:space="preserve">Indicar el número de identificación del contratista persona natural o jurídica con quien se suscribió el contrato, sin digito de verificación (DV), el formato de celda no permite guiones, puntos o comas, solo números. </t>
  </si>
  <si>
    <t>Nombre del Contratista</t>
  </si>
  <si>
    <t>Indicar el nombre del contratista, persona natural o jurídica.</t>
  </si>
  <si>
    <t>2- INFORMACIÓN FINANCIERA</t>
  </si>
  <si>
    <t xml:space="preserve">Valor Inicial </t>
  </si>
  <si>
    <t>Excluya las reservas de apropiación y cuentas por pagar.</t>
  </si>
  <si>
    <t xml:space="preserve">Número de reducciones </t>
  </si>
  <si>
    <t>Diligencie esta columna solo en el caso de reducciones, reintegros, liberaciones, saldos a favor o cualquier factor que disminuya el valor de los contratos con cargo a la vigencia.</t>
  </si>
  <si>
    <t>Registre en esta celda la cantidad de reducciones que se realizaron al contrato.</t>
  </si>
  <si>
    <t xml:space="preserve">Número de adiciones </t>
  </si>
  <si>
    <t>3- PLAZOS</t>
  </si>
  <si>
    <t>Fecha de inicio</t>
  </si>
  <si>
    <t>Fecha de terminación</t>
  </si>
  <si>
    <t>Esta columna contiene el plazo inicial del contrato con el número total de días a ejecutar (sólo número de días, no mes, no texto).</t>
  </si>
  <si>
    <t>Prórroga en días</t>
  </si>
  <si>
    <t>En caso de presentarse este evento, indicar en días, el tiempo por el cual se prorrogó el contrato a partir de la fecha inicial de terminación (sólo número de días, no mes, no texto).</t>
  </si>
  <si>
    <t>Marque con una X en la respectiva columna si el contrato se encuentra Anulado, Por Iniciar, En Ejecución, Terminado o Liquidado.</t>
  </si>
  <si>
    <t>Valor total de adiciones</t>
  </si>
  <si>
    <t>Esta columna se encuentra formulada y bloqueada, sí el valor final no coincide, es porque están mal diligenciadas las columnas valor inicial, valor de reducciones y/o valor de adiciones. En tal caso se debe verificar dicha información.</t>
  </si>
  <si>
    <t>Las bases donde dichos valores no coincidan serán devueltas por la Veeduría Distrital a cada entidad para los respectivos ajustes.</t>
  </si>
  <si>
    <t>INFORMACION GENERAL DE CONTRATACION ENTIDADES DISTRITALES -  ENERO 1 A DICIEMBRE 31 DE 2018</t>
  </si>
  <si>
    <t>Número de proceso contractual</t>
  </si>
  <si>
    <t>Concurso de méritos</t>
  </si>
  <si>
    <t>Número de reducciones</t>
  </si>
  <si>
    <t>Número de adiciones</t>
  </si>
  <si>
    <t>Una vez incluidos todos los contratos de la vigencia 2018, a continuación diligencie las filas con la información correspondiente a las adiciones efectuadas con cargo a la vigencia 2018 de contratos suscritos en vigencias anteriores. 
La información general: modalidad de selección, tipología contractual, objeto, entre otros, debe corresponder a la información del contrato inicial que fue adicionado o modificado. Para estos casos el valor final del contrato es el mismo valor de la adición realizada en la vigencia 2018, no debe sumar el valor inicial del contrato de otras vigencias.</t>
  </si>
  <si>
    <t>OTROS GASTOS</t>
  </si>
  <si>
    <t>Indique el valor total del presupuesto disponible de inversión directa, de acuerdo con el PREDIS, a 31 de diciembre de 2018. http://www.shd.gov.co/shd/informes-presupuestales</t>
  </si>
  <si>
    <t>Escriba el valor total del presupuesto comprometido de inversión directa, de acuerdo con el PREDIS a 31 de diciembre de 2018. http://www.shd.gov.co/shd/informes-presupuestales</t>
  </si>
  <si>
    <t>Indique el valor total del presupuesto de funcionamiento disponible, de acuerdo con el PREDIS a 31 de diciembre de 2018. http://www.shd.gov.co/shd/informes-presupuestales</t>
  </si>
  <si>
    <t>INSTRUCTIVO PARA DILIGENCIAMIENTO DEL FORMATO DE RENDICIÓN DE CUENTAS A 31 DE DICIEMBRE DE 2018</t>
  </si>
  <si>
    <t>Escriba el monto del presupuesto de funcionamiento, comprometido mediante contratos, de acuerdo con el PREDIS a 31 de diciembre de 2018. http://www.shd.gov.co/shd/informes-presupuestales</t>
  </si>
  <si>
    <t>Una vez terminado el registro de los contratos con cargo a la vigencia 2018, en las siguientes filas registre la información correspondiente a las adiciones efectuadas con cargo a la vigencia 2018 de contratos suscritos en vigencias anteriores, especificando el año de suscripción en la columna dos.</t>
  </si>
  <si>
    <t>Relacione el número de proceso con el cual se encuentra publicado el contrato en el SECOP. Ejemplo 005-FDLU-2018.</t>
  </si>
  <si>
    <t>Registre el valor inicial del contrato con cargo a la vigencia 2018, el formato de celda no permite guiones, puntos, comas o texto escrito. Esta columna solo debe contener información numérica.</t>
  </si>
  <si>
    <t>Para las adiciones a contratos de años anteriores se debe registrar en esta columna la fecha de suscripción de la adición en la vigencia 2018.</t>
  </si>
  <si>
    <t>4- ESTADO A 31 DE DICIEMBRE DE 2018</t>
  </si>
  <si>
    <t>20. Otros gastos</t>
  </si>
  <si>
    <t>En caso de haber realizado apropiaciones presupuestales en la vigencia 2018 a través de resoluciones, caja menor, honorarios ediles, servicios públicos, entre otros.</t>
  </si>
  <si>
    <t>En caso de haber realizado apropiaciones presupuestales en la vigencia 2018 a través de resoluciones, caja menor, honorarios ediles, servicios públicos, debe relacionar dicha información al final de la base, indicando de que se trata la apropiación y el programa a que corresponde, para estos casos en la columna tipo de contrato marque 20 que corresponde a otros gastos, deje en blanco la columna de modalidad de selección.</t>
  </si>
  <si>
    <t>Identifíquelo de acuerdo con el código presupuestal del plan de desarrollo Bogotá Mejor Para Todos. Si un mismo contrato afecta más de un código presupuestal discrimine el contrato por cada código que afecte en filas separadas. Si se registra el número del programa (de 1 a 45), automáticamente en la columna siguiente aparece el nombre del mismo. Recuerde que al sumar los valores finales de cada programa deben coincidir con los valores reportados en PREDIS a 31 de diciembre de 2018. http://www.shd.gov.co/shd/informes-presupuestales</t>
  </si>
  <si>
    <t>Registre el valor total de las reducciones (negativo -) que se realizaron al contrato, el formato de celda no permite guiones, puntos, comas o texto escrito. Esta columna solo debe contener información numérica.</t>
  </si>
  <si>
    <t>Diligencie esta columna, solo en el caso de que se hayan hecho, la cantidad de adiciones al valor inicial que aumenten el valor del contrato con cargo a la vigencia.</t>
  </si>
  <si>
    <t>3. Presupuesto Disponible Inversión directa PREDIS:</t>
  </si>
  <si>
    <t>4. Presupuesto comprometido de inversión según PREDIS :</t>
  </si>
  <si>
    <t>7. Presupuesto Disponible Operación (Regimen Privado):</t>
  </si>
  <si>
    <t>8. Presupuesto comprometido operación mediante contratos:</t>
  </si>
  <si>
    <t>1. Entidad:</t>
  </si>
  <si>
    <t>2. Sector:</t>
  </si>
  <si>
    <t>5. Presupuesto Disponible Funcionamiento PREDIS:</t>
  </si>
  <si>
    <t>6. Presupuesto comprometido funcionamiento según PREDIS</t>
  </si>
  <si>
    <t>9. Nombre de quien diligencia el formato:</t>
  </si>
  <si>
    <t>En algunos casos cuando los valores no coinciden con PREDIS debe especificarse al final del formato en qué está representada la diferencia (Otros gastos) discriminando los conceptos por Programa y Proyecto de inversión, con sus respectivos valores.</t>
  </si>
  <si>
    <t>Indica el porcentaje de avance o de cumplimiento del mismo en términos presupuestales, es decir lo efectivamente pagado al contratista. Si no se ha iniciado la ejecución, él porcentaje de avance es 0%. La celda se encuentra formulada y protegida. Es la relación entre el valor de los giros y el valor final del contrato. Si el porcentaje de avance no coincide, se debe revisar los valores que se registraron en estas columnas. Este porcentaje en ningún caso puede ser superior a 100%</t>
  </si>
  <si>
    <t>La base en Excel a diligenciar es inmodificable, debe utilizar una versión Excel 2010 o posteriores, la versión 2007 no habilita los macros. La base no permite que se incluyan columnas con otro tipo de información que la Veeduría Distrital no está solicitando o que se cambie el formato de celda establecido. Tenga en cuenta que muchas celdas están bloqueadas y/o solo permiten el registro de una información determinada.</t>
  </si>
  <si>
    <t>Se debe tener en cuenta que para insertar una o varias filas, debe seleccionar una fila (shift+espacio) que no sea la primera fila del formato fila 14, posteriormente copie toda la fila (Control +c), seguidamente seleccione el numero de filas a insertar, desde 1 o las que usted requiera, por ultimo aplique Control+. Si usted no sigue este procedimiento, las filas que copie no tendrán el formato que tienen las demás celdas y no podrá diligenciar la información preestablecida que ya trae la base Excel.</t>
  </si>
  <si>
    <t>Coloque el monto del presupuesto de operación disponible, de acuerdo con el PREDIS, a 31 de diciembre de 2018. Los gastos de operación corresponden solamente a aquellas entidades de régimen de contratación privado. http://www.shd.gov.co/shd/informes-presupuestales</t>
  </si>
  <si>
    <t>Escriba el monto del presupuesto de operación comprometido mediante contratos a 31 de diciembre de 2018. Los gastos de operación corresponden solamente a aquellas entidades de régimen de contratación privado. http://www.shd.gov.co/shd/informes-presupuestales</t>
  </si>
  <si>
    <t>Son también contratos de consultoría los que tienen por objeto la Interventoría, asesoría, gerencia de obras o de proyectos, dirección, programación y la ejecución de diseños, planos, anteproyectos y proyectos. Numeral 2 del Artículo 32 de la Ley 80 de 1993.</t>
  </si>
  <si>
    <t>El contrato de Interventoría tiene por objeto la supervisión, seguimiento y vigilancia a la ejecución material de un contrato principal.</t>
  </si>
  <si>
    <t>Es un contrato que tiene por objeto, conceder el uso y goce de un bien mueble a cambio de un precio determinado. Artículo 1974 Código Civil.</t>
  </si>
  <si>
    <t>Es un contrato que tiene por objeto, conceder el uso y goce de un bien inmueble a cambio de un precio determinado. Artículo 2.2.1.2.1.4.11 Decreto 1082 de 2015</t>
  </si>
  <si>
    <t xml:space="preserve">Son contratos de empréstito los que tienen por objeto proveer a la entidad estatal contratante de recursos en moneda nacional o extranjera con plazo para su pago. Artículo 7, Decreto 2681 de 1996. </t>
  </si>
  <si>
    <t xml:space="preserve">Este contrato tiene por objeto otorgar a una persona llamada CONCESIONARIO la prestación, operación, explotación, organización o gestión, total o parcial, de un servicio público, o la construcción, explotación o conservación total o parcial, de una obra o bien destinados al servicio o uso público, así como todas aquellas actividades necesarias para la adecuada prestación o funcionamiento de la obra o servicio por cuenta y riesgo del CONCESIONARIO, y bajo la vigilancia y control de la entidad concedente, a cambio de una remuneración que puede consistir en derechos, tarifas, tasas, valorización, o en la participación que se le otorgue en la explotación del bien, obra o servicio, o en una suma periódica, única o porcentual, y en general, en cualquier otra modalidad de contraprestación que las partes acuerden. Numeral 4 del Artículo 32 de la Ley 80 de 1993 </t>
  </si>
  <si>
    <t xml:space="preserve">Esta columna solo se diligencia para las modalidades de selección abreviada y contratación directa. Al ubicarse en la celda, se despliega una lista de procedimientos o causales, de las cuales debe seleccionar la indicada. El formato no permite incluir procedimientos o causales diferentes a las señaladas en la lista desplegable. </t>
  </si>
  <si>
    <t>Si en la columna anterior “Afectación”, indicó funcionamiento u operación deje en blanco el número de programa, es decir esta columna solamente aplica para Inversión.</t>
  </si>
  <si>
    <t xml:space="preserve">Indique el código presupuestal con el que se identifica el proyecto. Si un mismo contrato afecta más de un proyecto, discriminar el contrato por cada proyecto que afecte en filas separadas. Ejemplo el código 3-3-1-15-07-42-1202 corresponde según PREDIS al proyecto Promoción y Defensa de los Derechos Humanos desde una perspectiva de género y del posconflicto Servicio Integral a La Ciudadanía. Solo registre el código no el nombre del proyecto.
</t>
  </si>
  <si>
    <t xml:space="preserve">En el caso de adiciones a contratos de años anteriores, no diligencie esta columna, solamente la columna 15 "Adiciones" </t>
  </si>
  <si>
    <t>Registre el valor total de las adiciones que se realizaron al contrato, el formato de celda no permite guiones, puntos, comas o texto escrito. Esta columna solo debe contener información numérica.</t>
  </si>
  <si>
    <t xml:space="preserve">La sumatoria de la columna 16 (valor final) filtrada por apropiación: Inversión, funcionamiento u operación, o filtrada según el programa del Plan de Desarrollo, deberá coincidir con los rubro registrados en el encabezado del formato 4, Presupuesto comprometido de inversión según PREDIS, este valor debe coincidir a la vez con los informes de ejecución presupuestal del PREDIS. </t>
  </si>
  <si>
    <t>Relacionar la fecha en que se suscribió el contrato original. La celda solo admite el formato Día/Mes/Año así 25/02/2018.</t>
  </si>
  <si>
    <t>Indicar la fecha de inicio del contrato. Para las adiciones a contratos de años anteriores se debe diligenciar la fecha de inicio de la adición en la vigencia 2018. La celda solo admite el formato Día/Mes/Año así 25/02/2018.</t>
  </si>
  <si>
    <t>Indicar la fecha efectiva de terminación del contrato. La celda solo admite el formato Día/Mes/Año así 25/02/2018.</t>
  </si>
  <si>
    <t xml:space="preserve">En primer lugar diligencie toda la información correspondiente a los contratos suscritos con cargo a la vigencia 2018. Tenga en cuenta que si el valor del contrato corresponde a dos apropiaciones diferentes (Inversión o funcionamiento) o a dos programas diferentes del plan de desarrollo, debe desagregar dichos valores en diferentes filas. Por ejemplo sin un contrato por un valor de $25.000.000, cuenta $10.000.000 apropiados por funcionamiento y $15.000.000 apropiados por inversión, la información debe estar en filas diferentes, igual sucede para el caso en que los $15000000 se desagregaran en diferentes programas, se deben diligenciar el número de filas necesarias, de acuerdo al número de programas del que provengan los recursos. </t>
  </si>
  <si>
    <t>En estricto orden consecutivo (1, 2, 3 y así sucesivamente, hasta llegar al último contrato suscrito durante la vigencia) registre el número del contrato en orden consecutivo; se hace necesario registrar también los contratos que fueron anulados.  Se debe indicar tal situación en la columna 23 (Estado).</t>
  </si>
  <si>
    <t>En esta columna solamente escriba el NUMERO de uno de los 19 tipos de contratos relacionados a continuación, al digitar el numero de tipo de contrato, en la columna equivalencia tipo de contrato, aparecerá automáticamente el tipo. Ejemplo si usted digita el número 2, automáticamente en la siguiente columna (equivalencia tipo de contrato) aparecerá el tipo Consultoría. Para el caso del tipo 20 Otros gastos, solo se utiliza para los gastos descritos más adelante.</t>
  </si>
  <si>
    <t>Los contratos que en desarrollo de lo dispuesto en el segundo inciso del artículo 355 de la Constitución Política celebren la Nación, los Departamentos, Distritos y Municipios con entidades privadas sin ánimo de lucro y de reconocida idoneidad, con el propósito de impulsar programas y actividades de interés público. Reglamentado mediante Decreto 92 de 2017.</t>
  </si>
  <si>
    <t>Al ubicarse en la celda, se despliega una lista de modalidades de selección, de las cuales debe seleccionar la indicada. El formato no permite incluir modalidades diferentes a las señaladas en la lista desplegable.  Para aquellas entidades con régimen privado, deben seleccionar ésta modalidad.</t>
  </si>
  <si>
    <t>En esta columna se debe registrar el valor de los giros a la fecha de corte del presente informe, 31 de diciembre de 2018, el formato de celda no permite guiones, puntos, comas o texto escrito. Esta columna solo debe contener información numérica y no debe ser superior al valor final (columna 16).</t>
  </si>
  <si>
    <t>.</t>
  </si>
  <si>
    <t>CPS-002-2018</t>
  </si>
  <si>
    <t>CPS-003-2018</t>
  </si>
  <si>
    <t>CPS-004-2018</t>
  </si>
  <si>
    <t>CPS-005-3016</t>
  </si>
  <si>
    <t>CPS-006-2018</t>
  </si>
  <si>
    <t>CPS-007-2018</t>
  </si>
  <si>
    <t>CPS-008-2018</t>
  </si>
  <si>
    <t>CPS-009-2018</t>
  </si>
  <si>
    <t>CPS-010-2018</t>
  </si>
  <si>
    <t>CPS-011-2018</t>
  </si>
  <si>
    <t>CPS-012-2018</t>
  </si>
  <si>
    <t>CPS-013-2018</t>
  </si>
  <si>
    <t>CPS-014-2018</t>
  </si>
  <si>
    <t>CPS-015-2018</t>
  </si>
  <si>
    <t>CPS-016-2018</t>
  </si>
  <si>
    <t>CPS-017-2018</t>
  </si>
  <si>
    <t>CPS-018-2018</t>
  </si>
  <si>
    <t>CPS-019-2018</t>
  </si>
  <si>
    <t>CPS-020-2018</t>
  </si>
  <si>
    <t>CPS-021-2018</t>
  </si>
  <si>
    <t>CPS-022-2018</t>
  </si>
  <si>
    <t>CPS-023-2018</t>
  </si>
  <si>
    <t>CPS-024-2018</t>
  </si>
  <si>
    <t>CPS-025-2018</t>
  </si>
  <si>
    <t>CPS-027-2018</t>
  </si>
  <si>
    <t>CPS-028-2018</t>
  </si>
  <si>
    <t>CPS-029-2018</t>
  </si>
  <si>
    <t>CPS-030-2018</t>
  </si>
  <si>
    <t>CPS-032-2018</t>
  </si>
  <si>
    <t>CPS-033-2018</t>
  </si>
  <si>
    <t>CPS-034-2018</t>
  </si>
  <si>
    <t>CPS-035-2018</t>
  </si>
  <si>
    <t>CPS-036-2018</t>
  </si>
  <si>
    <t>CPS-037-2018</t>
  </si>
  <si>
    <t>CPS-038-2018</t>
  </si>
  <si>
    <t>CPS-040-2018</t>
  </si>
  <si>
    <t>CPS-041-2018</t>
  </si>
  <si>
    <t>CPS-042-2018</t>
  </si>
  <si>
    <t>CPS-043-2018</t>
  </si>
  <si>
    <t>CPS-044-2018</t>
  </si>
  <si>
    <t>CPS-045-2018</t>
  </si>
  <si>
    <t>CPS-046-2018</t>
  </si>
  <si>
    <t>CPS-047-2018</t>
  </si>
  <si>
    <t>CPS-048-2018</t>
  </si>
  <si>
    <t>CPS-049-2018</t>
  </si>
  <si>
    <t>CPS-052-2018</t>
  </si>
  <si>
    <t>CPS-053-2018</t>
  </si>
  <si>
    <t>CPS-054-2018</t>
  </si>
  <si>
    <t>CPS-055-2018</t>
  </si>
  <si>
    <t>CPS-056-2018</t>
  </si>
  <si>
    <t>CPS-057-2018</t>
  </si>
  <si>
    <t>CPS-058-2018</t>
  </si>
  <si>
    <t>CPS-059-2018</t>
  </si>
  <si>
    <t>CPS-060-2018</t>
  </si>
  <si>
    <t>CPS-061-2018</t>
  </si>
  <si>
    <t>CPS-062-2018</t>
  </si>
  <si>
    <t>CPS-063-2018</t>
  </si>
  <si>
    <t>CPS-064-2018</t>
  </si>
  <si>
    <t>CPS-065-2018</t>
  </si>
  <si>
    <t>CPS-066-2018</t>
  </si>
  <si>
    <t>CPS-067-2018</t>
  </si>
  <si>
    <t>CPS-069-2018</t>
  </si>
  <si>
    <t>CPS-070-2018</t>
  </si>
  <si>
    <t>CPS-071-2018</t>
  </si>
  <si>
    <t>CPS-072-2018</t>
  </si>
  <si>
    <t>CPS-074-2018</t>
  </si>
  <si>
    <t>CPS-075-2018</t>
  </si>
  <si>
    <t>CPS-076-2018</t>
  </si>
  <si>
    <t>FDLS-MC-002-2018</t>
  </si>
  <si>
    <t>FDLS-SAMC-001-2018 </t>
  </si>
  <si>
    <t>FDLS-MC-005-2018</t>
  </si>
  <si>
    <t>FDLS-SAMC-010-2018 </t>
  </si>
  <si>
    <t>FDLS-LP-008-2018 </t>
  </si>
  <si>
    <t>FDLS-SASI-009-2018</t>
  </si>
  <si>
    <t>FDLS-CD-013-2018</t>
  </si>
  <si>
    <t>CPS-084-2018</t>
  </si>
  <si>
    <t>FDLS-MC-015-2018</t>
  </si>
  <si>
    <t>FDLS-LP-011-2018</t>
  </si>
  <si>
    <t>FDLS-SAMC-014-2018 </t>
  </si>
  <si>
    <t>FDLS-MC-021-2018</t>
  </si>
  <si>
    <t>FDLS-MC-022 DE 2018</t>
  </si>
  <si>
    <t>FDLS-CD-025-2018</t>
  </si>
  <si>
    <t>FDLS-CD-024-2018</t>
  </si>
  <si>
    <t>FDLS-CD-026-2018</t>
  </si>
  <si>
    <t>FDLS-CD-027-2018</t>
  </si>
  <si>
    <t>FDLS-CD-028-2018</t>
  </si>
  <si>
    <t>FDLS-CD-029-2018</t>
  </si>
  <si>
    <t>FDLS-CD-030-2018</t>
  </si>
  <si>
    <t>FDLS-CD-031-2018</t>
  </si>
  <si>
    <t>FDLS-CD-032-2018</t>
  </si>
  <si>
    <t>FDLS-CD-033-2018</t>
  </si>
  <si>
    <t>FDLS-CD-034-2018</t>
  </si>
  <si>
    <t>FDLS-CD-035-2018</t>
  </si>
  <si>
    <t>FDLS-CD-036-2018</t>
  </si>
  <si>
    <t>FDLS-CD-037-2018</t>
  </si>
  <si>
    <t>FDLS-CD-038-2018</t>
  </si>
  <si>
    <t>FDLS-CD-039-2018</t>
  </si>
  <si>
    <t>FDLS-CD-040-2018</t>
  </si>
  <si>
    <t>FDLS-CD-041-2018</t>
  </si>
  <si>
    <t>FDLS-CD-042-2018</t>
  </si>
  <si>
    <t>FDLS-CD-043-2018</t>
  </si>
  <si>
    <t>FDLS-CD-045-2018</t>
  </si>
  <si>
    <t>FDLS-CD-046-2018</t>
  </si>
  <si>
    <t>FDLS-CD-047-2018</t>
  </si>
  <si>
    <t>FDLS-CD-048-2018</t>
  </si>
  <si>
    <t>FDLS-CD-049-2018</t>
  </si>
  <si>
    <t>FDLS-CD-050-2018</t>
  </si>
  <si>
    <t>FDLS-CD-051-2018</t>
  </si>
  <si>
    <t>FDLS-CD-052-2018</t>
  </si>
  <si>
    <t>FDLS-CD-053-2018</t>
  </si>
  <si>
    <t>FDLS-CD-054-2018</t>
  </si>
  <si>
    <t>FDLS-CD-055-2018</t>
  </si>
  <si>
    <t>FDLS-CD-057-2018</t>
  </si>
  <si>
    <t>FDLS-CD-058-2018</t>
  </si>
  <si>
    <t>FDLS-CD-059-2018</t>
  </si>
  <si>
    <t>FDLS-CD-061-2018</t>
  </si>
  <si>
    <t>FDLS-CD-062-2018</t>
  </si>
  <si>
    <t>FDLS-CD-064-2018</t>
  </si>
  <si>
    <t>FDLS-CD-068-2018</t>
  </si>
  <si>
    <t>FDLS-CD-069-2018</t>
  </si>
  <si>
    <t>FDLS-CD-070-2018</t>
  </si>
  <si>
    <t>FDLS-CD-072-2018</t>
  </si>
  <si>
    <t>FDLS-CD-073-2018</t>
  </si>
  <si>
    <t>FDLS-CD-071-2018</t>
  </si>
  <si>
    <t>FDLS-CD-074-2018</t>
  </si>
  <si>
    <t>FDLS-CD-075-2018</t>
  </si>
  <si>
    <t>FDLS-CD-076-2018</t>
  </si>
  <si>
    <t>FDLS-MC-065-2018</t>
  </si>
  <si>
    <t>FDLS-CD-078-2018</t>
  </si>
  <si>
    <t>FDLS-LP-019-2018</t>
  </si>
  <si>
    <t>FDLS-CD-079-2018</t>
  </si>
  <si>
    <t>FDLS-CD-080-2018</t>
  </si>
  <si>
    <t>FDLS-CD-081-2018</t>
  </si>
  <si>
    <t>FDLS-CD-082-2018</t>
  </si>
  <si>
    <t>FDLS-CD-083-2018</t>
  </si>
  <si>
    <t>FDLS-CD-084-2018</t>
  </si>
  <si>
    <t>FDLS-CD-086-2018</t>
  </si>
  <si>
    <t>FDLS-CD-088-2018</t>
  </si>
  <si>
    <t>FDLS-CD-089-2018</t>
  </si>
  <si>
    <t>FDLS-LP-023-2018</t>
  </si>
  <si>
    <t>FDLS-LP-012-2018</t>
  </si>
  <si>
    <t>FDLS-SAMC-066-2018</t>
  </si>
  <si>
    <t>FDLS-CD-095-2018</t>
  </si>
  <si>
    <t>FDLS-SAMC-077-2018</t>
  </si>
  <si>
    <t>FDLS-SASI-079-2018</t>
  </si>
  <si>
    <t>FDLS-MC-092-2018</t>
  </si>
  <si>
    <t>FDLS-LP-063-2018</t>
  </si>
  <si>
    <t>FDLS-CD-101-2018</t>
  </si>
  <si>
    <t>FDLS-MC-098-2018</t>
  </si>
  <si>
    <t>FDLS-SAMC-090-2018</t>
  </si>
  <si>
    <t>FDLS-SAMC-067-2018</t>
  </si>
  <si>
    <t>FDLS-SAMC-091-2018</t>
  </si>
  <si>
    <t>FDLS-CD-107-2018</t>
  </si>
  <si>
    <t>FDLS-MC-102-2018</t>
  </si>
  <si>
    <t>FDLS-CD-109-2018</t>
  </si>
  <si>
    <t>FDLS-CMA-067-2018</t>
  </si>
  <si>
    <t>FDLS-LP-085-2018</t>
  </si>
  <si>
    <t>FDLS-SAMC-096-2018</t>
  </si>
  <si>
    <t>FDLS-MC-106-2018</t>
  </si>
  <si>
    <t>FDLS-SAMC-099-2018</t>
  </si>
  <si>
    <t>FDLS-SAMC-100-2018</t>
  </si>
  <si>
    <t>FDLS-MC-111-2018</t>
  </si>
  <si>
    <t>FDLS-SASI-103-2018</t>
  </si>
  <si>
    <t>FDLS-LP-094-2018</t>
  </si>
  <si>
    <t>FDLS-MC-112-2018</t>
  </si>
  <si>
    <t>FDLS-MC-114-2018</t>
  </si>
  <si>
    <t>FDLS-MC-115-2018</t>
  </si>
  <si>
    <t>CC--715-1-AMP-2018(1)</t>
  </si>
  <si>
    <t xml:space="preserve">ORDEN DE COMPRA </t>
  </si>
  <si>
    <t>PRESTAR LOS SERVICIOS PROFESIONALES JURÍDICOS PARA APOYAR LOS ASUNTOS LEGALES Y CONTRACTUALES DE LA ALCALDÍA LOCAL DE SUMAPAZ DE LOS PROYECTOS DE INVERSIÓN 1358, 1366, 1368, 1364, 1375 Y MANEJO Y REPORTE DE LA INFORMACIÓN CONTRACTUAL Y PAGOS AL SIVICOF.</t>
  </si>
  <si>
    <t>PRESTAR SUS SERVICIOS COMO TÉCNICO DE APOYO ADMINISTRATIVO A LA GESTIÓN AL DESPACHO DE LA ALCALDESA LOCAL DE SUMAPAZ</t>
  </si>
  <si>
    <t>PRESTAR LOS SERVICIOS PROFESIONALES ESPECIALIZADOS JURÍDICOS EN LA REVISIÓN DE TODOS LOS PROYECTOS DE INVERSIÓN DEL PLAN DE DESARROLLO LOCAL 2017-2020Y ELABORACIÓN DE ESTUDIOS PREVIOS, PLIEGOS, EVALUACIONES DE LOS PROYECTOS DE INVERSIÓN 1364, 1375, 1334, ASÍ COMO LA ELABORACIÓN Y ACTUALIZACIÓN PLAN ANUAL DE ADQUISIONES VIGENCIA 2018.</t>
  </si>
  <si>
    <t xml:space="preserve">PRESTAR LOS SERVICIOS PROFESIONALES ESPECIALIZADOS AL DESPACHO DE LA ALCALDES LOCAL EN EL SEGUIMIENTO Y COORDINACIÓN A LA FORMULACIÓN EVALUACIÓN Y CONTROL DE PROYECTOS DE INVERSIÓN QUE COMPONEN LOS PLANES PROGRAMAS Y PROYECTOS DEL FONDO DE DESARROLLO LOCAL DE SUMAPAZ. </t>
  </si>
  <si>
    <t>PRESTAR LOS SERVICIOS PARA OPERAR EL VEHÍCULO ASIGNADO, REALIZANDO DE MANERA OPORTUNA EFICIENTE Y SEGURA LOS DESPLAZAMIENTOS DE LOS FUNCIONARIOS DEL FONDO DE DESARROLLO LOCAL DEL SUMAPAZ Y/O DEMÁS PERSONAL QUE REQUIERA SER TRASLADADO EN LA ZONA URBANA Y RURAL DE LA LOCALIDAD EN CUMPLIMIENTO DE LAS ACTIVIDADES PROPIAS DE LA ADMINISTRACIÓN LOCAL</t>
  </si>
  <si>
    <t>PRESTAR LOS SERVICIOS PROFESIONALES ESPECIALIZADOS PARA REALIZAR FORMULACIÓN, EVALUACIÓN, SEGUIMIENTO Y CONTROL DE PROYECTOS DE INVERSIÓN Y SEGUIMIENTO DE LOS PLANES, PROGRAMAS Y PROYECTOS DEL FONDO DE DESARROLLO LOCAL DE SUMAPAZ QUE LE SEAN DESIGNADOS.</t>
  </si>
  <si>
    <t xml:space="preserve">PRESTAR LOS SERVICIOS PROFESIONALES PARA REALIZAR LA FORMULACIÓN, EVALUACIÓN, SEGUIMIENTO Y CONTROL DE PROYECTOS DE INVERSIÓN Y SEGUIMIENTO DE LOS PLANES, PROGRAMAS Y PROYECTOS DEL FONDO DE DESARROLLO LOCAL DE SUMAPAZ QUE LE SEAN DESIGNADOS. </t>
  </si>
  <si>
    <t>PRESTAR SUS SERVICIOS PROFESIONALES PARA REALIZAR LA FORMULACION,EVALUACION SEGUIMIENTO Y CONTROL DE LOS PROYECTOS DE INVERSION Y GASTOS DE FUNCIONAMIENTO DEL FDLS</t>
  </si>
  <si>
    <t>PRESTAR SUS SERVICIOS PROFESIONALES PARA REALIZAR LA FORMULACION, SEGUIMIENTO Y EJECUCION Y LIQUIDACION DE LOS COMPONENTES QUE SE DERIVAN PROYECTO DE INVERSION 1368</t>
  </si>
  <si>
    <t>PRESENTAR LO SERVICIOS PROFESIONALES A LA ALCALDIA DE SUMAPAZ COMO ADMINISTRADOR DE LA RED DE COMPUTADORES DE LOS EQUIPOS DE PROPIEDAD O TENENCIA DEL FONDO DE DESARROLLO LOCAL DE SUMAPAZ Y REALIZAR LA ACTUALIZACION DE LOS DATOS DE DIFERENTES SISTEMAS DE INFORMACION</t>
  </si>
  <si>
    <t>PRESTAR LOS SERVICIOS PROFESIONALES PARA REALIZAR LA FORMULACION, EVALUACION, SEGUIMIENTO Y CONTROL DEPROYECTOS DE INVERSION Y SEGUIMIENTO DE LOS PLANES, PROGRAMAS Y PROYECTOS DEL FONDO DE DESARROLLO LOCAL DE SUMAPAZ QUE LE SEAN DESIGNADOS</t>
  </si>
  <si>
    <t>PRESTAR LOS SERVICIOS PROFESIONALES PARA LA OPERACIÓN, PRESTACION, SEGUIMIENTO Y CUMPLIMIENTO DE LOS PROCEDIMIENTOS ADMINISTRATIVOS, OPERATIVOS Y PROGRAMATICOS DEL SERVICIO SOCIAL APOYO ECONOMICO TIPO C, QUE CONTRIBUYAN A LA GARANTIA DE LOS DERECHOS DE LA POBLACION MAYOR EN EL ,ARCO DE LA POLITICA PUBLICA SOCIAL PARA EL EMBEJECIMIENTO Y LA VEJEZ EN EL DISTYRITO CAPITAL A CARGO DE LA ALCALDIA LOCAL DE SUMAPAZ</t>
  </si>
  <si>
    <t>PRESTAR LOS SERVICIOS PROFESIONALES JURIDICOS PARA APOYAR LOS ASUNTOS LEGALES Y CONTRACTUALES DE LA ALCALDIA LOCAL DE SUMAPAZ DE LOS PROYECTOS DE INVERSION 1379, 1356, 1382, 1377, 1375 Y SEGUIMIENTO DE CUENTAS POR PAGAR Y ACTAS DE LIQUIDACION.</t>
  </si>
  <si>
    <t>PRESTAR SUS SERVICIOS COMO TECNICO DE APOYO ADMINISTRATIVO AL AREA DE GESTION DE DESARROLLO LOCAL DE LA ALCALDIA LOCAL DE SUMAPAZ.</t>
  </si>
  <si>
    <t xml:space="preserve">PRESTAR LOS SERVICIOS PROFESIONALES ESPECIALIZADOS A EL DESPACHO DE LA ALCALDIA LOCAL DE SUMAPAZ PARA REALIZAR LA IMPLEMENTACION DE LAS DIFERENTES ESTRATEGIAS DE COMUNICACIÓN EN LA LOCALIDAD DE SUMAPAZ E INTERACION EN LA ALCALDIA MAYOR Y LÑAS ENTIFDADES DEL ORDEN DISTRITAL </t>
  </si>
  <si>
    <t>PRESTAR LOS SERVICIOS PARA OPERAR EL VEHICULO ASIGNADO,REALIZADO DE MANERA OPORTUNA EFICIENTE Y SEGURA LOS DESPLAZAMIENTOS DE LOS FUNCIONARIOS DEL FONDO DE DESARROLLO LOCAL DE SUMAPAZ Y/O DEMAS PERSONAL QUE REQUIERA SER TRASLADADO EN LA ZONA URBANA Y RURAL DE LA LOCALIDAD EN CUMPLIMIENTO DE LAS ACTIVIDADES PROPIAS DE LA ADMINISTRACION LOCAL.</t>
  </si>
  <si>
    <t>PRESTAR LOS SERVICIOS PROFESIONALES PARA LA FORMULACION, EVALUACION, SEGUIMIENTO Y CONTROL DEL PROYECTO DE INVERSIO ¿MEJORES CONDICIONES PARA EL ACCESO AL AGUA POTABLE ENTRE OTROS PROYECTOS DE INVERION ?</t>
  </si>
  <si>
    <t xml:space="preserve">PRESTAR LOS SERVICIOS PROFESIONALES JURIDIDICOS PARA REALIZAR EL SEGUIMIENTO A TODOS PROCESOS CONTRACTUALES PROYECTOS DE INVERSION DEL FONDO DE DESARROLLO LOCAL SUMAPAZEN EL MARCO DEL PLAN DE DESARROLLO LOCAL DE SUMAPAZ EN EL MARCO DEL PLAN DE DESARROLLO LOCAL 2017-2020 </t>
  </si>
  <si>
    <t>PRESTAR SUS SERVICIOS TECNICOS DE APOYO ADMINISTRATIVO AL AREA DE GESTION DE DESARROLLO LOCAL DE LA ALCALDIA LOCAL DE SUMAPAZ</t>
  </si>
  <si>
    <t>PRESTAR LOS SERVICIOS PROFESIONALES EN EL AREA DE DESARROLLO LOCAL PARA ADELANTAR LA FORMULACION Y SEGUIMIENTO A LOS COMPONENTES RELACIONADOS CON LA INFRAESTRUCTURA DE LA LOCALIDAD DE SUMAPAZ.</t>
  </si>
  <si>
    <t>PRESTAR LOS SERVICIOS DE APOYO EN LAS LABORES DE RADICACION, CONSERVACION CLASIFICACION Y NOTIFICACION DE LA CORRESPONDENCIA QUE EMITEBLA JUNTA ADMINISTRADORA LOCAL DE SUMAPAZ URBANA Y EL FONDO DE DESARROLLO LOCAL DE SUMAPAZ</t>
  </si>
  <si>
    <t xml:space="preserve">PRESTAR SUS SERVICIOS TECNICOS DE APOYO ADMINISTRATIVA ADMINISTRATIVO AL AREA DE GESTION DE DESARROLLO LOCAL DE LA ALCALDIA </t>
  </si>
  <si>
    <t>PRESTAR SUS SERVICIOS DE APOYO PARA REALIZAR ACTIVIDADES INHERENTES A LÑA GESTION DOCUMENTAL DE LA DE LA ALCALDIA LOCAL DE  SUMAPAZ Y LA CORREGUIDURIA DE NAZARETH.</t>
  </si>
  <si>
    <t>PRESTAR LOS SERVICIOS PROFECIONALES PARA LA FORMULACION, EVALUACION, SEGUIMIENTO Y CONTROL DE PROYECTOS DE INVERSION Y SEGUIMIENTO DE LOS PLANES, PROGRAMAS Y PROYECTOS DEL FONDO DE DESARROLLO LOCAL DE SUMAPAZ PARA EL PUNTO FOCAL DE MUJER Y GENERO.</t>
  </si>
  <si>
    <t>PRESTAR EL SERVICIO COMO AUXILIARBADMINISTRATIVO PARA EL CENTRO DE SERVICIOS DE SANTA ROSA.</t>
  </si>
  <si>
    <t>PRESTAR LOS SERVICIOS COMO TECNICO DE APOYO A LA GESTION CONTRACTUAL DE LA ALCALDIA LOCAL DE SUMAPAZ</t>
  </si>
  <si>
    <t>PRESTAR SUS SERVICIOS PROFESIONALES AL ALMACEN DEL FONDO DE DESARROLLO LOCAL DE SUMAPAZ</t>
  </si>
  <si>
    <t>PRESTAR LOS SERVICIOS PROFESIONALES PARA DESEMPEÑAR LAS ACTIVIDADES DE PROMOTOR AMBIENTAL INSTITUCIONAL DE LA ALCALDIA LOCAL DE SUMAPAZ PARA LA FORMULACION, IMPLEMENTACION Y SEGUMIENTO DEL PLAN INSTITUCIONAL DE GESTION AMBIENTAL (PIGA) Y LA IMPLEMENTACION DEL SUBSISTEMA DE GESTION AMBIENTAL ESTABLECIDO POR LA SECRETARIA DISTRITAL DE GOBIERNO.</t>
  </si>
  <si>
    <t xml:space="preserve">APOYAR TECNICAMENTE A LOS RESPONSABLES E INTEGRANTES DE LOS PROCESOS DE IMPLEMENTACION DE HERRAMIENTAS DE GESTION, SIGUIENDO LOS LINEAMIENTOS METOLOGICOS ESTABLECIDOS POR LA OFICINA ASESORA DE PLANEACION DE LA SECRETARIA DISTRITAL DE GOBIERNO. </t>
  </si>
  <si>
    <t xml:space="preserve">PRESTAR SUS SERVICIOS DE APOYO ADMINISTRATIVO AL ÁREA DE GESTIÓN DE DESARROLLO LOCAL PARA EL ÁREA DEL  CDI DE LA ALCALDÍA LOCAL DE SUMAPAZ. </t>
  </si>
  <si>
    <t>PRESTAR LOS SERVICIOS COMO TÉCNICO ADMINISTRATIVO AL SERVICIO DE LA JUNTA ADMINISTRADORA LOCAL DE SUMAPAZ.</t>
  </si>
  <si>
    <t>PRESTAR LOS SERVICIOS COMO AUXILIAR ADMINISTRATIVO AL SERVICIO DE LA JUNTA ADMINISTRADORA LOCAL DE SUMAPAZ.</t>
  </si>
  <si>
    <t>PRESTAR LOS SERVICIOS PARA OPERAR EL VEHÍCULO ASIGNADO, REALIZANDO DE MANERA OPORTUNA EFICIENTE Y SEGURA LOS DESPLAZAMIENTOS DE LOS FUNCIONARIOS DEL FONDO DE DESARROLLO LOCAL DEL SUMAPAZ Y/O DEMÁS PERSONAL QUE REQUIERA SER TRASLADADO EN LA ZONA URBANA Y RURAL DE LA LOCALIDAD EN CUMPLIMIENTO DE LAS ACTIVIDADES PROPIAS DE LA ADMINISTRACIÓN LOCAL.”.</t>
  </si>
  <si>
    <t xml:space="preserve">: PRESTACIÓN DE SERVICIOS DE APOYO PARA EL ÁREA DE GESTIÓN DE DESARROLLO LOCAL REALIZANDO ACTIVIDADES LOGÍSTICAS Y OPERATIVAS ATENDIENDO LOS LINEAMIENTOS DE LAS DIFERENTES ÁREAS DE LA ADMINISTRACIÓN LOCAL EN LOS BIENES DE PROPIEDAD DEL FONDO DE DESARROLLO LOCAL Y/O DE LA ALCALDÍA LOCAL DE SUMAPAZ. </t>
  </si>
  <si>
    <t>PRESTAR LOS SERVICIOS DE APOYO AL GRUPO DE GESTIÓN DE DESARROLLO LOCAL EN LOS TEMAS CONTABLES DEL FONDO DE DESARROLLO LOCAL DE SUMAPAZ.</t>
  </si>
  <si>
    <t>PRESTAR SUS SERVICIOS TÉCNICOS DE APOYO AL ÁREA GESTIÓN DE DESARROLLO LOCAL EN LOS PROYECTOS Y PROCESOS RELACIONADOS CON EL MANTENIMIENTO Y OPERATIVIDAD DEL PARQUE AUTOMOTOR DE PROPIEDAD DEL FDLS Y DEL QUE LLEGARE A SER RESPONSABLE.</t>
  </si>
  <si>
    <t xml:space="preserve">PRESTAR SUS SERVICIOS COMO AUXILIAR ADMINISTRATIVO PARA QUE REALICE LAS ACTIVIDADES CORRESPONDIENTES AL PARQUE AUTOMOTOR PROPIEDAD DEL FONDO DE DESARROLLO LOCAL DE SUMAPAZ.  </t>
  </si>
  <si>
    <t>PRESTAR LOS SERVICIOS COMO AUXILIAR ADMINISTRATIVO PARA LA CORREGIDURÍA DE BETANIA</t>
  </si>
  <si>
    <t>PRESTAR LOS SERVICIOS DE APOYO EN LAS LABORES DE OFICIOS VARIOS Y NOTIFICACIÓN PARA LA CUENCA DEL RIO BLANCO Y CUENCA RIO SUMAPAZ</t>
  </si>
  <si>
    <t xml:space="preserve">
PRESTAR LOS SERVICIOS COMO AUXILIAR ADMINISTRATIVO PARA LA CORREGIDURÍA DE NAZARETH. 
</t>
  </si>
  <si>
    <t xml:space="preserve">PRESTAR LOS SERVICIOS PROFESIONALES AL DESPACHO DE LA ALCALDÍA LOCAL DE SUMAPAZ PARA EL CUMPLIMIENTO DEL PLAN DE DESARROLLO “SUMAPAZ EN PAZ, MÁS PRODUCTIVA Y AMBIENTAL PARA TODOS” 2017-2020. </t>
  </si>
  <si>
    <t>PRESTAR LOS SERVICIOS TÉCNICOS PARA LA OPERACIÓN, SEGUIMIENTO Y CUMPLIMIENTO DE LOS PROCESOS Y PROCEDIMIENTOS DEL SERVICIO SOCIAL APOYOS PARA LA SEGURIDAD ECONÓMICA TIPO C, REQUERIDOS PARA EL OPORTUNO Y ADECUADO REGISTRO, CRUCE Y REPORTE DE LOS DATOS EN EL SISTEMA DE INFORMACIÓN Y REGISTRO DE BENEFICIARIOS–SIRBE, QUE CONTRIBUYAN A LA GARANTÍA DE LOS DERECHOS DE LA POBLACIÓN MAYOR EN EL MARCO DE LA POLÍTICA PÚBLICA SOCIAL PARA EL ENVEJECIMIENTO Y LA VEJEZ EN EL DISTRITO CAPITAL A CARGO DE LA ALCALDÍA LOCAL DE SUMAPAZ.</t>
  </si>
  <si>
    <t xml:space="preserve">PRESTAR SUS SERVICIOS TÉCNICOS PARA LA GESTIÓN DOCUMENTAL DE LA ALCALDÍA LOCAL DE SUMAPAZ. </t>
  </si>
  <si>
    <t>APOYAR LAS ACTIVIDADES OPERATIVAS COMO AUXILIAR ADMINISTRATIVO EN LA CORREGIDURIA DE SAN JUAN</t>
  </si>
  <si>
    <t>PRESTAR LOS SERVICIOS PROFESIONALES PARA REALIZAR LA FORMULACIÓN, EVALUACIÓN, SEGUIMIENTO Y CONTROL DE PROYECTOS DE INVERSIÓN Y SEGUIMIENTO DE LOS PLANES, PROGRAMAS Y PROYECTOS DEL FONDO DE DESARROLLO LOCAL DE SUMAPAZ</t>
  </si>
  <si>
    <t xml:space="preserve">APOYAR LA FORMULACIÓN, GESTIÓN Y SEGUIMIENTO DE ACTIVIDADES ENFOCADAS A LA GESTIÓN AMBIENTAL EXTERNA, ENCAMINADAS A LA MITIGACIÓN DE LOS DIFERENTES IMPACTOS AMBIENTALES Y LA CONSERVACIÓN DE LOS RECURSOS NATURALES DE LA LOCALIDAD DE SUMAPAZ” CLÁUSULA SEGUNDA.- OBLIGACIONES DE LA CONTRATISTA. </t>
  </si>
  <si>
    <t>PRESTAR LOS SERVICIOS PROFESIONALES PARA LA OFICINA DE PRENSA Y COMUNICACIONES A LA ALCALDÍA LOCAL DE SUMAPAZ.</t>
  </si>
  <si>
    <t>PRESTAR SUS SERVICIOS COMO AUXILIAR ADMIRATIVO PARA LA OFICINA DE PRENSA Y COMUNICACIONES DE LA ALCALDÍA LOCAL DE SUMAPAZ. CLÁUSULA SEGUNDA.- OBLIGACIONES DE LA CONTRATISTA</t>
  </si>
  <si>
    <t>OBJETO: PRESTAR SUS SERVICIOS DE APOYO PARA REALIZAR ACTIVIDADES INHERENTES A LA GESTIÓN DOCUMENTAL DE LA ALCALDÍA LOCAL DE SUMAPAZ Y LA CORREGIDURÍA DE BETANIA</t>
  </si>
  <si>
    <t>PRESTAR LOS SERVICIOS PROFESIONALES PARA REALIZAR FORMULACIÓN, EVALUACIÓN, SEGUIMIENTO Y CONTROL DEL PROYECTO DE INVERSIÓN “DESARROLLO RURAL SOSTENIBLE Y CAMPESINO” Y SEGUIMIENTO DE LOS PLANES, PROGRAMAS Y PROYECTOS DEL FONDO DE DESARROLLO LOCAL DE SUMAPAZ QUE LE SEAN DESIGNADOS</t>
  </si>
  <si>
    <t>PRESTACIÓN DE SERVICIOS DE APOYO PARA LAS CORREGIDURÍAS DE NAZARETH Y BETANIA REALIZANDO ACTIVIDADES LOGÍSTICAS Y OPERATIVAS ATENDIENDO LOS LINEAMIENTOS DE LAS DIFERENTES ÁREAS DE LA ADMINISTRACIÓN LOCAL EN LOS BIENES DE PROPIEDAD DEL FONDO DE DESARROLLO LOCAL Y/O DE LA ALCALDÍA LOCAL DE SUMAPAZ</t>
  </si>
  <si>
    <t xml:space="preserve">PRESTAR LOS SERVICIOS PARA OPERAR EL VEHÍCULO ASIGNADO, REALIZANDO DE MANERA OPORTUNA EFICIENTE Y SEGURA LOS DESPLAZAMIENTOS DE LOS FUNCIONARIOS DEL FONDO DE DESARROLLO LOCAL DEL SUMAPAZ Y/O DEMÁS PERSONAL QUE REQUIERA SER TRASLADADO EN LA ZONA URBANA Y RURAL DE LA LOCALIDAD EN CUMPLIMIENTO DE LAS ACTIVIDADES PROPIAS DE LA ADMINISTRACIÓN LOCAL. </t>
  </si>
  <si>
    <t>PRESTAR LOS SERVICIOS PROFESIONALES AL ÁREA DE GESTIÓN DE DESARROLLO LOCAL PARA REALIZA LA FORMULACIÓN, SEGUIMIENTO A LOS DIFERENTES PROCESOS RELACIONADOS CON LA INFRAESTRUCTURA DE LA LOCALIDAD DE SUMAPAZ.</t>
  </si>
  <si>
    <t>PRESTAR LOS SERVICIOS PROFESIONALES COMO ABOGADO (A) DE APOYO AL ÁREA DE GESTIÓN POLICIVA JURÍDICA SUMAPAZ, EN EL DESARROLLO DE LAS FUNCIONES PROPIAS DE ESA DEPENDENCIA</t>
  </si>
  <si>
    <t xml:space="preserve">PRESTAR LOS SERVICIOS PROFESIONALES JURÍDICOS PARA APOYAR LOS ASUNTOS LEGALES Y CONTRACTUALES Y CONTRACTUALES DE LA ALCALDÍA LOCAL DE SUMAPAZ DE LOS PROYECTOS DE INVERSIÓN 1331, 1340, 1349, 1353, 1375 ASÍ COMO LAS DECLARATORIAS DE INCUMPLIMIENTO Y LOS DEMÁS ASUNTOS QUE LE SEAN DESIGNADOS. </t>
  </si>
  <si>
    <t xml:space="preserve">PRESTAR SUS SERVICIOS PROFESIONALES AL ÁREA GESTIÓN DE DESARROLLO LOCAL EN LOS PROYECTOS Y PROCESOS RELACIONADOS CON EL MANTENIMIENTO Y OPERATIVIDAD DEL PARQUE AUTOMOTOR DE PROPIEDAD DEL FDLS Y DEL QUE LLEGARE A SER RESPONSABLE. </t>
  </si>
  <si>
    <t xml:space="preserve">PRESTAR SUS SERVICIOS DE APOYO PARA REALIZAR ACTIVIDADES INHERENTES A LA GESTIÓN DOCUMENTAL DE LA ALCALDÍA LOCAL DE SUMAPAZ Y LA CORREGIDURÍA DE SAN JUAN </t>
  </si>
  <si>
    <t xml:space="preserve">PRESTAR LOS SERVICIOS PROFESIONALES AL ÁREA DE GESTIÓN DE DESARROLLO LOCAL PARA REALIZAR LA FORMULACIÓN Y SEGUIMIENTO A LOS PROYECTOS DE INVERSIÓN O COMPONENTES QUE LE SEAN DESIGNADOS. </t>
  </si>
  <si>
    <t xml:space="preserve">PRESTAR LOS SERVICIOS PROFESIONALES ESPECIALIZADOS PARA EL DESPACHO DE LA ALCALDÍA LOCAL DE SUMAPAZ EN LAS DIFERENTES ETAPAS DE LOS PROCESOS ADMINISTRATIVOS Y OPERATIVOS PARA DAR CUMPLIMIENTO AL PLAN DE DESARROLLO LOCAL </t>
  </si>
  <si>
    <t>APOYAR LA FORMULACIÓN, GESTIÓN Y SEGUIMIENTO DE ACTIVIDADES ENFOCADAS A LA GESTIÓN AMBIENTAL EXTERNA, ENCAMINADAS A LA MITIGACIÓN DE LOS DIFERENTES IMPACTOS AMBIENTALES Y LA CONSERVACIÓN DE LOS RECURSOS NATURALES DE LA LOCALIDAD DE SUMAPAZ</t>
  </si>
  <si>
    <t>PRESTAR LOS SERVICIOS PARA OPERAR EL VEHÍCULO ASIGNADO, REALIZANDO DE MANERA OPORTUNA EFICIENTE Y SEGURA LOS DESPLAZAMIENTOS DE LOS FUNCIONARIOS DEL FONDO DE DESARROLLO LOCAL DEL SUMAPAZ Y/O DEMÁS PERSONAL QUE REQUIERA SER TRASLADADO EN LA ZONA URBANA Y RURAL DE LA LOCALIDAD EN CUMPLIMIENTO DE LAS ACTIVIDADES PROPIAS DE LA ADMINISTRACIÓN LOCAL.</t>
  </si>
  <si>
    <t>PRESTAR SUS SERVICIOS COMO AUXILIAR ADMINISTRATIVO PARA REALIZAR LA SISTEMATIZACIÓN DE LOS DOCUMENTOS QUE REPOSAN EN EL ARCHIVO DE GESTIÓN DE LA ALCALDÍA LOCAL DE SUMAPAZ.</t>
  </si>
  <si>
    <t xml:space="preserve">PRESTAR LOS SERVICIOS PROFESIONALES PARA REALIZAR LA FORMULACIÓN, EVALUACIÓN, SEGUIMIENTO Y CONTROL DE PROYECTOS DE INVERSIÓN Y SEGUIMIENTO DE LOS PLANES, PROGRAMAS Y PROYECTOS DEL FONDO DE DESARROLLO LOCAL DE SUMAPAZ </t>
  </si>
  <si>
    <t xml:space="preserve">PRESTAR LOS SERVICIOS PROFESIONALES ESPECIALIZADOS AL ÁREA DE GESTIÓN DE DESARROLLO LOCAL EN LOS DIFERENTES COMPONENTES DE INFRAESTRUCTURA Y MALLA VIAL DE LA LOCALIDAD DE SUMAPAZ.  </t>
  </si>
  <si>
    <t xml:space="preserve">PRESTAR EL SERVICIO DE AVITUALLAMIENTO (ALIMENTACION) PARA LA REALIZACION DE EVENTOS Y/O ACTIVIDADES DE GESTION, PROMOCION Y PARTICIPACION </t>
  </si>
  <si>
    <t>PRESTAR EL SERVICIO DE VIGILANCIA Y SEGURIDAD PRIVADA CON ARMAS, PARA LA LAS SEDES DE LA ALCALDÍA LOCAL DE SUMAPAZ BOGOTÁ D.C.</t>
  </si>
  <si>
    <t xml:space="preserve">PRESTAR  LOS SERVICIOS PARA GARANTIZAR LA LOGISTICA REQUERIDA EN LA REALIZACION DEL EVENTO DE RENDICION DE CUENTAS DE LA VIGENCIA 2017 PARA LA LOCALIDAD DE SUMAPAZ </t>
  </si>
  <si>
    <t>PRESTAR LOS SERVICIOS LOGISTICOS Y PROFESIONALES EN LA CONMEMORACION DEL DIA DEL CAMPESINO  Y CAMPESINA 2018 DE LA LOCALIDAD 20 DE SUMAPAZ.</t>
  </si>
  <si>
    <t>PRESTAR EL SERVICIO DE ASISTENCIA TÉCNICA DIRECTA RURAL AGROPECUARIA PARA LOS PEQUEÑOS Y MEDIANOS PRODUCTORES DE LA LOCALIDAD DE SUMAPAZ”</t>
  </si>
  <si>
    <t>ADQUIRIR A TITULO DE COMPRAVENTA DE MAQUINARIA AMARILLA PARA EL FONDO DE DESARROLLO LOCAL DE SUMAPAZ</t>
  </si>
  <si>
    <t xml:space="preserve"> ADQURIR A TITULO DE ARRENDAMIENTO UN (1) INMUEBLE PARA EL FUNCIONAMIENTO DE LA SEDE ADMINISTRATIVA DE LA ALCALDIA LOCAL DE SUMAPAZ </t>
  </si>
  <si>
    <t>PRESTAR LOS SERVICIOS PROFESIONALES ESPECIALIZADOS AL DESPACHO DE LA ALCALDESA LOCAL EN EL SEGUIMIENTO Y COORDINACION A LA FORMULACION, EVALUACION Y CONTROL DE PROYECTOS DE INVERSION QUE COMPONEN LOS PLANES, PROGRAMAS Y PROYECTOS DEL FONDO DE DESARROLLO LOCAL DE SUMAPAZ.</t>
  </si>
  <si>
    <t xml:space="preserve">SUMINISTRAR MATERIALES DE CONSTRUCIION, ELEMENTOS DE FERRETERIA Y ELECTRICOS PARA LAS ADECUACIONES Y MANTENIMIENTO DE LA NUEVA SEDE ADMINISTRATIVA DE LA ALCALDIA LOCAL DE SUMAPAZ </t>
  </si>
  <si>
    <t xml:space="preserve">REALIZAR LA SEGUNDA ETAPA DE LA ESCUELA DE FORMACION DEPORTIVA DE LALOCALIDAD DE SUMAPAZ </t>
  </si>
  <si>
    <t xml:space="preserve">PRESTAR LOS SERVICIOS DE SUMINISTRO E INSTALACION DEL SISTEMA DE CABLEADO ESTRUCTURADO PARA LA NUEVA SEDE ADMINISTRATIVA DE LA ALCALDIA LOCAL DE SUMAPAZ </t>
  </si>
  <si>
    <t>SUMINISTRO DE COMBUSTIBLE PARA LOS VEHÍCULOS LIVIANOS DE PROPIEDAD O TENENCIA DEL FONDO DE DESARROLLO LOCAL DE SUMAPAZ</t>
  </si>
  <si>
    <t xml:space="preserve">PRESTAR EL SERVICIO DE MUDANZA, EMBALAJE, CARGUE, TRASLADO, DESCARGUE Y ADECUACION DE LOS ELEMENTOS DE OFICINA, EQUIPOS DE COMPUTO Y DEMAS MOBILIARIO QUE TIENE LA SEDE ADMINISTRATIVA DE LA ALCALDIA LOCAL DE SUMAPAZ </t>
  </si>
  <si>
    <t>PRESTAR SUS SERVICIOS COMO TÉCNICO DE APOYO ADMINISTRATIVO AL ÁREA DE GESTIÓN DE DESARROLLO LOCAL DE LA ALCALDÍA LOCAL DE SUMAPAZ</t>
  </si>
  <si>
    <t>PRESTAR LOS SERVICIOS PARA OPERAR VEHICULO ASIGNADO</t>
  </si>
  <si>
    <t>PRESTAR LOS SERVICIOS PROFESIONALES JURÍDICOS PARA APOYAR LOS ASUNTOS LEGALES Y CONTRACTUALES DE LA ALCALDÍA LOCAL DE SUMAPAZ DE LOS PROYECTOS DE INVERSIÓN 1379, 1356, 1382, 1377, 1375 Y SEGUIMIENTO CUENTAS POR PAGAR Y ACTAS DE LIQUIDACIÓN.</t>
  </si>
  <si>
    <t>PRESTAR LOS SERVICIOS PROFESIONALES JURÍDICOS PARA APOYAR LOS ASUNTOS LEGALES Y CONTRACTUALES DE LA ALCALDÍA LOCAL DE SUMAPAZ DE LOS PROYECTOS DE INVERSIÓN 1331, 1340, 1349, 1353 Y 1375, ASÍ COMO LAS DECLARATORIAS DE INCUMPLIMIENTO Y LOS DEMÁS ASUNTOS QUE LE SEAN DESIGNADOS.</t>
  </si>
  <si>
    <t>PRESTAR SUS SERVICIOS TECNICOS DE APOYO  ADMINISTRATIVO AL AREA DE GESTION DE DESARROLLLO LOCAL DE LA ALCALDIA LOCAL DE SUMAPAZ</t>
  </si>
  <si>
    <t>APOYAR TÉCNICAMENTE A LOS RESPONSABLES E INTEGRANTES DE LOS PROCESOS DE IMPLEMENTACIÓN DE HERRAMIENTAS DE GESTIÓN, SIGUIENDO LOS LINEAMIENTOS METODOLÓGICOS ESTABLECIDOS POR LA OFICINA ASESORA DE PLANEACIÓN DE LA SECRETARÍA DISTRITAL DE GOBIERNO.</t>
  </si>
  <si>
    <t>PRESTAR LO SERVICIOS PROFESIONALES PARA LA FORMULACIÓN, EVALUACIÓN, SEGUIMIENTO Y CONTROL DE PROYECTOS DE INVERSIÓN Y SEGUIMIENTO DE LOS PLANES, PROGRAMAS Y PROYECTOS DEL FONDO DE DESARROLLO LOCAL DE SUMAPAZ PARA EL PUNTO FOCAL DE MUJER Y GÉNERO</t>
  </si>
  <si>
    <t>PRESTAR LOS SERVICIOS DE APOYO A LAS LABORES DE RADICACIÓN, CONSERVACIÓN, CLASIFICACIÓN Y NOTIFICACIÓN DE LA CORRESPONDENCIA QUE EMITE LA JUNTA ADMINISTRADORA LOCAL DE SUMAPAZ PARA LA BOGOTA URBANA Y EL FONDO DE DESARROLLO LOCAL DE SUMAPAZ</t>
  </si>
  <si>
    <t>PRESTAR LOS SERVICIOS COMO AUXILIAR ADMINISTRATIVO AL SERVICIO DE LA JUNTA ADMINISTRADORA LOCAL DE SUMAPAZ</t>
  </si>
  <si>
    <t>PRESTAR LOS SERVICIOS PROFESIONALES PARA APOYAR LA FORMULACION, EJECUCION, SEGUIMIENTO Y MEJORA CONTINUA DE LAS HERRAMIENTAS QUE CONFORMAN LA GESTION AMBIENTAL INSTITUCIONAL DE LA ALCALDÍA LOCAL DE SUMAPAZ</t>
  </si>
  <si>
    <t>PRESTAR EL SERVICIO COMO AUXILIAR ADMINISTRATIVO PARA EL CENTRO DE SERVICIOS DE SANTA ROSA</t>
  </si>
  <si>
    <t>PRESTAR SUS SERVICIOS DE APOYO PARA REALIZAR ACTIVIDADES INHERENTES A LA GESTION DOCUMENTAL EN LA CORREGIDURIA DE NAZARETH</t>
  </si>
  <si>
    <t>PRESTAR LOS SERVICIOS PARA OPERAR EL VEHÍCULO ASIGNADO, REALIZANDO DE MANERA OPORTUNA, EFICIENTE Y SEGURA, LOS DESPLAZAMIENTOS DE LOS FUNCIONARIOS DEL FONDO DE DESARROLLO LOCAL DE SUMAPAZ Y/Ó DEMÁS PERSONAL QUE REQUIERA SER TRASLADADO EN LA ZONA URBANA Y RURAL DE LA LOCALIDAD, EN CUMPLIMIENTO DE LAS ACTIVIDADES PROPIAS DE LA ADMINISTRACIÓN LOCAL".</t>
  </si>
  <si>
    <t>PRESTAR SUS SERVICIOS COMO AUXILIAR ADMINISTRATIVO PARA LA OFICINA DE PRENSA Y COMUNICACIONES DE LA ALCALDÍA LOCAL DE SUMAPAZ</t>
  </si>
  <si>
    <t>PRESTACIÓN DE SERVICIOS DE APOYO PARA EL ÁREA DE GESTIÓN DE DESARROLLO LOCAL REALIZANDO ACTIVIDADES LOGÍSTICAS Y OPERATIVAS ATENDIENDO LOS LINEAMIENTOS DE LAS DIFERENTES ÁREAS DE LA. ADMINISTRACIÓN LOCAL EN IOS BIENES DE PROPIEDAD DEL FONDO DE DESARROLLO LOCAL Y/O DE. LA ALCALDÍA LOCAL DE SUMAPAZ</t>
  </si>
  <si>
    <t xml:space="preserve">
PRESTAR LOS SERVICIOS PROFESIONALES AL ÁREA DE GESTIÓN DE DESARROLLO LOCAL PARA REALIZAR LA FORMULACIÓN, SEGUIMIENTO A LOS DIFERENTES PROCESOS RELACIONADOS CON LA INFRAESTRUCTURA DE LA LOCALIDAD DE SUMAPAZ.
</t>
  </si>
  <si>
    <t>PRESTAR SUS SERVICIOS TÉCNICOS DE APOYO AL ÁREA DE GESTIÓN DE DESARROLLO LOCAL EN LOS PROYECTOS Y PROCESOS RELACIONADOS CON EL MANTENIMIENTO Y OPERATIVIDAD DEL PARQUE AUTOMOTOR DE PROPIEDAD DEL FDLS Y DEL QUE LLEGARE A SER RESPONSABLE</t>
  </si>
  <si>
    <t xml:space="preserve">  PRESTAR LOS SERVICIOS COMO TÉCNICO ADMINISTRATIVO AL SERVICIO DE LA JUNTA ADMINISTRADORA LOCAL DE SUMAPAZ</t>
  </si>
  <si>
    <t>PRESTAR SUS SERVICIOS TÉCNICOS PARA LA GESTIÓN DOCUMENTAL DE LA ALCALDÍA LOCAL DE SUMAPAZ</t>
  </si>
  <si>
    <t>PRESTAR LOS SERVICIOS COMO AUXILIAR ADMINISTRATIVO PARA LA CORREGIDURIA DE BETANIA</t>
  </si>
  <si>
    <t>PRESTAR LOS SERVICIOS PROFESIONALES PARA REALIZAR LA FORMULACIÓN, EVALUACIÓN, SEGUIMIENTO Y CONTROL DE PROYECTOS DE INVERSIÓN Y SEGUIMIENTO DE LOS PLANES, PROGRAMAS Y PROYECTOS DEL FONDO DE DESARROLLO LOCAL DE SUMAPAZ.</t>
  </si>
  <si>
    <t>PRESTAR LOS SERVICIOS DE APOYO PARA REALIZAR ACTIVIDADES INHERENTES A LA GESTIÓN DOCUMENTAL DE LA ALCALDÍA LOCAL DE SUMAPAZ Y LA CORREGIDURÍA DE BETANIA.</t>
  </si>
  <si>
    <t>PRESTACIÓN DE SERVICIOS DE APOYO PARA LAS CORREGIDURÍAS DE NAZARETH Y BETANIA, REALIZANDO ACTIVIDADES LOGÍSTICAS Y OPERATIVAS, ATENDIENDO LOS LINEAMIENTOS DE LAS DIFERENTES ÁREAS DE LA ADMINISTRACIÓN LOCAL EN LOS BIENES DE PROPIEDAD DEL FONDO DE DESARROLLO LOCAL Y/Ó DE LA ALCALDÍA LOCAL DE SUMAPAZ.</t>
  </si>
  <si>
    <t xml:space="preserve">
PRESTAR LOS SERVICIOS DE APOYO ADMINISTRATIVO AL ÁREA DE GESTIÓN DE DESARROLLO LOCAL PARA EL ÁREA DEL CDI DE LA ALCALDÍA LOCAL DE SUMAPAZ.
</t>
  </si>
  <si>
    <t>PRESTAR LOS SERVICIOS DE APOYO EN LABORES DE OFICIOS VARIOS Y NOTIFICACION PARA LA CUENCA DEL RIO BLANCO Y RIO SUMAPAZ</t>
  </si>
  <si>
    <t>PRESTAR LOS SERVICIOS PROFESIONALES COMO ABOGADO DE APOYO AL AREA DE GESTION POLICIVA JURIDICA DE SUMAPAZ</t>
  </si>
  <si>
    <t>PRESTAR LOS SERVICIOS DE APOYO EN LAS LABORES DE OFICIOS VARIOS Y NOTIFICACIÓN PARA LA CUENCA DEL RIO BLANCO Y CUENCA RIO SUMAPAZ.</t>
  </si>
  <si>
    <t>PRESTAR SUS SERVICIOS COMO AUXILIAR ADMINISTRATIVO PARA REALIZAR LA SISTEMATIZACION DE LOS DOCUMENTOS QUE REPOSAN EN EL ARCHIVO DE GESTION DE LA ALCALDIA LOCAL DE SUMAPAZ</t>
  </si>
  <si>
    <t>APOYAR LA FORMULACION, GESTION Y SEGUIMIENTO DE ACTIVIDADES ENFOCADAS A LA GESTION AMBIENTAL EXTERNA, ENCAMINADAS A LA MITIGACION DE LOS DIFERENTES IMPACTOS AMBIENTALES Y LA CONSERVACION DE LOS RECURSOS NATURALES DE LA LOCALIDAD DE SUMAPAZ</t>
  </si>
  <si>
    <t>PRESTAR SUS SERVICIOS COMO PROFESIONAL DE APOYO A LA GESTIÓN CONTRACTUAL DE LA ALCALDÍA LOCAL DE SUMAPAZ.</t>
  </si>
  <si>
    <t>PRESTAR LOS SERVICIOS PROFESIONALES AL ÁREA DE GESTIÓN DE DESARROLLO LOCAL EN LOS PROYECTOS Y PROCESOS RELACIONADOS CON EL MANTENIMIENTO Y OPERATIVIDAD DEL PARQUE AUTOMOTOR DE PROPIEDAD DEL FDLS Y DEL QUE LLEGARE A SER RESPONSABLE.</t>
  </si>
  <si>
    <t>PRESTAR LOS SERVICIOS PROFESIONALES ESPECIALIZADOS AL ÁREA DE GESTIÓN DE DESARROLLO LOCAL EN LOS DIFERENTES COMPONENTES DE INFRAESTRUCTURA Y MALLA VIAL DE LA LOCALIDAD DE SUMAPAZ.</t>
  </si>
  <si>
    <t>PRESTAR LOS SERVICIOS PROFESIONALES PARA LA OFICINA DE PRENSA Y COMUNICACIONES A LA ALCALDIA LOCAL DE SUMAPAZ</t>
  </si>
  <si>
    <t>PRESTAR SUS SERVICIOS DE APOYO PARA REALIZAR ACTIVIDADES INHERENTES A LA GESTIÓN DOCUMENTAL DE LA ALCALDÍA LOCAL DE SUMAPAZ Y LA CORREGIDURÍA DE SAN JUAN.</t>
  </si>
  <si>
    <t>PRESTAR LOS SERVICIOS PROFESIONALES AL DESPACHO DE LA ALCALDÍA LOCAL DE SUMAPAZ PARA EL CUMPLIMIENTO DEL PLAN DE DESARROLLO "SUMAPAZ EN PAZ, MAS PRODUCTIVA Y AMBIENTAL PARA TODOS 2017-2020"</t>
  </si>
  <si>
    <t>PRESTAR SUS SERVICIOS COMO AUXILIAR ADMINISTRATIVO PARA QUE REALICE LAS ACTIVIDADES CORRESPONDIENTES AL PARQUE AUTOMOTOR PROPIEDAD DEL FONDO DE DESARROLLO LOCAL DE SUMAPAZ.</t>
  </si>
  <si>
    <t>PRESTAR LOS SERVICIOS COMO AUXILIAR ADMINISTRATIVO PARA LA CORREGIDURIA DE NAZARETH</t>
  </si>
  <si>
    <t>AUNAR ESFUERZOS ENTRE LA SUBRED INTEGRAL DE SERVICIOS DE SALUD SUR Y EL FDL SUMAPAZ PARA EL OTORGAMIENTO DE DISPOSITIVOS DE ASISTENCIA PERSONAL, NO INCLUIDAS O NO CUBIERTAS EN EL PLAN OBLIGATORIO DE SALUD -POS PARA LOS HABITANTES DE LA LOCALIDAD DE SUMAPAZ”</t>
  </si>
  <si>
    <t>PRESTAR LOS SERVICIOS PROFESIONALES AL ÁREA DE GESTIÓN DE DESARROLLO LOCAL PARA REALIZAR LA FORMULACIÓN, SEGUIMIENTO A LOS DIFERENTES PROCESOS RELACIONADOS CON LA INFRAESTRUCTURA DE LA LOCALIDAD DE SUMAPAZ.</t>
  </si>
  <si>
    <t xml:space="preserve">REALIZAR INTERVENTORIA TECNICA ADMIONISTRATIVA, FINANCIERA </t>
  </si>
  <si>
    <t>PRESTAR LOS SERVICIOS PROFESIONALES PARA REALIZAR FORMULACION, EVALUACION , SEGUIMIENTO Y CONTROL DEL PROYECTO DE INVERSION DESARRROLLO RURAL SOSTENIBLE Y CAMPESINO DE LOS PLANES, PROGRAMAS Y PROYECTOS DEL FONDO DE DESARROLLO LOCAL DE SUMAPAZ QUE LE SEAN DESIGNADOS</t>
  </si>
  <si>
    <t>DESARROLLAR EL EVENTO DE IDENTIDAD CULTURAL SUMAPACEÑA- FERIA AGROAMBIENTAL EN SU DECIMA OCTAVA VERSION XVIII</t>
  </si>
  <si>
    <t xml:space="preserve">PRESTAR LOS SERVICIOS TECNICOS DE APOYO ADMINISTRATIVO AL AREA DE GESTION DE DESARROLLO LOCAL DE LA ALCALDIA LOCAL DE SUMAPAZ </t>
  </si>
  <si>
    <t>PRESTAR LOS SERVICIOS PROFESIONALES AL ÁREA DE GESTIÓN DE DESARROLLO LOCAL PARA REALIZAR LA FORMULACIÓN Y SEGUIMIENTO A LOS PROYECTOS DE INVERSIÓN Y COMPONENTES QUE LE SEAN DESIGNADOS.</t>
  </si>
  <si>
    <t>APOYAR LA FORMULACION, GESTION Y SEGUIMIENTO DE LAS ACTIVIDADES ENFOCADAS A PROMOVER EL DESARROLLO RURAL SOSTENIBLE EN LA LOCALIDAD DE SUMAPAZ</t>
  </si>
  <si>
    <t>PRESTAR SERVICIOS PROFESIONALES COMO ABOGADO PARA APOYAR EL AREA DE GESTION POLICIVA JURIDICA DE LA ALCALDIA LOCAL DE SUMAPAZ</t>
  </si>
  <si>
    <t xml:space="preserve">
PRESTAR LOS SERVICIOS TÉCNICOS PARA LA OPERACIÓN, SEGUIMIENTO Y CUMPLIMIENTO DE LOS PROCESOS Y PROCEDIMIENTOS DEL SERVICIO SOCIAL APOYOS PARA LA SEGURIDAD ECONÓMICA TIPO C, REQUERIDOS PARA EL OPORTUNO Y ADECUADO REGISTRO, CRUCE Y REPORTE DE LOS DATOS EN EL SISTEMA DE INFORMACIÓN Y REGISTRO DE BENEFICIARIOS–SIRBE, QUE CONTRIBUYAN A LA GARANTÍA DE LOS DERECHOS DE LA POBLACIÓN MAYOR EN EL MARCO DE LA POLÍTICA PÚBLICA SOCIAL PARA EL ENVEJECIMIENTO Y LA VEJEZ EN EL DISTRITO CAPITAL A CARGO DE LA ALCA
</t>
  </si>
  <si>
    <t>PRESTAR SUS SERVICIOS PROFESIONALES AL AREA GESTION DE DESARROLLO LOCAL EN LOS PROYECTOS Y PROCESOS RELACIONADOS CON EL MANTENIMIENTO Y OPERATIVIDAD DEL PARQUE AUTOMOTOR DE PROPIEDAD DEL FDLS Y DEL QUE LLEGARE A SER RESPONSABLE</t>
  </si>
  <si>
    <t>DESARROLLAR UN PROCESO DE INTERVENCIÓN QUE GARANTICE EL DERECHO A LAS COMUNICACIONES, MEDIANTE LA OPERACIÓN, ADMINISTRACIÓN Y MANTENIMIENTO DE LOS PORTALES INTERACTIVOS Y LAS LÍNEAS TELEFÓNICAS INSTALADAS EN LA LOCALIDAD DE SUMAPAZ”</t>
  </si>
  <si>
    <t xml:space="preserve">PRESTAR SUS SERVICIOS COMO AUXILIAR DE APOYO ADMINISTRATIVO EN EL AREA DE GESTION POLICIVA DE LA ALCALDIA LOCAL DE SUMAPAZ </t>
  </si>
  <si>
    <t>APOYAR LA FORMULACIÓN, GESTIÓN Y SEGUIMIENTO DE ACTIVIDADES ENFOCADAS A LA GESTIÓN AMBIENTAL EXTERNA, ENCAMINADAS A LA MITIGACIÓN DE LOS DIFERENTES IMPACTOS AMBIENTALES Y LA CONSERVACIÓN DE LOS RECURSOS NATURALES DE LA LOCALIDAD DE SUMAPAZ.</t>
  </si>
  <si>
    <t>REALIZAR UN DIPLOMADO CON ENFOQUE DE GÉNERO EN HERRAMIENTAS PSICO-SOCIALES PARA LA CONVIVENCIA Y PAZ FRENTE A LAS VIOLENCIAS CONTRA LAS MUJERES Y A CAUSA DEL CONFLICTO ARMADO (PRESENTACIÓN DE OFERTA)</t>
  </si>
  <si>
    <t>CONTRATAR LAS OBRAS PARA LA CONSERVACIÓN DE LA MALLA VIAL LOCAL DE SUMAPAZ, POR EL SISTEMA DE PRECIOS UNITARIOS FIJOS, SIN FORMULA DE REAJUSTE Y A MONTO AGOTABLE</t>
  </si>
  <si>
    <t xml:space="preserve">PRESTAR EL SERVICIO DE MANTENIMIENTO PREVENTIVO Y CORRECTIVO DE LOS VEHÍCULOS LIVIANOS DE PROPIEDAD, GUARDA O TENENCIA DEL FONDO DE DESARROLLO LOCAL DE SUMAPAZ CON SUMINISTRO DE REPUESTOS, INSUMOS Y MANO DE OBRA </t>
  </si>
  <si>
    <t>REALIZAR FESTIVAL DE MUSICA CAMPESINA SUMAPAZ- SUENA MAS 2018</t>
  </si>
  <si>
    <t xml:space="preserve">ADQUIRIR E INSTALAR  UPS DE MINIMO 30 KVA PARA LA ALCALDIA LOCAL DE SUMAPAZ </t>
  </si>
  <si>
    <t>ADQUIRIR A TITULO DE COMPRAVENTA CARPETAS PARA LA CONSERVACIÓN DOCUMENTAL DE CONTRATOS, QUERELLAS Y DEMÁS DOCUMENTOS DE GESTIÓN, ASÍ COMO ELEMENTOS DE ORGANIZACIÓN Y SEGURIDAD PARA EL ACERVO DOCUMENTAL DE LA ALCALDÍA LOCAL DE SUMAPAZ</t>
  </si>
  <si>
    <t>PRESTAR EL SERVICIO DE ADMINISTRACION, OPERACIÓN Y MANTENIMIENTO PREVENTIVO Y CORRECTIVO DE LA MAQUINARIA PESADA Y VEHÍCULOS PESADOS DE PROPIEDAD DEL FONDO DE DESARROLLO LOCAL DE SUMAPAZ</t>
  </si>
  <si>
    <t>APOYAR AL EQUIPO DE PRENSA Y COMUNICACIONES DE LA ALCALDÍA LOCAL EN LA REALIZACIÓN DE PRODUCTOS Y PIEZAS DIGITALES, IMPRESAS Y PUBLICITARIAS DE GRAN FORMATO Y DE ANIMACIÓN GRÁFICA, ASÍ COMO APOYAR LA PRODUCCIÓN Y MONTAJE DE EVENTOS</t>
  </si>
  <si>
    <t>REALIZAR  LA INTERVENTORIA TECNICA, ADMINISTRATIVA, FINANCIERA, JURIDICA Y AMBIENTAL AL CONTRATO CPS N 153-2018</t>
  </si>
  <si>
    <t>PRESTACIÓN DE SERVICIOS PARA LA REALIZACIÓN DE ACCIONES QUE PROMUEVAN LA VINCULACIÓN DE LA POBLACIÓN A PROCESOS DE PARTICIPACIÓN Y CONTROL SOCIAL</t>
  </si>
  <si>
    <t>REALIZAR EL MANTENIMIENTO DEL PARQUE DE LA VEREDA RIOS EN EL CORREGIMIENTO DE NAZARETH DE LA LOCALIDAD DE SUMAPAZ EN LA CIUDAD DE BOGOTA D.C DE CONFORMIDAD CON LOS ESTUDIOS PREVIOS, ANEXO TECNICO Y DEMÁS DOCUMENTOS PRECONTRACTUALES</t>
  </si>
  <si>
    <t>REALIZAR LOS JUEGOS RURALES DE LA LOCALIDAD VEINTE DE SUMAPAZ DE LA VIGENCIA 2018</t>
  </si>
  <si>
    <t>APOYAR AL (LA) ALCALDE(SA) LOCAL EN L PROMOCION, ARTICULACION Y ACOMPAÑAMIENTO Y SEGUIMIENTO PARA LA ATENCION Y PROTECCION  DE LOS ANIMALES DOMESTICOS Y SILVESTRES DE LA LOCALIDAD</t>
  </si>
  <si>
    <t>CONTRATAR SEGURO DE VIDA GRUPO PARA LOS EDILES DEL FONDO DE DESARROLLO LOCAL DE SUMAPAZ</t>
  </si>
  <si>
    <t>ANUAR  ESFUERZOS TECNICOS, ADMINISTRATIVOS Y FINANCIEROS PARA REALIZAR ACCIONES DE RECONOCIMIENTO Y FNCIONAMIENTO DE LOS SISTEMAS DE ACUEDUCTO VEREDAL LEGALIZADOS O EN PROCESO Y SISTEMAS DE SANEAMIENTO BASICO DE LA LOCALIDAD DE SUMAPAZ</t>
  </si>
  <si>
    <t>REALIZAR LA INTERVENTORÍA TÉCNICA, ADMINISTRATIVA, FINANCIERA, AMBIENTAL, SOCIAL Y JURÍDICA AL CONTRATO QUE RESULTE DEL PROCESO LICITATORIO FDLS-LP-094-2018 CUYO OBJETO ES “REALIZAR POR EL SISTEMA DE PRECIOS UNITARIOS FIJOS SIN FORMULA DE REAJUSTE: LA IMPLEMENTACIÓN DE MODELOS DE BIOINGENIERÍA Y SU EJECUCIÓN PARA LA RESTAURACIÓN Y RECUPERACIÓN DE ZONAS CON PROCESOS DE EROSION O FENOMENOS DE REMOCIÓN EN MASA EN LA LOCALIDAD DE SUMAPAZ</t>
  </si>
  <si>
    <t xml:space="preserve"> REALIZAR ACTIVIDADES LÚDICAS Y DEPORTIVAS DIRIGIDAS A LOS GRUPOS DE PERSONAS MAYORES Y PERSONAS CON DISCAPACIDAD DE LA LOCALIDAD DE SUMAPAZ QUE CONTRIBUYAN AL APROVECHAMIENTO DEL TIEMPO LIBRE Y AL MEJORAMIENTO DE LA CALIDAD DE VIDA </t>
  </si>
  <si>
    <t>PRESTACIÓN DE SERVICIOS PARA LA CELEBRACIÓN DE LAS TRADICIONALES NOVENAS NAVIDEÑAS EN LA LOCALIDAD 20 DE SUMAPAZ DE LA VIGENCIA 2018</t>
  </si>
  <si>
    <t>REALIZAR LA INTERVENTORIA  TECNICA, FINANCIERA Y AMBIENTAL AL CONTRATO QUE DERIVA DEL PROCESO LICITATORIO FDSL LP 085 DE 2018</t>
  </si>
  <si>
    <t>PRESTAR LOS SERVICIOS PARA LA ORGANIZACIÓN, COORDINACIÓN Y EJECUCIÓN DE LA SEGUNDA FASE DE LA ESCUELAS DE FORMACIÓN ARTÍSTICA Y CULTURAL DE SUMAPAZ” (EFACS II).</t>
  </si>
  <si>
    <t>PRESTAR EL SERVICIO DE TRANSPORTE TERRESTRE CON EL FIN DE ATENDER LOS DIFERENTES EVENTOS INSTITUCIONALES PROGRAMADOS POR LA ADMINISTRACIÓN LOCAL, EVENTOS Y ACTIVIDADES DE PROMOCIÓN Y PARTICIPACIÓN</t>
  </si>
  <si>
    <t>REALIZAR LAINTERVENTORIA TECNICA, ADMINISTRATIVA , FINANCIERA Y AMBIENTAL AL CONTRATO CUYO OBJETO ES "REALIZAR LOS JUEGOS RURALES DE LA LOCALIDAD VEINTE DE SUMAPAZ DE LA VIGENCIA 2018)</t>
  </si>
  <si>
    <t xml:space="preserve">ADQUIRIR ELEMENTOS PEDAGOGICOS Y TECNOLOGICOS PARA DOTAR A LAS INSTITUCIONES EDUCATIVAS DISTRITALES DE LA LOCALIDAD VEINTE DE SUMAPAZ </t>
  </si>
  <si>
    <t>REALIZAR POR EL SISTEMA DE PRECIOS UNITARIOS FIJOS SIN FORMULA DE REAJUSTE LA CONSTRUCCION DE OBRAS DE MITIGACION PARA ATENDER LA RESTAURACIÓN Y RECUPERACIÓN DE ZONAS CON PROCESOS DE EROSION O FENOMENOS DE REMOCIÓN EN MASA EN LA LOCALIDAD DE SUMAPAZ”</t>
  </si>
  <si>
    <t xml:space="preserve">PRESTACION DE SERVICIOS PARA EL DISEÑO, DIAGRAMACION, IMPRESIÓN Y ENSAMBLAJE DE AGENDAS Y ELEMENTOS INSTITUCIONALES PARA LA ALCALDIA LOCAL DE SUMAPAZ </t>
  </si>
  <si>
    <t xml:space="preserve">PRESTAR LOS SERVICIOS DE MONITOREO INTEGRAL POR GPS PARA LOS VEHICULOS DE PROPIEDAD O TENENCIA DEL FONDO DE DESARROLLO LOCAL DE SUMAPAZ </t>
  </si>
  <si>
    <t xml:space="preserve">ADQUSICION DE CARTUCHOS, TINTAS , TONERS, MEMORIAS USB, CD, Y DVD, STICKER Y PAPEL PARA EL PLOTER PARA LAS DIFERENTES DEPENDENCIAS DE LA ALCALDIA LOCAL DE SUMAPAZ, DE CONFORMIDAD CON LAS CANTIDADDES Y ESPECIFICACIONES TECNICAS DESCRITAS EN LA FICHA TECNICA, EN LOS ESTUDIOS PREVIOS Y PLIEGO DE CONDICIONES, DOCUMENTOS QUE CONFORMAN PARTE INTEGRAL DEL PROCESO </t>
  </si>
  <si>
    <t xml:space="preserve">CONTRATAR LA PRESTACION DEL SERVICIO INTEGRAL DE ASEO Y CAFETERIA QUE INCLUYA PERSONAL, MAQUINARIA, ELEMENTOS O INSUMOS PARA LA SEDE ADMINISTRATIVA DE LA ALCALDIA LOCAL DE SUMAPAZ </t>
  </si>
  <si>
    <t>ADQUISICION DE UNA CAMIONETA PARA SIETE (7) PASAJEROS 4X4, PARA EL FONDO DE DESARROLLO LOCAL DE SUMAPAZ</t>
  </si>
  <si>
    <t>ADQUISICION CONFIGURACION Y PUESTA EN FUNCIONAMIENTO DE COMPUTADORAS DE ESCRITORIO, PORTATILES, VIDEO BEAM E IMPRESORAS PARA LA ALCALDIA LOCAL DE SUMAPAZ A TRAVES ACUERDO MARCO DE PRECIOS CCE-569-1-AMP-2017</t>
  </si>
  <si>
    <t xml:space="preserve">SUMINSTRO DE COMBUSTIBLE PARA LOS VEHICULOS LIVIANOS DE PROPIEDAD Y/O TENENCIA DEL FONDO DE DESARROLLO LOCAL  DE SUMAPAZ </t>
  </si>
  <si>
    <t>CONTRATAR LA PRESTACION DEL SERVICIO INTEGRAL DE ASEO Y CAFETERIA QUE INCLUYA PERSONAL, MAQUINARIA, ELEMENTOS O INSUMOS PARA LA SEDE ADMINISTRATIVA DE LA ALCALDIA LOCAL DE SUMAPAZ Y LAS CORRIGIDURIAS DE NAZARETH, BETANIA Y SAN JUAN.</t>
  </si>
  <si>
    <t>51.864.107-2</t>
  </si>
  <si>
    <t xml:space="preserve"> 860518862-7</t>
  </si>
  <si>
    <t>900175374-5</t>
  </si>
  <si>
    <t>830093583-1</t>
  </si>
  <si>
    <t>860003437-9</t>
  </si>
  <si>
    <t>860041749-3</t>
  </si>
  <si>
    <t>830073899-8</t>
  </si>
  <si>
    <t>900216251-5</t>
  </si>
  <si>
    <t>811012753-1</t>
  </si>
  <si>
    <t>830095213-0</t>
  </si>
  <si>
    <t>900466596-2</t>
  </si>
  <si>
    <t>900,958,564-9</t>
  </si>
  <si>
    <t>899999115-8</t>
  </si>
  <si>
    <t>900416708-7</t>
  </si>
  <si>
    <t>901224330-6</t>
  </si>
  <si>
    <t>900133046-4</t>
  </si>
  <si>
    <t>800134187-6</t>
  </si>
  <si>
    <t>830128286-1</t>
  </si>
  <si>
    <t>830140609-6</t>
  </si>
  <si>
    <t>830092628-1</t>
  </si>
  <si>
    <t>900298623-2</t>
  </si>
  <si>
    <t>900336119-5</t>
  </si>
  <si>
    <t>900585270-7</t>
  </si>
  <si>
    <t>901030557-7</t>
  </si>
  <si>
    <t>900921304-0</t>
  </si>
  <si>
    <t>800250721-6</t>
  </si>
  <si>
    <t>900604590-1</t>
  </si>
  <si>
    <t>900564459-1</t>
  </si>
  <si>
    <t>900276997-7</t>
  </si>
  <si>
    <t>860067479-2</t>
  </si>
  <si>
    <t>KAREN DAYANA PATIÑO SAENZ</t>
  </si>
  <si>
    <t>SANDRA MILENA RODRIGUEZ SASTOQUE</t>
  </si>
  <si>
    <t>YASMINA GRACIELA ARAUJO RODRIGUEZ</t>
  </si>
  <si>
    <t>CINDY CAROLINA AGUIRRE</t>
  </si>
  <si>
    <t>OSCAR FABIAN PINEDA CASTRO</t>
  </si>
  <si>
    <t>DIANA MARCELA PEREZ USECHE</t>
  </si>
  <si>
    <t>ROCIO DEL PILAR BECERRA FARIETA</t>
  </si>
  <si>
    <t>CARLOS ALBERTO VARGAS CARPINTERO</t>
  </si>
  <si>
    <t>WOLFRANG LIZANDRO PULIDO AVENDAÑO</t>
  </si>
  <si>
    <t>YESID AFRANIO AMARIS OSPINO</t>
  </si>
  <si>
    <t>CLAUDIA  MARTIN NAIZAQUE</t>
  </si>
  <si>
    <t>MARIA HILDA LIÑAN OLMEDO</t>
  </si>
  <si>
    <t>MARTHA LUCIA SUAREZ MORALES</t>
  </si>
  <si>
    <t>MARCELA  TORRES RAMIREZ</t>
  </si>
  <si>
    <t>CLAUDIA CONSTANZA CONTRERAS CORREA</t>
  </si>
  <si>
    <t>DIYER GERARDO PRIETO HURTADO</t>
  </si>
  <si>
    <t>LUIS JONATHAN GUTIERREZ CANTOR</t>
  </si>
  <si>
    <t>EMILIANO  GOMEZ MENDEZ</t>
  </si>
  <si>
    <t>JULY VANESA MEZA SANCHEZ</t>
  </si>
  <si>
    <t>Fredy  Silva Vargas</t>
  </si>
  <si>
    <t>DIEGO FERNANDO BENAVIDES MOGOLLON</t>
  </si>
  <si>
    <t>GLORIA ISABEL AGUILERA ACOSTA</t>
  </si>
  <si>
    <t>LEONARDO FABIAN PUENTES VARGAS</t>
  </si>
  <si>
    <t>ANA ROSA BAUTISTA RINCON</t>
  </si>
  <si>
    <t>DIANA CAROLINA CORTES</t>
  </si>
  <si>
    <t>ERIKA DAYANA FIERRO MORALES</t>
  </si>
  <si>
    <t>BRYAN ALFONSO CASTAÑEDA FRANCO</t>
  </si>
  <si>
    <t>WILDER  CENTENO BELTRAN</t>
  </si>
  <si>
    <t>GLORIA ESPERANZA PIRAJON TEJEDOR</t>
  </si>
  <si>
    <t>MANUEL ALEJANDRO GOMEZ ROA</t>
  </si>
  <si>
    <t>CARLA NIAMED LOZANO TAUTIVA</t>
  </si>
  <si>
    <t>FREDY HUMBERTO PEÑA FORERO</t>
  </si>
  <si>
    <t>MAXIMILIANO  LOPEZ SUAREZ</t>
  </si>
  <si>
    <t>CARLOS JULIO CRUZ AMAYA</t>
  </si>
  <si>
    <t>WILLIAM EDUARDO MICAN VASQUEZ</t>
  </si>
  <si>
    <t>ANDRES FELIPE PINEDA MUÑOZ</t>
  </si>
  <si>
    <t>LEOPOLDO  MARTINEZ MARTINEZ</t>
  </si>
  <si>
    <t>JENNY CAROLINA GIRON CUERVO</t>
  </si>
  <si>
    <t>ANDRES FERNELLY ANGEL RINCON</t>
  </si>
  <si>
    <t>NELSON  GONZALEZ CASTILLO</t>
  </si>
  <si>
    <t>DIANA LUCIA RAMIREZ MUÑOZ</t>
  </si>
  <si>
    <t>IVAN DARIO CHINGATE MICAN</t>
  </si>
  <si>
    <t>GLORIA YOLANDA DIMATE RICO</t>
  </si>
  <si>
    <t>ASTRID LEONOR DAZA GOMEZ</t>
  </si>
  <si>
    <t>PEDRO JAVIER VELASQUEZ CASTAÑEDA</t>
  </si>
  <si>
    <t>SANDRA JOHANNA APACHE CHICA</t>
  </si>
  <si>
    <t>DEICY AMPARO MORALES TORRES</t>
  </si>
  <si>
    <t>CLAUDIA MILENA QUEVEDO ROCHA</t>
  </si>
  <si>
    <t>WILLIAM ANDRES HERRERA PABON</t>
  </si>
  <si>
    <t>CARLOS ALBERTO QUINTERO CASTAÑEDA</t>
  </si>
  <si>
    <t>JUANITA CAROLINA GONZALEZ CHACON</t>
  </si>
  <si>
    <t>GIOVANNI  SANCHEZ SABOGAL</t>
  </si>
  <si>
    <t>IVAN CAMILO ORAMAS PRIETO</t>
  </si>
  <si>
    <t>ENRIQUE  HUERTAS</t>
  </si>
  <si>
    <t>GILBERTO  RIVEROS ROMERO</t>
  </si>
  <si>
    <t>WILLIAN FERNANDO PORRAS LOPEZ</t>
  </si>
  <si>
    <t>LAURA MARIANA CRUZ PERALTA</t>
  </si>
  <si>
    <t>PEDRO GUILLERMO CARRANZA URREA</t>
  </si>
  <si>
    <t>LAURA ALEJANDRA MONTERO GRANADOS</t>
  </si>
  <si>
    <t>Joan  Londoño Guerrero</t>
  </si>
  <si>
    <t>JOSE FRANCISCO MARIN DIAZ</t>
  </si>
  <si>
    <t>FREDY ARMANDO MARTIN GUANTIVAR</t>
  </si>
  <si>
    <t>MELCHOR ANTONIO YEPES CALANCHE</t>
  </si>
  <si>
    <t>JANNETH  HINESTROSA GUERRERO</t>
  </si>
  <si>
    <t>WILMER  RODRIGUEZ VANEGAS</t>
  </si>
  <si>
    <t>DORIS CRISTINA GARCIA ADARVE</t>
  </si>
  <si>
    <t>LUIS EDUARDO PERICO ROJAS</t>
  </si>
  <si>
    <t>EDGAR RICARDO GONZALEZ PATIÑO</t>
  </si>
  <si>
    <t>LIDIA  SANABRIA LOPEZ</t>
  </si>
  <si>
    <t>SEGURIDAD LAS AMERICAS LTDA SEGURIAMERICAS LTDA</t>
  </si>
  <si>
    <t>MIGUEL ANGEL VALLEJO BURGOS</t>
  </si>
  <si>
    <t>ASOCIACION DE HOGARES SI A LA VIDA</t>
  </si>
  <si>
    <t>CORPORACION SELVA HUMEDA ONG</t>
  </si>
  <si>
    <t>CENTRAL S A S</t>
  </si>
  <si>
    <t>INMOBILIARIA COMERCIAL CRUZ Y PINZON LTDA</t>
  </si>
  <si>
    <t>VILMA AMPARO LOPEZ HERRERA</t>
  </si>
  <si>
    <t>COMERCIALIZADORA ELECTROCON SAS</t>
  </si>
  <si>
    <t>ASOCIACION PARA EL DESARROLLO INTEGRAL DE LA FAMILIA COLOMBIANA</t>
  </si>
  <si>
    <t>CONSORCIO INTERNACIONAL DE SOLUCIONES INTEGRALES S.A.S</t>
  </si>
  <si>
    <t>ORGANIZACION TERPEL S A</t>
  </si>
  <si>
    <t>ESPECIAL CARGO S A S</t>
  </si>
  <si>
    <t>SANDRA MILENA CORTES PINEDA</t>
  </si>
  <si>
    <t>MARIA CRISTINA CRISTANCHO TRIANA</t>
  </si>
  <si>
    <t>YEIMY MAGALI ROMERO HERNANDEZ</t>
  </si>
  <si>
    <t>ALICIA  CHON DIAZ</t>
  </si>
  <si>
    <t>EDUARDO  DIMATE RICO</t>
  </si>
  <si>
    <t>PABLO JAVIER BARRERA RODRIGUEZ</t>
  </si>
  <si>
    <t>JESUS ALFONSO PEÑA PEREZ</t>
  </si>
  <si>
    <t>WILLIAM  CIFUENTES MEDINA</t>
  </si>
  <si>
    <t>SUBRED INTEGRADA DE SERVICIOS DE SALUD SUR E.S.E</t>
  </si>
  <si>
    <t>OSCAR LEONARDO FORERO HIGUERA</t>
  </si>
  <si>
    <t>HUMBERTO  HERNANDEZ GORDILLO</t>
  </si>
  <si>
    <t>AUDIO DAZ P A SYSTEM S A S</t>
  </si>
  <si>
    <t>TATIANA LIZETH PATIÑO RODRIGUEZ</t>
  </si>
  <si>
    <t>CESAR ALEXANDER URIZA ROJAS</t>
  </si>
  <si>
    <t>JULIAN NICOLAS CRUZ CLAVIJO</t>
  </si>
  <si>
    <t>ADRIANA MARIA ARIAS BUITRAGO</t>
  </si>
  <si>
    <t>YEISON FELIPE MONCALEANO ZAMBRANO</t>
  </si>
  <si>
    <t>JAVIER ENRIQUE BUITRAGO GOMEZ</t>
  </si>
  <si>
    <t>EMPRESA DE TELECOMUNICACIONES DE BOGOTA SA ESP</t>
  </si>
  <si>
    <t>BRANDON  PARRA RICARDO</t>
  </si>
  <si>
    <t>ANGIE KATHERINE CURREA VARGAS</t>
  </si>
  <si>
    <t>CORPORACION GAIA AQUA</t>
  </si>
  <si>
    <t>CONSORCIO PARAMO SUMAPAZ 2018</t>
  </si>
  <si>
    <t>PRECAR LIMITADA</t>
  </si>
  <si>
    <t>ASOCIACION RED ANDINA DE VEEDURIAS Y M.A.</t>
  </si>
  <si>
    <t>INGENIERIA IT &amp; T DE COLOMBIA S.A.S.</t>
  </si>
  <si>
    <t>DISPAPELES SAS</t>
  </si>
  <si>
    <t>IVAN YEZID GALVIS CHACON</t>
  </si>
  <si>
    <t>DIANA CAROLINA CALDERON ROMERO</t>
  </si>
  <si>
    <t>ANGIE CAROLINA RIVEROS ARAUJO</t>
  </si>
  <si>
    <t>CONSORCIO PRIMAVERA</t>
  </si>
  <si>
    <t>CORPORACION ESTRATEGICA EN GESTION E INTEGRACION COLOMBIA</t>
  </si>
  <si>
    <t>JULIETT KARINA MONROY PARRA</t>
  </si>
  <si>
    <t>SEGUROS DE VIDA DEL ESTADO S A</t>
  </si>
  <si>
    <t>AGUAS DE BOGOTA S A ESP</t>
  </si>
  <si>
    <t>CONSORCIO  INTERVIAL  SUMAPAZ</t>
  </si>
  <si>
    <t>CARLOS ALBERTO PINZON MOLINA</t>
  </si>
  <si>
    <t>INVERSIONES AGROCOLOMBIA S A S</t>
  </si>
  <si>
    <t>LORENA  MENDEZ VALLEJO</t>
  </si>
  <si>
    <t>CARS TURISMO LTDA.</t>
  </si>
  <si>
    <t>AMERICAN OUTSOURCING S A</t>
  </si>
  <si>
    <t>CEDRO ANDINO SOCIEDAD POR ACCIONES SIMPLIFICADA</t>
  </si>
  <si>
    <t>PEDRO ANTONIO TOLEDO PENAGOS</t>
  </si>
  <si>
    <t>DAR SOLUCIONES SAS</t>
  </si>
  <si>
    <t>INVERSIONES Y SUMINISTROS LM S A S</t>
  </si>
  <si>
    <t>UNION TEMPORAL BIOLIMPIEZA</t>
  </si>
  <si>
    <t>UNION TEMPORAL TOYONORTE LTDA-DISTRIBUIDORA TOYOTA S.A.S</t>
  </si>
  <si>
    <t>MICROHARD S A S</t>
  </si>
  <si>
    <t>P&amp;P SYSTEMS COLOMBIA S.A.S</t>
  </si>
  <si>
    <t>GRUPO EMPRESARIAL CREAR DE COLOMBIA S A S</t>
  </si>
  <si>
    <t>CYSNUS SAS</t>
  </si>
  <si>
    <t>SERVIASEO S.A. SERVIASEO</t>
  </si>
  <si>
    <t xml:space="preserve"> 31/08/2018</t>
  </si>
  <si>
    <t xml:space="preserve">     7/09/2018</t>
  </si>
  <si>
    <t xml:space="preserve">  12/09/2018</t>
  </si>
  <si>
    <t xml:space="preserve"> 12/09/2018</t>
  </si>
  <si>
    <t>X</t>
  </si>
  <si>
    <t>x</t>
  </si>
  <si>
    <t>17-12-6163512</t>
  </si>
  <si>
    <t>17-12-6164026</t>
  </si>
  <si>
    <t>17-12-6164293</t>
  </si>
  <si>
    <t>17-12-6169134</t>
  </si>
  <si>
    <t>17-12-6169375</t>
  </si>
  <si>
    <t>17-12-6170464</t>
  </si>
  <si>
    <t xml:space="preserve">17­12­6170548   </t>
  </si>
  <si>
    <t>17-12-6170601</t>
  </si>
  <si>
    <t>17-12-6170824</t>
  </si>
  <si>
    <t>17-12-6170884</t>
  </si>
  <si>
    <t>17-12-6171063</t>
  </si>
  <si>
    <t>17-12-6171456</t>
  </si>
  <si>
    <t>17-12-6174046</t>
  </si>
  <si>
    <t>17-12-6174236</t>
  </si>
  <si>
    <t>17-12-6181327</t>
  </si>
  <si>
    <t>17-12-6181089</t>
  </si>
  <si>
    <t>17-12-6180910</t>
  </si>
  <si>
    <t>17-12-6180586</t>
  </si>
  <si>
    <t>17-12-6179753</t>
  </si>
  <si>
    <t>17-12-6182341</t>
  </si>
  <si>
    <t>17-12-6179650</t>
  </si>
  <si>
    <t>17-12-6179338</t>
  </si>
  <si>
    <t>17-12-6178812</t>
  </si>
  <si>
    <t>17-12-6173488</t>
  </si>
  <si>
    <t>17-12-6173091</t>
  </si>
  <si>
    <t>17-12-6172739</t>
  </si>
  <si>
    <t>17-12-6172504</t>
  </si>
  <si>
    <t>17-12-6172190</t>
  </si>
  <si>
    <t>17-12-6171984</t>
  </si>
  <si>
    <t>17-12-6171199</t>
  </si>
  <si>
    <t>17-12-6171077</t>
  </si>
  <si>
    <t>17-12-6170952</t>
  </si>
  <si>
    <t>17-12-6170631</t>
  </si>
  <si>
    <t>17-12-6170560</t>
  </si>
  <si>
    <t>17-12-6170351</t>
  </si>
  <si>
    <t>17-12-6260484</t>
  </si>
  <si>
    <t>17-12-6264748</t>
  </si>
  <si>
    <t>17-12-6264964</t>
  </si>
  <si>
    <t>17-12-6265140</t>
  </si>
  <si>
    <t>17-12-6265595</t>
  </si>
  <si>
    <t>17-12-6266093</t>
  </si>
  <si>
    <t>17-12-6266287</t>
  </si>
  <si>
    <t>17-12-6266433</t>
  </si>
  <si>
    <t>17-12-6266617</t>
  </si>
  <si>
    <t>17-12-6266682</t>
  </si>
  <si>
    <t>17-12-6266733</t>
  </si>
  <si>
    <t>17-12-6266798</t>
  </si>
  <si>
    <t>17-12-6266856</t>
  </si>
  <si>
    <t>17-12-6267067</t>
  </si>
  <si>
    <t>17-12-6267294</t>
  </si>
  <si>
    <t>17-12-6268089</t>
  </si>
  <si>
    <t>17-12-6268289</t>
  </si>
  <si>
    <t>17-12-6268471</t>
  </si>
  <si>
    <t>17-12-6292362</t>
  </si>
  <si>
    <t>17-12-6292561</t>
  </si>
  <si>
    <t>17-12-6297820</t>
  </si>
  <si>
    <t>17-12-6298056</t>
  </si>
  <si>
    <t>17-12-6298308</t>
  </si>
  <si>
    <t>17-12-6298553</t>
  </si>
  <si>
    <t>17-12-6298909</t>
  </si>
  <si>
    <t>17-12-6298992</t>
  </si>
  <si>
    <t>17-12-6299042</t>
  </si>
  <si>
    <t>17-12-6299291</t>
  </si>
  <si>
    <t>17-12-6285387</t>
  </si>
  <si>
    <t>17-13-6206409</t>
  </si>
  <si>
    <t>17-12-6360983</t>
  </si>
  <si>
    <t>17-12-6361202</t>
  </si>
  <si>
    <t>17-13-6387409</t>
  </si>
  <si>
    <t>17-11-6300531</t>
  </si>
  <si>
    <t>17-9-428002</t>
  </si>
  <si>
    <t>17-13-6519362</t>
  </si>
  <si>
    <t>17-11-6504527</t>
  </si>
  <si>
    <t>17-11-6695024</t>
  </si>
  <si>
    <t>17-12-6902449</t>
  </si>
  <si>
    <t>17-1-174435</t>
  </si>
  <si>
    <t>17-15-6731840</t>
  </si>
  <si>
    <t>17-12-6947273</t>
  </si>
  <si>
    <t>17-11-6729573</t>
  </si>
  <si>
    <t>17-11-6818605</t>
  </si>
  <si>
    <t>17-9-434215</t>
  </si>
  <si>
    <t>17-11-6987590</t>
  </si>
  <si>
    <t>17-12-7234744</t>
  </si>
  <si>
    <t>17-1-178652</t>
  </si>
  <si>
    <t>17-13-7097846</t>
  </si>
  <si>
    <t>17-9-435708</t>
  </si>
  <si>
    <t>17-1-178525</t>
  </si>
  <si>
    <t>17-15-7074370</t>
  </si>
  <si>
    <t>17-13-7140026</t>
  </si>
  <si>
    <t>17-1-179488</t>
  </si>
  <si>
    <t>17-9-435919</t>
  </si>
  <si>
    <t>17-12-7303877</t>
  </si>
  <si>
    <t>17-11-7199524</t>
  </si>
  <si>
    <t>17-11-7209828</t>
  </si>
  <si>
    <t>17-12-7421754</t>
  </si>
  <si>
    <t>17-13-7368810</t>
  </si>
  <si>
    <t>17-13-7385465</t>
  </si>
  <si>
    <t>17-11-7292775</t>
  </si>
  <si>
    <t>17-11-7269724</t>
  </si>
  <si>
    <t>17-11-7313896</t>
  </si>
  <si>
    <t>17-1-182238</t>
  </si>
  <si>
    <t>17-1-182000</t>
  </si>
  <si>
    <t>17-15-7269248</t>
  </si>
  <si>
    <t>17-1-182293</t>
  </si>
  <si>
    <t>17-15-7335421</t>
  </si>
  <si>
    <t>17-1-182667</t>
  </si>
  <si>
    <t>17-13-7431004</t>
  </si>
  <si>
    <t>17-13-7433990</t>
  </si>
  <si>
    <t>17-15-7296880</t>
  </si>
  <si>
    <t>17-11-7362925</t>
  </si>
  <si>
    <t>17-11-7425556</t>
  </si>
  <si>
    <t xml:space="preserve">COLOMBIA COMPRA </t>
  </si>
  <si>
    <t>COLOMBIA COMPRA EFICIENTE</t>
  </si>
  <si>
    <t>FDLS-MC-014-2017</t>
  </si>
  <si>
    <t xml:space="preserve">FDLS-LP-027-2017 </t>
  </si>
  <si>
    <t>PRESTAR LOS SERVICIOS PROFESIONALES DE APOYO COMO REFERENTE DE CALIDAD DE LA ALCALDIA LOCAL DE SUMAPAZ, DE ACUERDO CON LAS REGLAMENTACIONES VIGENTES EN ESTAS MATERIAS CONTRATO DE PRESTACION D ESERVICIOS N 001 DE 2017 POR ONCE MESES OCHO DIAS. REEMPLAZA EL RP No. 160 DEL 2017 POR CONSTITUIRSE COMO OBLIGACIONES POR PAGAR</t>
  </si>
  <si>
    <t>ADICIÓN Y PRÓRROGA NO. 1 CPS 002 DE 2017 ¿PRESTAR LOS  SERVICIOS PROFESIONALES DE APOYO PARA EL FORTALECIMIENTO DE LA ADMINISTRACIÓN LOCAL ENCAMINADAS A LA GESTIÓN AMBIENTAL INSTITUCIONAL DE LA ENTIDAD. REEMPLAZA EL CDP 163 Y EL 117 DE 2017 PARA CONSTITUIRSE EN OBLIGACION POR PAGAR</t>
  </si>
  <si>
    <t>PRESTAR LOS SERVICIOS PROFESIONALES  PARA LA OFICINA DE PLANEACION EN LA FORMULACION, EVALUACION, SEGUIMIENTO Y CONTROL DE PROYECTOS DE INVERSION Y SEGUIMIENTO DE LOS PLANES, PROGRAMAS Y PROYECTOS DEL FONDO DE DESARROLLO LOCAL DE SUMAPAZ CONTRATO DE PRESTACION DE SERVICIOS N 3 DE 2017 POR ONCE MESES 7 DIAS. REEMPLAZA EL RP No. 163 DEL 2017 POR CONSTITUIRSE COMO OBLIGACIONES POR PAGAR</t>
  </si>
  <si>
    <t>PRESTAR SUS SERVICIOS PROFESIONALES ESPECIALIZADOS AL DESPACHO DE LA ALCALDIA LOCAL DE SUMAPAZ EN TEMAS DE COMUNICACION SOCIAL PARA EL FORTALECIMIENTO DE LOS CANALES INTERNOS Y EXTERNOS CONTRATO DE PRESTACION DE SERVICIOS N 4 DE 2017 POR ONCE MESES SIETE DIAS. REEMPLAZA EL RP No. 165 DEL 2017 POR CONSTITUIRSE COMO OBLIGACIONES POR PAGAR</t>
  </si>
  <si>
    <t>PRESTAR SUS SERVICIOS PROFESIONALES ESPECIALIZADOS AL DESPACHO DE LA ALCALDESA LOCAL EN EL  SEGUIMIENTO Y COORDINACION A LA FORMULACION, EVALUACION YCONTROL DE PROYECTOS DE INVERSION Y SEGUIMIENTO DE LOS PLANES, PROGRAMAS Y PROYECTOS DEL FONDO DE DESARROLLO LOCAL DE SUMAPAZ CONTRATO DE PRESTACION DE SERVICIOOS NO 5 DE 2017 POR ONCE MESES SIETE DIAS. REEMPLAZA EL RP 164 Y CDP 165 DEL 2017 PARA CONSTITUIRSE EN OBLIGACION POR PAGAR</t>
  </si>
  <si>
    <t>PRESTAR LOS SERVICIOS PROFESIONALES AL DESPACHO DE LA ALCALDIA LOCAL DE SUMAPAZ EN EL ANALISIS DIAGNOSTICO, ACOMPAÑAMIENTO E IMPLEMENTACION DE LAS POLITICAS CON LAS ENTIDADES DEL ORDEN LOCAL DISTRITAL Y NACIONALCOMO INGENIERO DE SISTEMAS DE APOYO PARA EL AREA DE GESTION DE DESARROLLO LOCAL CONTRATO DE PRESTACION DE SERVICIOS N 6 DE 2017 POR ONCE MESES SEIS DIAS. REEMPLAZA EL RP No. 173 DEL 2017 POR CONSTITUIRSE COMO OBLIGACIONES POR PAGAR</t>
  </si>
  <si>
    <t>PRESTAR SUS SERVICIOS PROFESIONALES ESPECIALIZADOS PARA ASESORAR JURIDICAMENTE EL DESPACHO DE LA ALCALDESA LOCAL EN LOS ASUNTOS CONSTITUCIONALES, LEGALES Y REGLAMENTARIOS DE SU COMPETENCIA CONTRATO DE PRESTACION DE SERVICIOS N 7 DE 2017 POR ONCE MESES SEIS DIAS. REEMPLAZA  EL CDP 166 Y EL CRP 166 DE 2017, PARA CONSTITUIRSE EN OBLIGACION POR PAGAR</t>
  </si>
  <si>
    <t>PRESTAR SUS SERVICIOS COMO TECNICO DE APOYO ADMINISTRATIVO A LA GESTION AL DESPACHO DE LA ALCALDESA LOCAL DE SUMAPAZ CONTRATO DE PRESTACION D ESERVICIOS N 8 D E2017 POR ONCE MESES SEIS DIAS. REEMPLAZA EL RP No. 185 DEL 2017 POR CONSTITUIRSE COMO OBLIGACIONES POR PAGAR</t>
  </si>
  <si>
    <t>PRESTAR SUS SERVICIOS PROFESIONALES ESPECIALIZADOS PARA LA OFICINA DE PLANEACION EN LA FORMULACION, EVALUACION, SEGUIMIENTO Y CONTROL DE PROYECTOS DE INVERSION Y SEGUIMIENTO DE LOS PLANES, PROGRAMAS Y PROYECTOS DEL FONDO DE DESARROLLO LOCAL DE SUMAPAZ CONTRAYO DE PRESTACION DE SERVICIOS N 9 DE 2017 POR ONCE MESES SEIS DIAS. REEMPLAZA EL CDP 164 Y EL CRP 174 DEL 2017 PARA CONSTITUIR OBLIGACIONES POR PAGAR</t>
  </si>
  <si>
    <t>PRESTAR LOS SERVICIOS PROFESIONALES ESPECIALIZADOS COMO ABOGADO PARA LA COORDINACION DE ASUNTOS LEGALES Y CONTRACTUALES DE LA ALCALDIA LOCAL DE SUMAPAZ CONTRATO DE PRESTACION DE SERVICIOS N 10 DE 2017 POR ONCEMESES SEIS DIAS. REEMPLAZA EL RP No. 171 DEL 2017 POR CONSTITUIRSE COMO OBLIGACIONES POR PAGAR</t>
  </si>
  <si>
    <t>PRESTAR LOS SERVICIOS PROFESIONALES COMO ABOGADO PARA ATENDER LOS ASUNTOS LEGALES, CONTRACTUALES, DECLARATORIAS DE INCUMPLIMIENTO Y APOYO AL PROCESO DE ACUEDUCTOS VEREDALES ENTRE OTRAS ACTIVIDADES PROPIAS DEL PROCESO DE GESTION Y ADQUISICION DE RECURSOS DEL AREA DE GESTION DE  DESARROLLO LOCAL DE LA ALCALDIA LOCAL DE SUMAPAZ CONTRATO DE PRESTACION DE SERVICIOS N 11 DE 2017 POR ONCE MESES SEIS DIAS. REEMPLAZA EL RP No. 172 DEL 2017 POR CONSTITUIRSE COMO OBLIGACIONES POR PAGAR</t>
  </si>
  <si>
    <t>APOYAR LAS ACTIVIDADES OPERATIVAS  COMO AUXILIAR ADMINISTRATIVO EN LA CORREGIDURIA DE BETANIA CONTRATO DE PRESTACIOMN DE SERVICIOS N 12 DE 2017 POR ONCE MESES SEIS DIAS. REEMPLAZA EL RP No. 175 DEL 2017 POR CONSTITUIRSE COMO OBLIGACIONES POR PAGAR</t>
  </si>
  <si>
    <t>PRESTAR SUS SERVICIOS PROFESIONALES COMO INGENIERO MECANICO DE APOYO AL AREA DE GESTION DE DESARROLLO LOCAL EN LOS PROYECTOS Y PROCESOS RELACIONADOS CON EL MANTENIMIENTO Y OPERATIVIDAD DEL PARQUE AUTOMOTOR DE PROPIEDAD DEL FDLS Y DEL QUE LLEGARE A SER RESPONSABLE CONTRATO DE PRESTACION DE SERVICIOS N 13 DE 2017 POR ONCE MESES SEIS DIAS. REEMPLAZA EL RP No. 176 DEL 2017 POR CONSTITUIRSE COMO OBLIGACIONES POR PAGAR</t>
  </si>
  <si>
    <t>PRESTAR LOS SERVICIOS PROFESIONALES PARA EL AREA DE GESTION DESARROLLO LOCAL EN LA PLANEACION, FORMULACION, EVALUACION, SEGUIMIENTO Y CONTROL DE PROYECTOS DE INVERSION Y SEGUIMIENTO DE LOS PLANES, PROGRAMAS Y PROYECTOS DEL FONDO DE DESARROLLO LOCAL DE SUMAPAZ CONTRATO DE PRESTACION D ESERVICIOS N 14 DE 2017 POR ONCE MESES SEIS  DIAS. REEMPLAZA EL RP No. 177 DEL 2017 POR CONSTITUIRSE COMO OBLIGACIONES POR PAGAR</t>
  </si>
  <si>
    <t>APOYAR LAS ACTIVIDADES OPERATIVAS  COMO AUXILIAR ADMINISTRATIVO EN EL CENTRO DE SERVICIOS DE SANTA ROSA CONTRATO DE PRESTACION DE SERVICIOS N 15 DE 2017 POR ONCE MESES SEIS DIAS. REEMPLAZA EL RP No. 178 DEL 2017 POR CONSTITUIRSE COMO OBLIGACIONES POR PAGAR</t>
  </si>
  <si>
    <t>APOYAR LAS ACTIVIDADES OPERATIVAS  COMO AUXILIAR ADMINISTRATIVO EN LA CORREGIDURIA DE NAZARETH CONTRATO DE PRESTACION D ESERVICIOS 16 DE 2017 POR ONCE MESES SEIS DIAS. REEMPLAZA EL RP No. 179 DEL 2017 POR CONSTITUIRSE COMO OBLIGACIONES POR PAGAR</t>
  </si>
  <si>
    <t>PRESTAR LOS SERVICIOS PROFESIONALES COMO ABOGADO PARAATENDER LOS ASUNTOS LEGALES, CONTRACTUALES, SEGUIMIENTO CUENTAS POR PAGR, CONTRATOS ´POR LIQUIDAR ENTRE OTRAS ACTIVIDADES PROPIAS DEL PROCESO DE  GESTION Y ADQUISICION DE RECURSOS DEL AREA DE GESTION DE DESARROLLO LOCAL  DE LA ALCALDIA LOCAL DE SUMAPAZ CONTRATO DE PRESTACION DE SERVICIODS N 17 DE 2017 POR ONCE MESES 6 DIAS. REEMPLAZA EL RP No. 180 DEL 2017 POR CONSTITUIRSE COMO OBLIGACIONES POR PAGAR</t>
  </si>
  <si>
    <t>PRESTAR LOS SERVICIOS PARA OPERAR EL VEHICULO ASIGNADO REALIZANDO DE MANERA OPORTUNA, EFICIENTE Y SEGURA LOS DESPLAZAMIENTOS DE LOS FUNCIONARIOS DEL FONDO DE DESARROLLO LOCAL DE SUMAPAZ Y/O DEMAS PERSONAL QUE REQUIERA SER TRASLADADO EN LA ZONA URBANA Y RURAL DE LA LOCALIDAD EN CUMPLIMIENTO DE LAS ACTIVIDADES PROPIAS DE LA ADMINISTRACION LOCAL CONTRATO DE PRESTACION DE SERVICIOS N 18 DE 2017 POR ONCE MESES SEIS DIAS. REEMPLAZA EL RP No. 181 DEL 2017 POR CONSTITUIRSE COMO OBLIGACIONES POR PAGAR</t>
  </si>
  <si>
    <t>PRESTAR LOS SERVICIOS PROFESIONALES PARA EL AREA DE GESTION DESARROLLO LOCAL PARA QUE ADELANTE LAS ACCIONES DE GESTION E IMPLEMENTACION DE LAS POLITICAS Y NORMAS AMBIENTALES Y DE GESTION DEL RIESGO DE ORDEN NACIONAL Y DISTRITAL QUE LE COMPETENA LA LOCALIDAD DESEMPEÑANDOSE COMO REFERENTE AMBIENTAL PARA LA CUENCA DEL RIO SUMAPAZ CONTRATO DE PRESTACION DE SERVICIOS 19 DE 2017 POR ONCE MESES SEIS DIAS. REEMPLAZA EL RP No. 182 DEL 2017 POR CONSTITUIRSE COMO OBLIGACIONES POR PAGAR</t>
  </si>
  <si>
    <t>PRESTAR LOS SERVICIOS TECNICOS DE APOYO ADMINISTRATIVO AL AREA DE GESTION DE DESARROLLO LOCAL DE LA ALCALDIA LOCAL DE SUMAPAZ COINTRAO DE PRESTACION DE SERVICIOS N 20 DE 2017 POR ONCE ,MESES SEIS DIAS. REEMPLAZA EL RP No. 183 DEL 2017 POR CONSTITUIRSE COMO OBLIGACIONES POR PAGAR</t>
  </si>
  <si>
    <t>PRESTAR LOS SERVICIOS PROFESIONALES COMO MEDICO VETERINARIO APOYANDO Y ORIENTANDO LOS PROYECTOS DIRIGIDOS A LOS CAMPESINOS EN PROCESOS DE GENERACION DE PROTEINA ANIMAL CON MIRAS A FORTALECER LOS PROCESOS DE SEGURIDAD ALIMENTARIA DE LA POBLACION DE LA LOCALIDAD DE SUMAPAZ CONTRATO DE PRESTACION D ESERVICIOS N 21 DE 2017 POOR ONCE MESES SEIS DIAS. REEMPLAZA EL RP No. 184 DEL 2017 POR CONSTITUIRSE COMO OBLIGACIONES POR PAGAR</t>
  </si>
  <si>
    <t>PRESTAR LOS SERVICIOS PROFESIONALES PARA LA OFICINA DE PLANEACION EN LA FORMULACION, EVALUACION, SEGUIMIENTO Y CONTROL DE PROYECTOS DE INVERSION Y SEGUIMIENTO DE LOS PLANES, PROGRAMAS Y PROYECTOS DEL FONDO DE DESARROLLO LOCAL DE SUMAPAZ PARA EL PUNTO FOCAL DE MUJER Y GENERO CONTRATO PDE PRESTACION D ESERVICIOS N 22 DE 2017 POR ONCE MESES CINCO DIAS. REEMPLAZA EL RP No. 187 DEL 2017 POR CONSTITUIRSE COMO OBLIGACIONES POR PAGAR</t>
  </si>
  <si>
    <t>PRESTAR SUS SERVICIOS PROFESIONALES A LA ALCALDIA LOCAL DE SUMAPAZ COMO INGENIERO DE SISTEMAS DE APOYO PARA EL AREA DE GESTION DE DESARROLLO LOCAL CONTRATO DE PRESTACION DE SERVICIOS N 23 DE 2017 POR ONCE MESES CINCO DIAS. REEMPLAZA EL RP No. 189 DEL 2017 POR CONSTITUIRSE COMO OBLIGACIONES POR PAGAR</t>
  </si>
  <si>
    <t>APOYAR LAS ACTIVIDADES OPERATIVAS COMO AUXILIAR ADMINISTRATIVO EN LA CORREGIDURIA DE SAN JUAN CONTRATO DE PRESTACION D ESERVICIOS N 24 DE 2017 POR ONCE MESES CINCO DIAS. REEMPLAZA EL RP No. 188 DEL 2017 POR CONSTITUIRSE COMO OBLIGACIONES POR PAGAR</t>
  </si>
  <si>
    <t>PRESTAR SUS SERVICIOS DE APOYO PARA REALIZAR ACTIVIDADES INHERENTES A LA GESTION DOCUMENTAL DE LA ALCALDIA LOCAL DE SUMAPAZ CONTRATO DE PRESTACION D ESERVICIOOS N 25 DE 2017 POR ONCE MESES CINCO DIAS. REEMPLAZA EL RP No. 190 DEL 2017 POR CONSTITUIRSE COMO OBLIGACIONES POR PAGAR</t>
  </si>
  <si>
    <t>PRESTAR LOS SERVICIOS PARA OPERAR EL VEHICULO ASIGNADO REALIZANDO DE MANERA OPORTUNA, EFICIENTE Y SEGURA LOS DESPLAZAMIENTOS DE LOS FUNCIONARIOS DEL FONDO DE DESARROLLO LOCAL DE SUMAPAZ Y/O DEMAS PERSONAL QUE REQUIERA SER TRASLADADO EN LA ZONA URBANA Y RURAL DE LA LOCALIDAD EN CUMPLIMIENTO DE LAS ACTIVIDADES PROPIAS DE LA ADMINISTRACION LOCAL CONTRATO DE PRESTACION DE SERVICIOS N 26D E2017 POR ONCE MESES CINCO DIAS. REEMPLAZA EL RP No. 200 DEL 2017 POR CONSTITUIRSE COMO OBLIGACIONES POR PAGAR</t>
  </si>
  <si>
    <t>PRESTACION DE SERVICIOS DE APOYO PARA EL AREA DE GESTION DE DESARROLLO LOCAL REALIZANDO  ACTIVIDADES LOGISTICAS Y OPERATIVAS ATENDIENDO LOS,LINEAMIENTOS DE LAS DIFERENTES AREAS DE LA ADMINISTRACION LOCAL EN LOS BIENES DE PROPIEDAD DEL FONDO DE DESARROLLO LOCAL Y/O DE LA ALCALDIA LOCAL DE SUMAPAZ CONTRATO DE PRESTACION DE SERVICIOS N 27 DE 2017 POR ONCE MESES CINCO DIAS. REEMPLAZA EL RP No. 191 DEL 2017 POR CONSTITUIRSE COMO OBLIGACIONES POR PAGAR</t>
  </si>
  <si>
    <t>PRESTAR LOS SERVICIOS DE APOYO AL AREA DE GESTION DE DESARROLLO LOCAL PARA EL SEGUIMIENTO Y EJECUCION DE PROYECTOS RELACIONADOS CON  POBLACION VULNERABLE INCLUYENDO LA FOCALIZACION DE DICHA POBLACION CONTRATO DE PRESTACION DE SERVICIOS 28 DE 2017 POR ONCE MESES CINCO DIAS. REEMPLAZA EL RP No. 192 DEL 2017 POR CONSTITUIRSE COMO OBLIGACIONES POR PAGAR</t>
  </si>
  <si>
    <t>PRESTAR SUS SERVICIOS  COMO APOYOTECNICO Y ADMINISTRATIVO AL  AREA DE GESTION DE DESARROLLO LOAL DE LA ALCALDIA LOCAL DE SUMAPAZ CONTRATO DE PRESTACION D ESERVICIOS N 29 DE2017 POIR ONCE MESES CUATRO DIAS. REEMPLAZA EL RP No. 193 DEL 2017 POR CONSTITUIRSE COMO OBLIGACIONES POR PAGAR</t>
  </si>
  <si>
    <t>PRESTAR LOS SERVICIOS PARA OPERAR EL VEHICULO ASIGNADO REALIZANDO DE MANERA OPORTUNA, EFICIENTE Y SEGURA LOS DESPLAZAMIENTOS DE LOS FUNCIONARIOS DEL FONDO DE DESARROLLO LOCAL DE SUMAPAZ Y/O DEMAS PERSONAL QUE REQUIERA SER TRASLADADO EN LA ZONA URBANA Y RURAL DE LA LOCALIDAD EN CUMPLIMIENTO DE LAS ACTIVIDADES PROPIAS DE LA ADMINISTRACION LOCAL CONTRATO DE PRESTACION DE SERVICIOS N 30 DE 2017 POR ONCE MESES 4 DIAS. REEMPLAZA EL RP No. 194 DEL 2017 POR CONSTITUIRSE COMO OBLIGACIONES POR PAGAR</t>
  </si>
  <si>
    <t>PRESTAR LOS SERVICIOS PROFESIONALES COMO ABOGADO PARA ATENDER LOS ASUNTOS LEGALES, CONTRACTUALES, ENTES DE CONTROL Y DEMAS QUE SE REQUIERAN EN EL PROCESO DE GESTION Y ADQUISICION DE RECURSOS DEL AREA DE GESTION DE DESARROLLO LOCAL DE LA ALCALDIA LOCAL DE SUMAPAZ CONTRATO DE PRESTACION DE SERVICIOS N 31 DE 2017 POR ONCE MESES 4 DIAS. REEMPLAZA EL RP No. 195 DEL 2017 POR CONSTITUIRSE COMO OBLIGACIONES POR PAGAR</t>
  </si>
  <si>
    <t>PRESTAR LOS SERVICIOS PROFESIONALES AL AREA DE GESTION D EDESARROLLO PARA LA FORMULACION, SEGUIMIENTO Y ACOMPAÑAMIENTO DE LOS PROCESOS DE PUENTES PEATONALES Y VEHICULARES, PARQUES DE BOLSILLO, OBRAS  BIOINGENIERIA, ENTRE OTRAS QUE CORRESPONDAN A LA INFRAESTRUCTURA Y MOVILIDAD DE LA LOCALIDAD DE SUMAPAZ CONTRATO DE PRESTACION D ESERVICIOS N 32 DE 2017 POR ONCE MESES 4 DIAS. REEMPLAZA EL RP No. 196 DEL 2017 POR CONSTITUIRSE COMO OBLIGACIONES POR PAGAR</t>
  </si>
  <si>
    <t>PRESTAR LOS SERVICIOS  DE APOYO AL GRUPO DE GESTION DE DESARROLLO LOCAL EN EL AREA DE CONTABILIDAD DEL FONDO DE DESARROLLO LOCAL DE SUMAPAZ CONTRATO DE PRESTACION D ESERVICIOS N 33 DE 2017 POR ONCE MESES 1 DIA. REEMPLAZA EL RP No. 201 DEL 2017 POR CONSTITUIRSE COMO OBLIGACIONES POR PAGAR</t>
  </si>
  <si>
    <t>PRESTAR LOS SERVICIOS TECNICOS DE APOYO AL AREA DE GESTION DE DESARROLLO LOCAL DE LA ALCALDIA LOCAL DE SUMAPAZ CONTRATO DE PRESTACION D ESERVICIOS 34 DE 2017 POR ONCE MESES CUATRO DIAS. REEMPLAZA EL RP No. 198 DEL 2017 POR CONSTITUIRSE COMO OBLIGACIONES POR PAGAR</t>
  </si>
  <si>
    <t>PRESTAR LOS SERVICIOS PROFESIONALES A LA OFICINA DE PRENSA Y COMUNICACIONES A LA ALCALDIA LOCAL DE SUMAPAZ CONTRATO DE PRESTACION DE SERVICIOS 35 DE 2017 POR ONCE MESES  4 DIAS. REEMPLAZA EL RP No. 199 DEL 2017 POR CONSTITUIRSE COMO OBLIGACIONES POR PAGAR</t>
  </si>
  <si>
    <t>PRESTAR SUS SERVICIOS COMO TECNICO DE APOYO EN EL AREA DE GESTION DE DESARROLLO LOCAL DEL FONDO DE DESARROLLO LOCAL DE SUMAPAZ CONTRATO DE PRESTACION DE SERVICIOS N 36 DE 2017 POR ONCE MESES. REEMPLAZA EL RP No. 202 DEL 2017 POR CONSTITUIRSE COMO OBLIGACIONES POR PAGAR</t>
  </si>
  <si>
    <t>PRESTAR SUS  SERVICIOS COMO AUXILIAR ADMINISTRATIVO QUE APOYE LAS ACTVIDADES DEL AREA GESTION DE DESARROLLO LOCAL EN LA COORDINACION Y ASIGNACION DE LOS VEHICULOS LIVIANOS QUE ESTAN AL SERVICIO DE LA ALCALDIA LOCAL DE SUMAPAZ EN EL TERRITORIO Y EN LA BOGOTA URBANA CONTRATO DE PRESTACION DE SERVICIOS N 37 DE2017 PÓR ONCE MESES. REEMPLAZA EL RP No. 203 DEL 2017 POR CONSTITUIRSE COMO OBLIGACIONES POR PAGAR</t>
  </si>
  <si>
    <t>PRESTAR SUS SERVICIOS DE APOYO PARA REALIZAR ACTIVIDADES INHERENTES A LA GESTION DOCUMENTAL DE LA ALALDIA LOCAL DE SUMAPAZ Y REALIZAR EL PROCESO SISTEMATIZACION Y DIGITALIZACION DEL ARCHIVO PARA EL TRASLADO AL ARCHIVO CENTRAL DE LA SECRETARIA DISTRITAL DE GOBIERNO CONTATO DE PRESTACION DE SERVICIOS N 38 DE 2017 POR ONCE MESES. REEMPLAZA EL RP No. 204 DEL 2017 POR CONSTITUIRSE COMO OBLIGACIONES POR PAGAR</t>
  </si>
  <si>
    <t>PRESTAR LOS SERVICIOS PROFESIONALES PARA EL AREA DE GESTION DE DESARROLLO LOCAL PARA QUE ADELANTE LAS ACCIONES DE GESTION E IMPLEMENTACION DE LAS POLITICAS Y NORMAS AMBIENTALES Y DE GESTION DEL RIESGO DE ORDEN NACIONAL Y DISTRITAL QUE LE COMPETEN A LA LOCALIDA, DESEMPEÑANDOSE COMO ENLACE ENTRE LOS REFERENTES DE LAS CUENTAS DEL RIO BLANCO Y RIO SUMAPAZ ANTE LAS ENTIDADES DEL NIVEL LOCAL, DISTRITAL Y NACIONAL CONTRATO DE PRESTACION DE SERVOICIOS N 39 DE 2017 POR ONCE MESES. REEMPLAZA EL RP No. 205 DEL 2017 POR CONSTITUIRSE COMO OBLIGACIONES POR PAGAR</t>
  </si>
  <si>
    <t>PRESTAR LOS SERVICIOS PARA OPERAR EL VEHICULO ASIGNADO REALIZANDO DE MANERA OPORTUNA, EFICIENTE Y SEGURA LOS DESPLAZAMIENTOS DE LOS FUNCIONARIOS DEL FONDO DE DESARROLLO LOCAL DE SUMAPAZ Y/O DEMAS PERSONAL QUE REQUIERA SER TRASLADADO EN LA ZONA URBANA Y RURAL DE LA LOCALIDAD EN CUMPLIMIENTO DE LAS ACTIVIDADES PROPIAS DE LA ADMINISTRACION LOCAL CONTRATO DE PRESTACION D ESERVICIOS N 40 DE 2017 POR ONCE MESES. REEMPLAZA EL RP No. 206 DEL 2017 POR CONSTITUIRSE COMO OBLIGACIONES POR PAGAR</t>
  </si>
  <si>
    <t>PRESTAR LOS SERVICIOS PARA OPERAR EL VEHICULO ASIGNADO REALIZANDO DE MANERA OPORTUNA, EFICIENTE Y SEGURA LOS DESPLAZAMIENTOS DE LOS FUNCIONARIOS DEL FONDO DE DESARROLLO LOCAL DE SUMAPAZ Y/O DEMAS PERSONAL QUE REQUIERA SER TRASLADADO EN LA ZONA URBANA Y RURAL DE LA LOCALIDAD EN CUMPLIMIENTO DE LAS ACTIVIDADES PROPIAS DE LA ADMINISTRACION LOCAL CONTRATO DE PRESTACION DE SERVICIOS N 41 DE 2017 POR ONCE MESES. REEMPLAZA EL RP No. 207 DEL 2017 POR CONSTITUIRSE COMO OBLIGACIONES POR PAGAR</t>
  </si>
  <si>
    <t>PRESTAR LOS SERVICIOS PARA OPERAR EL VEHICULO ASIGNADO REALIZANDO DE MANERA OPORTUNA, EFICIENTE Y SEGURA LOS DESPLAZAMIENTOS DE LOS FUNCIONARIOS DEL FONDO DE DESARROLLO LOCAL DE SUMAPAZ Y/O DEMAS PERSONAL QUE REQUIERA SER TRASLADADO EN LA ZONA URBANA Y RURAL DE LA LOCALIDAD EN CUMPLIMIENTO DE LAS ACTIVIDADES PROPIAS DE LA ADMINISTRACION LOCAL CONTRATO DE PRESTACION DE SERVICIOS N 42 DE 2017 POR ONCE MESES. REEMPLAZA EL RP No. 208 DEL 2017 POR CONSTITUIRSE COMO OBLIGACIONES POR PAGAR</t>
  </si>
  <si>
    <t>PRESTAR SERVICIOS COMO APOYO ADMINISTRATIVO PARA EL AREA DE GESTION POLICIVA JURIDICA DEL FONDO DE DESARROLLO LOCAL DE SUMAPAZ CONTRATO DE PRESTACION DE SERVICIOS N 43 DE 2017 POR ONCE MESES. REEMPLAZA EL RP No. 213 DEL 2017 POR CONSTITUIRSE COMO OBLIGACIONES POR PAGAR</t>
  </si>
  <si>
    <t>PRESTAR SUS SERVICIOS COMO TECNICO DE APOYOADMINISTRATIVO AL AREA DE GESTION DE DESARROLLO LOCAL DE LA ALCALDIA LOCAL DE SUMAPAZ CONTRATO DE PRESTACION DE SERVICIOS N 44 DE 2017 POR ONCE MESES. REEMPLAZA EL RP No. 215 DEL 2017 POR CONSTITUIRSE COMO OBLIGACIONES POR PAGAR</t>
  </si>
  <si>
    <t>PRESTAR LOS  SERVICIOS DE AUXILIAR ADMINISTRATIVO AL SERVICIO DE LA JUNTA ADMINISTRADORA LOCAL DE SUMAPAZ CONTRATO DE PRESTACION DE SERVICIOS N 45 DE 2017 POR ONCE MESES. REEMPLAZA EL RP No. 210 DEL 2017 POR CONSTITUIRSE COMO OBLIGACIONES POR PAGAR</t>
  </si>
  <si>
    <t>PRESTAR LOS SERVICIOS DE TECNICO DE  APOYO ADMINISTRATIVOAL SERVICIO DE LA JUNTA ADMINISTRADORA LOCAL DE SUMAPAZ CONTRATO DE PRESTACION DE SERVICIOS N 46 DE 2017 POR ONCE MESES. REEMPLAZA EL RP No. 211 DEL 2017 POR CONSTITUIRSE COMO OBLIGACIONES POR PAGAR</t>
  </si>
  <si>
    <t>PRESTAR LOS SERVICIOS PROFESIONALES ESPECIALIZADOS AL DESPACHO DE LA ALCALDIA LOCAL DE SUMAPAZ COMO COORDINADOR DEL GRUPO DE PROFESIONALES ENCARGADOS DE LA FORMULACION, SEGUIMIENTO, EVALUACION Y ACOMPAÑAMIENTO A LOS PROCESOS DE INFRAESTRUCTURA DE LA LOCALIDAD DE SUMAPAZ CONTRATO DE PRESTACION DE SERVICIOS N 47 DE 2017 POR ONCE MESES. REEMPLAZA EL RP No. 209 DEL 2017 POR CONSTITUIRSE COMO OBLIGACIONES POR PAGAR</t>
  </si>
  <si>
    <t>PRESTAR SUS SERVICIOS DE APOYO PARA REALIZAR ACTIVIDADES INHERENTES A LA GESTION DOCUMENTAL DE LA ALCALDIA LOCAL DE SUMAPAZ Y DEL CORREGIMIENTO DE SAN JUAN CONTRATO DE PRESTACION DE SERVICIOS N 48 DE 2017 POR ONCE MESES. REEMPLAZA EL RP No. 212 DEL 2017 POR CONSTITUIRSE COMO OBLIGACIONES POR PAGAR</t>
  </si>
  <si>
    <t>PRESTAR SUS SERVICIOS DE APOYO PARA REALIZAR ACTIVIDADES INHERENTES A LA GESTION DOCUMENTAL DE  LA ALCALDIA LOCAL DE SUMAPAZ Y DEL CORREGIMIENTO DE NAZARETH CONTRATPO DE PRESTACION DE SERVICIOS N 49 DE 2017 POR ONCE MESES. REEMPLAZA EL RP No. 214 DEL 2017 POR CONSTITUIRSE COMO OBLIGACIONES POR PAGAR</t>
  </si>
  <si>
    <t>PRESTAR SUS SERVICIOS COMO APOYO TECNICO Y ADMINISTRATIVO A LA ADMINISTRACION LOCAL A LA OFICINA DE PRENSA Y COMUNICACIONES DE LA ALCALDIA LOCAL DE SUMAPAZ CONTRATO DE PRESTACION DE SERVICIOS N 50 DE 2017 POR ONCE MESES. REEMPLAZA EL RP No. 218 DEL 2017 POR CONSTITUIRSE COMO OBLIGACIONES POR PAGAR</t>
  </si>
  <si>
    <t>PRESTAR LOS SERVICIOS  DE APOYO EN LAS LABORES DE LOGISTICA Y NOTIFICACION EN LOS CORREGIMIENTOS DE LA LOCALIDAD DE SUMAPAZ CONTRATO DE PRESTACION DE SERVICIOS 51 DE 2017 POR ONCE MESES. REEMPLAZA EL RP No. 216 DEL 2017 POR CONSTITUIRSE COMO OBLIGACIONES POR PAGAR</t>
  </si>
  <si>
    <t>PRESTAR LOS SERVICIOS PARA OPERAR EL VEHICULO ASIGNADO, REALIZANDO DE MANERA OPORTUNA EFICIENTE Y SEGURA LOS DESPLAZAMIENTOS DE LOS FUNCIONARIOS DEL FONDO DE DESARROLLO LOCAL DE SUMAPAZ Y/O DEMAS PERSONAL QUE REQUIERA SER TRASLADADO EN LA ZONA URBANA Y RURAL DE LA LOCALIDAD EN CUMPLIMIENTO DE LAS ACTIVIDADES PROPIAS DE LA ADMINISTRACION LOCALCONTRATO DE PRESTACION DE SERVICIOS N 52 DE 2017 POR ONCE MESES. REEMPLAZA EL RP No. 217 DEL 2017 POR CONSTITUIRSE COMO OBLIGACIONES POR PAGAR</t>
  </si>
  <si>
    <t>PRESTAR LOS SERVICIOS PROFESIONALES PARA EL AREA DE GESTION DE DESARROLLO LOCAL PARA LA INCLUSION DE PROYECTOS AL SEGPLAN, MANEJO, CONTROL Y ACTUALIZACION DE LA MATRIZ MUSI Y DEMAS ACTIVIDADES QUE SE REQUIEREN PARA LA FORMULACION DE PROYECTOS DEL PALN DE DESARROLLO LOCAL 2017-2020 CONTRATO DE PRESTACION D ESERVICIOS N 53 DE 2017 POR ONCE MESES. REEMPLAZA EL RP No. 219 DEL 2017 POR CONSTITUIRSE COMO OBLIGACIONES POR PAGAR</t>
  </si>
  <si>
    <t>PRESTAR SUS SERVICIOS  DE APOYO PARA REALIZAR ACTIVIDADES INHERENTES A LA GESTION DOCUMENTAL DE LA ALCALDIA LOCAL DE SUMAPAZ Y DEL CORREGIMIENTO DE BETANIA CONTRATO DE PRESTACION DE SERVICIOS N 55 DE 2017 POR ONCE MESES. REEMPLAZA EL RP No. 220 DEL 2017 POR CONSTITUIRSE COMO OBLIGACIONES POR PAGAR</t>
  </si>
  <si>
    <t>PRESTAR LOS SERVICIOS PROFESIONALES COMO ABOGADO (A) DE APOYO AREA DE GESTION POLICIVA JURIDICA SUMAPAZ EN EL DESARROLLO DE LAS FUNCIONES PROPIAS DE ESA OFICINA CONTRATO DE PRESTACION DE SERVICIOS N 56 DE 2017 POR ONCE MESES. REEMPLAZA EL RP No. 221 DEL 2017 POR CONSTITUIRSE COMO OBLIGACIONES POR PAGAR</t>
  </si>
  <si>
    <t>PRESTAR LOS SERVICIOS PROFESIONALES AL AREA DE GESTION DE DESARROLLO LOCAL PARA QUE APOYE AL COORDINADOR DE LOS PROCESOS DE INFRAESTRUCTURA DE LA LOCALIDAD DE SUMAPAZ QUIEN REALIZARA EL PROCESO DE FORMULACION,EVALUACION, SUPERVISION Y ACOMPAÑAMIENTO DEL PROYECTO 1364 "MOVILIDAD PARA TODOS Y TODAS" EN EL COMPONENTE DE MALLA VIAL Y DEMAS PROCESOS QUE RESULTEN DE LA CONTRATACION DEL MENCIONADO PROYECTO CONTRATO DE PRESTACION DE SERVICIOS N 57 DE 2017 POR ONCE MESES. REEMPLAZA EL RP No. 222 DEL 2017 POR CONSTITUIRSE COMO OBLIGACIONES POR PAGAR</t>
  </si>
  <si>
    <t>PRESTAR LOS SERVICIOS PROFESIONALES PARA EL AREA DE GESTION DE DESARROLLO LOCAL EN LA FORMULACION, SEGUIMIENTO Y EJECUCION DE PROYECTOS RELACIONADOS CON POBLACION VULNERABLE, INCLUYENDO LA FOCALIZACION DE DICHA POBLACION CONTATO DE PRESTACION DE SERVICIOS N 58 DE 2017 POR ONCE MESES. REEMPLAZA EL RP No. 224 DEL 2017 POR CONSTITUIRSE COMO OBLIGACIONES POR PAGAR</t>
  </si>
  <si>
    <t>PRESTAR LOS SERVICIOS PROFESIONALES PARA EL AREA DE GESTION DESARROLLO LOCAL PARA QUE ADELANTE LAS ACCIONES DE GESTION E IMPLEMENTACION DE LAS POLITICAS Y NORMAS AMBIENTALES Y DE GESTION DEL RIESGO DE ORDEN NACIONAL Y DISTRITAL QUE LE COMPETEN A LA LOCALIDAD, DESEMPEÑANDOSE COMO REFRENTE AMBIENTAL PARA LA CUENCA DEL RIO BLANCO CONTRATO DE PRESTACION DE SERVICIOS N 59 DE 2017 POR ONCE MESES. REEMPLAZA EL RP No. 223 DEL 2017 POR CONSTITUIRSE COMO OBLIGACIONES POR PAGAR</t>
  </si>
  <si>
    <t>PRESTACION DE SERVICIOS DE APOYO PARA LAS CORREGIDURIAS DE NAZARETH Y BETANIA REALIZANDO ACTIVIDADES LOGISTICAS Y OPERATIVAS ATENDIENDO LOS LINEAMIENTOS DE LAS DIFERENTES AREAS DE LA ADMINISTRACOION LOCAL EN LOS BIENES DE PROPIEDAD DEL FONDO DE DESARROLLO LOCAL Y/O DE LA ALCALDIA LOCAL DE SUMAPAZ CONTRATO DE PRESTACION D ESERVICIOS N 60 DE 2017 POR DIEZ MESES VEINTINUEVE DIAS. REEMPLAZA EL RP No. 225 DEL 2017 POR CONSTITUIRSE COMO OBLIGACIONES POR PAGAR</t>
  </si>
  <si>
    <t>PRESTAR LOS SERVICIOS  DE APOYO EN LAS LABORES DE LOGISTICA Y NOTIFICACION EN LOS CORREGIMIENTOS DE LA LOCALIDAD DE SUMAPAZ CONTRATO DE PRESTACION D ESERVICIOS N 61 DE 2017 POR DIEZ MESES 28 DIAS. REEMPLAZA EL RP No. 226 DEL 2017 POR CONSTITUIRSE COMO OBLIGACIONES POR PAGAR</t>
  </si>
  <si>
    <t>PRESTAR SERVICIOS PROFESIONALES COMO ADMINISTRADOR DE VOZ Y DATOS BRINDANDO ASISTENCIA Y SOPORTE TECNICO DE SOFTWARE Y HARDWARE DE LOS EQUIPOS Y PROGRAMAS QUE MANEJA LA ENTIDAD ASI COMO A LOS USUARIOS QEU DESARROLLE SUS ACTIVIDADES EN LA ALCALDIA LOCAL  DE SUMAPAZ Y EN LAS DIFERENTES CORREGIDURIAS CONTRATO DE PRESTACION DE SERVICIOS N 62 DE 2017 POR DIEZ MESES 21 DIAS. REEMPLAZA EL RP No. 241 DEL 2017 POR CONSTITUIRSE COMO OBLIGACIONES POR PAGAR</t>
  </si>
  <si>
    <t>PRESTAR SERVICIOS PROFESIONALES PARA EL AREA DE GESTION DE DESARROLLO LOCAL EN LA IMPLEMENTACION Y SEGUIMIENTO DE LA UNIDAD LOCAL DE ASISTENCIA TECNICA Y AGROPECUARIA ULATA Y ACUEDUCTOS VEREDALES DE LA LOCALIDAD DE SUMAPAZ CONTRTO DE PRESTACION DE SERVICIOS N 63 DE 2017 POR DIEZ MESES VEINTIUN DIAS. REEMPLAZA EL RP No. 242 DEL 2017 POR CONSTITUIRSE COMO OBLIGACIONES POR PAGAR</t>
  </si>
  <si>
    <t>PRESTAR SUS SERVICIOS DE APOYO ADMINISTRATIVO AL AREA DE GESTION DE DESARROLLO LOCAL PARA EL AREA DEL CDI DE LA ALCALDIA LOCAL DE SUMAPAZ CONTRATO DEPRESTACION D ESEFVICIOS 64 DE 2017 POR DIEZ MESE Y 17 DIAS. REEMPLAZA EL RP No. 245 DEL 2017 POR CONSTITUIRSE COMO OBLIGACIONES POR PAGAR</t>
  </si>
  <si>
    <t>PRESTAR SUS SERVICIOS TECNICOS DE APOYO AL AREA DE DESARROLLO LOCAL EN LOS PROYECTOS Y PROCESOS RELACIONADOS CON EL ALMACENAMIENTO Y OPERATIVIDAD DEL PARQUE AUTOMOTOR DE PRPIEDAD DEL FDLS Y DEL QUE LLEGARE A SER RESPONSABLE CONTRATO DE PRESTACION DE SERVICIOS N 66 DE 2017 POR DIEZ MESES 14 DIAS. REEMPLAZA EL RP No. 251 DEL 2017 POR CONSTITUIRSE COMO OBLIGACIONES POR PAGAR</t>
  </si>
  <si>
    <t>PRESTAR LOS SERVICIOS PROFESIONALES COMO ABOGADO PARA APOYAR LOS ASUNTOS LEGALES Y CONTRACTUALES DE LA ALCALDIA LOCAL DE  SUMAPAZ CONTRATO DE PRESTACION DE SERVICIOS N 67 DE 2017 POR DIEZ MESES 13 DIAS. REEMPLAZA EL RP No. 250 DEL 2017 POR CONSTITUIRSE COMO OBLIGACIONES POR PAGAR</t>
  </si>
  <si>
    <t>PRESTAR LOS SERVICIOS PROFESIONALES PARA EL AREA DE GESTION DE DESARROLLO LOCAL PARA QUE REALICE EL ACOMPAÑAMIENTO, SUPERVISION Y FORMULACION DE LOS PROCESOS  DE ADECUACION, MANTENIMIENTO Y CONSTRUCCION DE LOS SALONES COMUNALES DE LA LOCALIDAD DE SUMAPAZ Y DE LOS DEMAS PROCESOS REFERENTES A LA INFRAESTRUCTURA DE LAS CORREGIDURIAS ( GESTION) ALCALDIA LOCAL Y DEMAS QUE LE SEAN ASIGNADOS. REEMPLAZA EL RP No. 279 DEL 2017 POR CONSTITUIRSE COMO OBLIGACIONES POR PAGAR</t>
  </si>
  <si>
    <t>PRESTAR LOS SERVICOS PROFESIONALES PARA EL AREA DE GESTION DE DESARROLLO LOCAL PARA APOYAR LA ADMINISTRACION LOCAL EN LOS DIFERENTES PROCESOS SOCIALES, DE PARTICIPACION, COORDINACION Y ARTICULACION INSTITUCIONAL E INTERISNTITUCIONAL DE INCLUSION E INTEGRACION LOCAL EN CONCORDANCIA CON EL PLAN DE DESARROLLO LOCAL 2017-2020. REEMPLAZA EL RP No. 281 DEL 2017 POR CONSTITUIRSE COMO OBLIGACIONES POR PAGAR</t>
  </si>
  <si>
    <t>PRESTAR LOS SERVICIOS DE APOYO EN LAS LABORES DE RADICACIÓN, CONSERVACIÓN, CLASIFICACIÓN Y NOTIFICACIÓN DE LA CORRESPONDENCIA QUE EMITE LA JUNTA ADMINISTRADORA LOCAL DE SUMAPAZ PARA LA BOGOTA URBANA Y AL AREA GESTIÓN DE DESARROLLO LOCAL. REEMPLAZA EL RP No. 282 DEL 2017 POR CONSTITUIRSE COMO OBLIGACIONES POR PAGAR</t>
  </si>
  <si>
    <t>CONTRATAR LA PRESTACION DEL SERVICIO DE VIGILANCIA Y SEGURIDAD PRIVADA CON ARMAS PARA LA SEDE ADMINISTRATIVA DE LA AVDA CL 6 N 32A 85 BARRIO VERAGUAS EL PARQUEADERO UBICADO EN UNA CASA CONTIGUA EN LA CRA 33 N 5C  12 DEL MISMO BARRIO (INMUEBLES TOMADOS EN ARRIENDO POR EL FDLS) Y EL CENTRO DE SERVICIOS DE SANTA ROSA UBICADO EN LA VEREDA SANTA ROSA D ELA LOCALIDAD DE SUMAPAZ BOGOTA DC CON EL FOIN DE ASEGURAR LA PROTECCION Y CUSTODIA DE LAS PERSONAS, BIENES O INMUEBLES DE PROPIEDAD DE LA ENTIDAD Y DE LOSQUE LEGALMENTE SEA O LLEGARE A SER RESPONSABLES. CONTRATO DE PRESTACION DE SERVICIO 074 DE 2017 POR NUEVE MESES. REEMPLAZA EL RP No. 309 DEL 2017 POR CONSTITUIRSE COMO OBLIGACIONES POR PAGAR</t>
  </si>
  <si>
    <t>CONTRATAR BAJO EL ESQUEMA DE PROVEEDURIA INTEGRAL-OUTSOURCING DE SUMINISTROS - EL SUMINISTRO DE LLANTAS Y VÁLVULAS, SERVICIO DE INSTALACIÓN, ALINEACIÓN, BALANCEO Y REENCAUCHE PARA LOS VEHÍCULOS LIVIANOS DE  PROPIEDAD Y/ O TENENCIA DEL FONDO DE DESARROLLO LOCAL DE SUMAPAZ. REEMPLAZA EL RP No. 334 DEL 2017 POR CONSTITUIRSE COMO OBLIGACIONES POR PAGAR</t>
  </si>
  <si>
    <t>PRESTAR EL SERVICIO DE AVITUALLAMIENTO (ALIMENTACION) PARA LA REALIZACION DE EVENTOS Y/O ACTIVIDADES DE GESTION PROMOCION Y PARTICIPACION. REEMPLAZA EL RP No. 337 DEL 2017 POR CONSTITUIRSE COMO OBLIGACIONES POR PAGAR</t>
  </si>
  <si>
    <t>EL CONTRATISTA SE COMPROMETE PARA CON EL FONDO A LA  "PRESTAR EL SERVICIO DE TRANSPORTE TERRESTRE CON EL FIN ATENDER LOS DIFERENTES EVENTOS INSTITUCIONALES PROGRAMADOS POR LA ADMINISTRACIÓN LOCAL Y LAS ACTIVIDADES DE PROMOCIÓN Y PARTICIPACIÓN". REEMPLAZA EL RP No. 366 DEL 2017 POR CONSTITUIRSE COMO OBLIGACIONES POR PAGAR</t>
  </si>
  <si>
    <t>REEMPLAZA  EL CDP 314 Y EL CRP 367 DEL 2017 CON OBJETO EL CONTRATISTA SE COMPROMETE PARA CON EL FONDO A LA  "PRESTAR EL SERVICIO DE TRANSPORTE TERRESTRE CON EL FIN ATENDER LOS DIFERENTES EVENTOS INSTITUCIONALES PROGRAMADOS POR LA ADMINISTRACIÓN LOCAL Y LAS ACTIVIDADES DE PROMOCIÓN Y PARTICIPACIÓN"</t>
  </si>
  <si>
    <t>EL CONTRATISTA SE COMPROMETE PARA CON EL FONDO DE DESARROLLO A REALIZAR EL MANTENIMIENTO PREVENTIVO Y CORRECTIVO DE LOS EQUIPOS DE INFRAESTRUCTURA TECNOLOGICA, INCLUIDO EL SUMINISTRO DE REPUESTOS PARA LA ALCALDÍA LOCAL DE SUMAPAZ. REEMPLAZA EL RP No. 402 DEL 2017 POR CONSTITUIRSE COMO OBLIGACIONES POR PAGAR</t>
  </si>
  <si>
    <t>EL CONTRATISTA SE COMPROMETE  PARA CON EL FONDO DE DESARROLLO A REALIZAR EL MANTENIMIENTO PREVENTIVO Y CORRECTIVO DE LOS EQUIPOS DE INFRAESTRUCTURA TECNOLOGICA, INCLUIDO EL SUMINISTRO DE REPUESTOS PARA LA ALCALDÍA LOCAL DE SUMAPAZ.. REEMPLAZA EL RP No. 401 DEL 2017 POR CONSTITUIRSE COMO OBLIGACIONES POR PAGAR</t>
  </si>
  <si>
    <t>ARRENDAMIENTO DE LOS INMUEBLES PARA EL FUNCIONAMIENTO DE LAS DIFERENTE DEPENDENCIAS DE LA ADMINISTRACIÓN LOCAL DE SUMAPAZ.. REEMPLAZA EL RP No. 404 DEL 2017 POR CONSTITUIRSE COMO OBLIGACIONES POR PAGAR</t>
  </si>
  <si>
    <t>EL CONTRATISTA SE OBLIGA PARA CON EL FONDO, A PRESTAR EL SERVICIO DE ADMINISTRACION Y OPERACIÓN DE LA MAQUINARIA PESADA Y VOLQUETAS DE PROPIEDAD DEL FONDO DE DESARROLLO LOCAL DE SUMAPAZ, PARA ATENDER LAS EMERGENCIAS VIALES QUE PUEDAN PRESENTARSE Y REALIZAR JORNADAS DE ASEO DE LA LOCALIDAD". REEMPLAZA EL RP No. 411 DEL 2017 POR CONSTITUIRSE COMO OBLIGACIONES POR PAGAR</t>
  </si>
  <si>
    <t>REALIZAR INTERVENTORIA TECNICA, ADMINISTRATIVA, SOCIAL, FINANCIERA,  AMBIENTAL Y JURIDICA  AL CONTRATO   QUE RESULTE DE LA LICITACIÓN PÚBLICA CUYO OBJETO ES ¿PRESTAR EL SERVICIO DE ADMINISTRACIÓN Y OPERACIÓN DE LA MAQUINARIA PESADA Y VOLQUETAS DE PROPIEDAD DEL FONDO DE DESARROLLO LOCAL DE SUMAPAZ, PARA ATENDER LAS EMERGENCIAS VIALES QUE PUEDAN PRESENTARSE Y REALIZAR JORNADAS DE ASEO DE LA LOCALIDAD.. REEMPLAZA EL RP No. 428 DEL 2017 POR CONSTITUIRSE COMO OBLIGACIONES POR PAGAR</t>
  </si>
  <si>
    <t>GARANTIZAR LA OPERACIÓN DE LOS PORTALES INTERACTIVOS DE: BETANIA, NAZARETH, SAN JUAN, LA UNIÓN Y REALIZAR LA APERTURA Y OPERACIÓN DE UN NUEVO PORTAL EN GRANADA, HACIENDO USO DE LAS TECNOLOGÍAS DE LA INFORMACIÓN Y LAS COMUNICACIONES.. REEMPLAZA CDP No. 349 DEL 2017 POR CONSTITUIRSE COMO OBLIGACIONES POR PAGAR</t>
  </si>
  <si>
    <t>REALIZAR LOS PROGRAMAS DEPORTIVOS CON ÉNFASIS EN FUTBOL, FUTBOL DE SALÓN, BALONCESTO Y ATLETISMO QUE VINCULE A NIÑOS, NIÑAS Y ADOLESCENTES DE LA LOCALIDAD DE SUMAPAZ, EN EL MARCO DEL PROYECTO 1353, DEL COMPONENTE ESCUELAS DE FORMACIÓN DEPORTIVA. REEMPLAZA EL RP No. 426 DEL 2017 POR CONSTITUIRSE COMO OBLIGACIONES POR PAGAR</t>
  </si>
  <si>
    <t>DESARROLLAR ACCIONES DE FORMACION Y FOMENTOS DE LAS PRACTICAS DEL ARTE Y LA CULTURA A TRAVES DE LA ESCUELA  DE FORMACIÓN ARTÍSTICA Y CULTURAL  EN LA LOCALIDAD DE SUMAPAZ. REEMPLAZA EL RP No. 455 DEL 2017 POR CONSTITUIRSE COMO OBLIGACIONES POR PAGAR</t>
  </si>
  <si>
    <t>SUMINISTRO Y TRANSPORTE DE COMBUSTIBLE PARA LA MAQUINARIA PESADA Y VOLQUETAS DE PROPIEDAD Y/O TENENCIA DEL FONDO DE DESARROLLO LOCAL DE SUMAPAZ. REEMPLAZA EL RP No. 463 DEL 2017 POR CONSTITUIRSE COMO OBLIGACIONES POR PAGAR</t>
  </si>
  <si>
    <t>PRESTAR LOS SERVICIOS LOGISTICOS Y PROFESIONALES PARA LA CELEBRACIÓN DEL DÍA DEL CAMPESINO 2017. REEMPLAZA EL RP No. 470 DEL 2017 POR CONSTITUIRSE COMO OBLIGACIONES POR PAGAR</t>
  </si>
  <si>
    <t>AUNAR ESFUERZOS TÉCNICOS, ADMINISTRATIVOS Y FINANCIEROS PARA DESARROLLAR UN PROCESO DE INTERVENCIÓN QUE GARANTICE EL DERECHO A LAS COMUNICACIONES, MEDIANTE LA OPERACIÓN, ADMINISTRACIÓN Y MANTENIMIENTO DE LAS LÍNEAS TELEFÓNICAS INSTALADAS DE ACUERDO CON LOS ESTUDIOS PREVIOS. REEMPLAZA CDP No. 413 DEL 2017 POR CONSTITUIRSE COMO OBLIGACIONES POR PAGAR</t>
  </si>
  <si>
    <t>PRESTAR LOS SERVICIOS PARA EXALTAR, PROTEGER Y DIVULGAR EL ARRAIGO CULTURAL CAMPESINO SUMAPACEÑO, MEDIANTE LA REALIZACIÓN DEL EVENTO CULTURAL DE PATRIMONIO CULTURAL INMATERIAL-FERIA AGROAMBIENTAL EN SU XVII EDICIÓN. REEMPLAZA EL RP No. 487 DEL 2017 POR CONSTITUIRSE COMO OBLIGACIONES POR PAGAR</t>
  </si>
  <si>
    <t>REALIZAR LA INTERVENTORÍA TÉCNICA, ADMINISTRATIVA, FINANCIERA, AMBIENTAL AL CONTRATO CUYO OBJETO ES PRESTAR LOS SERVICIOS PARA EXALTAR,PROTEGER Y DIVULGAR EL ARRAIGO CULTURAL CAMPESINO SUMAPACEÑO, MEDIANTE LA REALIZACIÓN DEL EVENTO CULTURAL DE PATRIMONIO CULTURAL INMATERIAL -FERIA AGROAMBIENTAL EN SU XVII EDICIÓN.. REEMPLAZA EL RP No. 486 DEL 2017 POR CONSTITUIRSE COMO OBLIGACIONES POR PAGAR</t>
  </si>
  <si>
    <t>SUMINISTRO DE LLANTAS, NEUMÁTICOS, PROTECTORES, VÁLVULAS SELLOMATIC Y SERVICIOS DE MONTAJE, BALANCEO, ALINEACIÓN Y REENCAUNCHE, PARA LOS VEHICULOS PESADOS, VOLQUETAS Y MAQUINARIA PESADA DE PROPIEDAD Y/O TENENCIA DEL FONDO DE DESARROLLO LOCAL DE SUMAPAZ.. REEMPLAZA EL RP No. 499 DEL 2017 POR CONSTITUIRSE COMO OBLIGACIONES POR PAGAR</t>
  </si>
  <si>
    <t>PRESTACIÓN DEL SERVICIO DE MANTENIMIENTO PREVENTIVO Y CORRECTIVO DE LA MAQUINARIA Y VEHICULOS PESADOS DE PROPIEDAD, GUARDA Y/O TENENCIA DEL FONDO DE DESARROLLO LOCAL DE SUMAPAZ CON SUMINISTRO DE REPUESTOS, INSUMOS Y MANO DE OBRA. REEMPLAZA EL RP No. 497 DEL 2017 POR CONSTITUIRSE COMO OBLIGACIONES POR PAGAR</t>
  </si>
  <si>
    <t>REALIZAR LA INTERVENTORIA TECNICA, ADMINISTRATIVA, FINANCIERA Y AMBIENTAL AL CONTRATO DERIVADO DE LA LICITACION PÚBLICA N° FDLS-LP-015-2017, QUE TENDRÁ POR OBJETO "PRESTAR EL SERVICIO DE MANTENIMIENTO PREVENTIVO Y CORRECTIVO DE LA MAQUINARIA Y VEHICULOS PESADOS DE PROPIEDAD, GUARDA Y/O TENENCIA DEL FONDO DE DESARROLLO LOCAL DE SUMAPAZ CON SUMINISTRO DE REPUESTOS, INSUMOS Y MANO DE OBRA".. REEMPLAZA EL RP No. 496 DEL 2017 POR CONSTITUIRSE COMO OBLIGACIONES POR PAGAR</t>
  </si>
  <si>
    <t>REALIZAR LA INTERVENTORÍA TÉCNICA, ADMINISTRATIVA, FINANCIERA Y AMBIENTAL AL CONTRATO CUYO OBJETO ES: "DESARROLLAR ACCIONES DE FORMACIÓN Y FOMENTOS DE LAS PRÁCTICAS DEL ARTE Y LA CULTURA A TRAVÉS DE LA ESCUELA DE FORMACIÓN ARTÍSTICA Y CULTURAL EN LA LOCALIDAD DE SUMAPAZ". REEMPLAZA CDP No. 391 DEL 2017 POR CONSTITUIRSE COMO OBLIGACIONES POR PAGAR</t>
  </si>
  <si>
    <t>PRESTAR ASISTENCIA TÉCNICA DIRECTA RURAL AGROPECUARIA PARA LOS PEQUEÑOS Y MEDIANOS PRODUCTORES DE LA LOCALIDAD DE SUMAPAZ. REEMPLAZA EL RP No. 501 DEL 2017 POR CONSTITUIRSE COMO OBLIGACIONES POR PAGAR</t>
  </si>
  <si>
    <t>Adquirir elementos para la dotación tecnológica de las Instituciones Educativas Distritales de la Localidad de Sumapaz, de conformidad con las especificaciones técnicas descritas en la ficha técnica, anexo técnico y los documentos integrales del proceso. REEMPLAZA EL RP No. 529 DEL 2017 POR CONSTITUIRSE COMO OBLIGACIONES POR PAGAR</t>
  </si>
  <si>
    <t>Adquirir elementos para la dotación pedagógica de las Instituciones Educativas Distritales ¿ IED y Centros de Desarrollo Infantil y Familias Rurales - CDIFR de la Localidad de Sumapaz, de conformidad con las especificaciones técnicas descritas en la ficha técnica, anexo técnico y los documentos integrales del proceso. REEMPLAZA EL RP No. 526 DEL 2017 POR CONSTITUIRSE COMO OBLIGACIONES POR PAGAR</t>
  </si>
  <si>
    <t>Adquirir elementos para la dotación pedagógica de las Instituciones Educativas Distritales ¿ IED y Centros de Desarrollo Infantil y Familias Rurales - CDIFR de la Localidad de Sumapaz, de conformidad con las especificaciones técnicas descritas en la ficha técnica, anexo técnico y los documentos integrales del proceso.. REEMPLAZA EL RP No. 525 DEL 2017 POR CONSTITUIRSE COMO OBLIGACIONES POR PAGAR</t>
  </si>
  <si>
    <t>PRESTAR LOS SERVICIOS PROFESIONALES PARA DESEMPEÑAR LAS ACTIVIDADES DEL PROMOTOR AMBIENTAL INSTITUCIONAL DE LA ALCALDÍA LOCAL DE SUMAPAZ PARA EL APOYO A LA FORMULACIÓN, EJECUCIÓN, SEGUIMIENTO Y MEJORA CONTINUA DE LAS HERRAMIENTAS QUE CONFORMAN LA GESTIÓN AMBIENTAL INSTITUCIONAL DE LA ALCALDÍA LOCAL DE SUMAPAZ. REEMPLAZA EL CDP 444 Y EL CRP 523 DEL 2017 PARA CONSTITUIRSE EN OBLIGACION POR PAGAR.</t>
  </si>
  <si>
    <t>PROMOVER ACCIONES ENCAMINADAS A LA NO VIOLENCIA CONTRA LA MUJER RURAL, COMO ACTO DE RECONOCIMIENTO DE SUS DERECHOS EN ESPECIAL LOS DERECHOS A LA PARTICIPACIÓN, EL TRABAJO, LA PAZ Y LA SEGURIDAD.. REEMPLAZA EL RP No. 528 DEL 2017 POR CONSTITUIRSE COMO OBLIGACIONES POR PAGAR</t>
  </si>
  <si>
    <t>REEMPLAZA EL  CDP 428 Y CRP 533 DE 2017, CONTRATAR LOS SEGUROS QUE AMPAREN LOS INTERESES PATRIMONIALES ACTUALES Y FUTUROS DE PROPIEDAD Y/O TENENCIA DEL FONDO DE DESARROLLO LOCAL DE SUMAPAZ.</t>
  </si>
  <si>
    <t>Prestar los servicios profesionales para realizar el acompañamiento en los temas culturales y artísticos que se llevarán a cabo en la Localidad de Sumapaz en la temporada navideña. REEMPLAZA EL CDP 467 Y RP 547 DE 2017 PARA CONSTITUIR OBLIGACION POR PAGAR</t>
  </si>
  <si>
    <t>REALIZAR LA INTERVENTORÍA TÉCNICA, ADMINISTRATIVA, FINANCIERA Y AMBIENTAL AL CONTRATO CUYO OBJETO ES ¿PRESTAR LOS SERVICIOS PARA LA ORGANIZACIÓN Y DESARROLLO DEL EVENTO "FESTIVAL NAVIDEÑO LOCAL 2017". REEMPLAZA EL RP No. 551 DEL 2017 POR CONSTITUIRSE COMO OBLIGACIONES POR PAGAR</t>
  </si>
  <si>
    <t>Realizar la interventoría técnica, administrativa, financiera, y ambiental al contrato que deriva del proyecto 1353 en su componente ACTIVIDADES LÚDICAS Y DEPORTIVAS DIRIGIDAS A PERSONA MAYOR Y PERSONA EN CONDICIÓN DE DISCAPACIDAD ¿. REEMPLAZA EL RP No. 553 DEL 2017 POR CONSTITUIRSE COMO OBLIGACIONES POR PAGAR</t>
  </si>
  <si>
    <t>PRESTAR LOS SERVICIOS DE ORGANIZACIÓN Y DESARROLLO DEL EVENTO "FESTIVAL NAVIDEÑO LOCAL 2017". REEMPLAZA EL RP No. 554 DEL 2017 POR CONSTITUIRSE COMO OBLIGACIONES POR PAGAR</t>
  </si>
  <si>
    <t>DESARROLLAR LOS JUEGOS RURALES DE LA LOCALIDAD DE SUMAPAZ A TRAVÉS DE LAS DIFERENTES DISCIPLINAS QUE PERMITAN LA SANA COMPETENCIA, BUEN USO DEL TIEMPO LIBRE Y DESARROLLO DE HABILIDADES DE LOS DIFERENTES GRUPOS POBLACIONALES.. REEMPLAZA EL RP No. 559 DEL 2017 POR CONSTITUIRSE COMO OBLIGACIONES POR PAGAR</t>
  </si>
  <si>
    <t>Prestar los servicios para la elaboración, diseño, diagramación e impresión del periódico local ¿El Rural¿, así como la adquisición de las demás piezas publicitarias establecidas por el Fondo de Desarrollo Local de Sumapaz.. REEMPLAZA EL RP No. 558 DEL 2017 POR CONSTITUIRSE COMO OBLIGACIONES POR PAGAR</t>
  </si>
  <si>
    <t>REEMPLAZA EL CDP 429 Y CRP 563 DE 2017 CON OBJETO REALIZAR ACTIVIDADES LÚDICAS Y DEPORTIVAS DIRIGIDAS A PERSONA MAYOR Y PERSONA EN CONDICIÓN DE DISCAPACIDAD DE LA LOCALIDAD DE SUMAPAZ QUE CONTRIBUYAN AL APROVECHAMIENTO DEL TIEMPO LIBRE Y AL MEJORAMIENTO DE LA CALIDAD DE VIDA</t>
  </si>
  <si>
    <t>REALIZAR POR EL SISTEMA DE PRECIOS UNITARIOS FIJOS SIN FORMULA DE REAJUSTE: EL MANTENIMIENTO DE PUENTES SOBRE CORRIENTES DE AGUA EN LA LOCALIDAD DE SUMAPAZ. REEMPLAZA EL RP No. 560 DEL 2017 POR CONSTITUIRSE COMO OBLIGACIONES POR PAGAR</t>
  </si>
  <si>
    <t>REALIZAR LA INTERVENTORÍA TÉCNICA, ADMINISTRATIVA, FINANCIERA, AMBIENTAL, SOCIAL Y JURÍDICA AL CONTRATO CUYO OBJETO ES "REALIZAR POR EL SISTEMA DE PRECIOS UNITARIOS FIJOS SIN FORMULA DE REAJUSTE: EL MANTENIMIENTO DE PUENTES SOBRE CORRIENTES DE AGUA EN LA LOCALIDAD DE SUMAPAZ". REEMPLAZA EL RP No. 561 DEL 2017 POR CONSTITUIRSE COMO OBLIGACIONES POR PAGAR</t>
  </si>
  <si>
    <t>REALIZAR EL DIAGNÓSTICO MANTENIMIENTO Y REPARACIONES LOCATIVAS A LOS SALONES COMUNALES Y/O EQUIPAMIENTOS COMUNITARIOS DE LA LOCALIDAD DE SUMAPAZ. REEMPLAZA CDP 432 Y CRP 564 DE 2017 SE CONSTITUYE COMO OBLIGACION POR PAGAR</t>
  </si>
  <si>
    <t>REALIZAR EL ESTUDIO DE VULNERABILIDAD SISMICA Y LOS ESTUDIOS Y DISEÑOS ASOCIADOS PARA EL MEJORAMIENTO DEL SALÓN COMUNAL DEL CORREGIMIENTO DE NAZARETH EN LA LOCALIDAD DE SUMAPAZ. REEMPLAZA EL RP No. 566 DEL 2017 POR CONSTITUIRSE COMO OBLIGACIONES POR PAGAR</t>
  </si>
  <si>
    <t>PRESTAR EL SERVICIO PARA LA RESTAURACIÓN ECOLÓGICA EN LA RECUPERACIÓN DE LAS RONDAS DE LAS CUENCAS HÍDRICAS Y QUEBRADAS DISTURBADAS Y DE LAS ZONAS QUE HAN SUFRIDO PROCESOS DE EXTRACCIÓN PÉTREA EN LA LOCALIDAD DE SUMAPAZ.. REEMPLAZA EL RP No. 565 DEL 2017 POR CONSTITUIRSE COMO OBLIGACIONES POR PAGAR</t>
  </si>
  <si>
    <t>Realizar la interventoría técnica, administrativa, financiera, ambiental al contrato cuyo objeto es "Desarrollar los juegos rurales de la localidad de Sumapaz a través de las diferentes disciplinas que permitan la sana competencia, buen uso del tiempo libre y desarrollo de habilidades de los diferentes grupos poblacionales".. REEMPLAZA EL RP No. 568 DEL 2017 POR CONSTITUIRSE COMO OBLIGACIONES POR PAGAR</t>
  </si>
  <si>
    <t>Adquirir elementos para la dotación tecnológica de las Juntas de Acción Comunal ¿ JAC de la Localidad de Sumapaz, de conformidad con las especificaciones técnicas descritas y los documentos integrales del proceso. REEMPLAZA EL CDP 457 Y EL CR 567 DEL 2017 PARA CONSTITUIR OBLIGACION POR PAGAR</t>
  </si>
  <si>
    <t>REALIZAR LA INTERVENTORÍA TÉCNICA, ADMINISTRATIVA, FINANCIERA, AMBIENTAL, SOCIAL Y JURÍDICA AL CONTRATO DE OBRA PÙBLICA CUYO OBJETO ES ¿REALIZAR EL DIAGNÓSTICO, MANTENIMIENTO Y REPARACIONES LOCATIVAS A LOS SALONES COMUNALES Y/O EQUIPAMIENTOS COMUNITARIOS DE LA LOCALIDAD DE SUMAPAZ. REEMPLAZA CDP 441 Y CRP 569 DE 2017 PARA CONSTITUIR OBLIGACION POR PAGAR</t>
  </si>
  <si>
    <t>REALIZAR LA INTERVENTORÍA TÉCNICA, ADMINISTRATIVA, FINANCIERA, AMBIENTAL, SOCIAL Y JURÍDICA AL CONTRATO CUYO OBJETO ES REALIZAR POR EL SISTEMA DE PRECIOS UNITARIOS FIJOS SIN FORMULA DE REAJUSTE: LAS OBRAS Y ACTIVIDADES PARA LA CONSERVACIÓN DE LA MALLA VIAL DE LA LOCALIDAD DE SUMAPAZ A MONTO AGOTABLE. REEMPLAZA EL RP No. 570 DEL 2017 POR CONSTITUIRSE COMO OBLIGACIONES POR PAGAR</t>
  </si>
  <si>
    <t>REEMPLAZO DEL CDP 459  Y CRP 584 DE 2017 PRESTAR EL SERVICIO DE MANTENIMIENTO PREVENTIVO Y CORRECTIVO DE LOS VEHÍCULOS LIVIANOS DE PROPIEDAD, GUARDA, Y/O TENENCIA DEL FONDO DE DESARROLLO LOCAL DE SUMAPAZ, CON SUMINISTRO DE REPUESTOS ORIGINALES, INSUMOS Y MANO DE OBRA</t>
  </si>
  <si>
    <t>REALIZAR UN DIPLOMADO EN CONSTRUCCIÓN DE PAZ, GÉNERO, FORTALECIMIENTO DEL EJERCICIO DE CIUDADANÍAS.. REEMPLAZA EL RP No. 583 DEL 2017 POR CONSTITUIRSE COMO OBLIGACIONES POR PAGAR</t>
  </si>
  <si>
    <t>CONTRATAR LA PRESTACION DEL SERVICIO INTEGRAL DE ASEO Y CAFETERIA QUE INCLUYA PERSONAL, MAQUINARIA, ELEMENTOS E INSUMOS PARA LA SEDE ADMINISTRATIVA DE LA ALCALDIA LOCAL DE SUMAPAZ ORDEN DE COMPRA N 14443 DE 2017 HASTA MARZO 2018. REEMPLAZA EL RP No. 253 DEL 2017 POR CONSTITUIRSE COMO OBLIGACIONES POR PAGAR</t>
  </si>
  <si>
    <t>SUMINISTRO DE COMBUSTIBLE PARA LOS VEHICULOS LIVIANOS DE PROPIEDAD Y/O TENENCIA DEL FONDO DE DESARROLLO LOCAL DE SUMAPAZ. REEMPLAZA EL RP No. 368 DEL 2017 POR CONSTITUIRSE COMO OBLIGACIONES POR PAGAR</t>
  </si>
  <si>
    <t>EL CONTRATO QUE SE PRETENDE CELEBRAR, TENDRÁ POR OBJETO "ADQUISICIÓN DE CONSUMIBLES DE IMPRESIÓN CON DESTINO A LAS DIFERENTES DEPENDENCIAS DEL FONDO DE DESARROLLO LOCAL DE SUMAPAZ A TRAVÉS DEL ACUERDO MARCO DE PRECIOS DE COLOMBIA COMPRA EFICIENTE CCE-538-1-AMP-2016". REEMPLAZA EL RP No. 574 DEL 2017 POR CONSTITUIRSE COMO OBLIGACIONES POR PAGAR</t>
  </si>
  <si>
    <t>EL CONTRATO QUE SE PRETENDE CELEBRAR, TENDRÁ POR OBJETO "ADQUISICIÓN DE CONSUMIBLES DE IMPRESIÓN CON DESTINO A LAS DIFERENTES DEPENDENCIAS DEL FONDO DE DESARROLLO LOCAL DE SUMAPAZ A TRAVÉS DEL ACUERDO MARCO DE PRECIOS DE COLOMBIA COMPRA EFICIENTE CCE-538-1-AMP-2016".. REEMPLAZA EL RP No. 573 DEL 2017 POR CONSTITUIRSE COMO OBLIGACIONES POR PAGAR</t>
  </si>
  <si>
    <t>ADQUIRIR A TITULO DE COMPRA VENTA 1(UN) CARROTANQUE Y 1(UNA) VOLQUETA PARA EL PARQUE AUTOMOTOR DEL FONDO DE DESARROLLO LOCAL DE SUMAPAZ. REEMPLAZA EL RP No. 571 DEL 2017 POR CONSTITUIRSE COMO OBLIGACIONES POR PAGAR</t>
  </si>
  <si>
    <t>ADQUIRIR A TITULO DE COMPRA VENTA 1(UN) CARROTANQUE Y 1(UNA) VOLQUETA PARA EL PARQUE AUTOMOTOR DEL FONDO DE DESARROLLO LOCAL DE SUMAPAZ. REEMPLAZA EL RP No. 572 DEL 2017 POR CONSTITUIRSE COMO OBLIGACIONES POR PAGAR</t>
  </si>
  <si>
    <t>POR ERROR EN LA NUMERACION POR PARTE DE JURIDICA, ESTE REEMPLAZA EL CRP 427 DE 2017, CON OBJETO "REALIZAR LA INTERVENTORÍA TÉCNICA, ADMINISTRATIVA, FINANCIERA, AMBIENTAL AL CONTRATO QUE DERIVA DEL PROYECTO 1353 EN SU COMPONENTE ESCUELAS DE FORMACIÓN DEPORTIVA". REEMPLAZA EL RP No. 467 DEL 2017 POR CONSTITUIRSE COMO OBLIGACIONES POR PAGAR</t>
  </si>
  <si>
    <t>REALIZAR POR EL SISTEMA DE PRECIOS UNITARIOS FIJOS SIN FORMULA DE REAJUSTE: LAS OBRAS Y ACTIVIDADES PARA LA CONSERVACIÓN DE LA MALLA VIAL DE LA LOCALIDAD DE SUMAPAZ A MONTO AGOTABLE. REEMPLAZA EL RP No. 552 DEL 2017 POR CONSTITUIRSE COMO OBLIGACIONES POR PAGAR</t>
  </si>
  <si>
    <t>901.069.060-8</t>
  </si>
  <si>
    <t>800.089.111-4</t>
  </si>
  <si>
    <t>900424713-8</t>
  </si>
  <si>
    <t>900.024.202-1</t>
  </si>
  <si>
    <t>901103803-9</t>
  </si>
  <si>
    <t>900.094.963-5</t>
  </si>
  <si>
    <t>900.017.160-1</t>
  </si>
  <si>
    <t>800.084.124-7</t>
  </si>
  <si>
    <t>830,059,289-7</t>
  </si>
  <si>
    <t>899.9999.115-8</t>
  </si>
  <si>
    <t>830110394-1</t>
  </si>
  <si>
    <t>800089111-4</t>
  </si>
  <si>
    <t>901125846-1</t>
  </si>
  <si>
    <t>800.026.452-0</t>
  </si>
  <si>
    <t>900504502-4</t>
  </si>
  <si>
    <t>860002184-6</t>
  </si>
  <si>
    <t>901139987-0</t>
  </si>
  <si>
    <t>900206910-8</t>
  </si>
  <si>
    <t>830080869-6</t>
  </si>
  <si>
    <t>901.140.653-8</t>
  </si>
  <si>
    <t>830007421-0</t>
  </si>
  <si>
    <t>901140969-1</t>
  </si>
  <si>
    <t>900171000-8</t>
  </si>
  <si>
    <t>830032102-1</t>
  </si>
  <si>
    <t>900227804-5</t>
  </si>
  <si>
    <t>901141879-1</t>
  </si>
  <si>
    <t>901141829-1</t>
  </si>
  <si>
    <t>9011411666-7</t>
  </si>
  <si>
    <t>900018217-5</t>
  </si>
  <si>
    <t>900.229.503-2</t>
  </si>
  <si>
    <t>830.095.213-0</t>
  </si>
  <si>
    <t>830.073.623-2</t>
  </si>
  <si>
    <t>860028580-2</t>
  </si>
  <si>
    <t>901137587-9</t>
  </si>
  <si>
    <t>GOMEZ MORENO CRISTINA ISABEL</t>
  </si>
  <si>
    <t>SINDY  ROJAS DELGADO</t>
  </si>
  <si>
    <t>MARIO ARTURO SALGADO BOLAÑOS</t>
  </si>
  <si>
    <t>JUAN CARLOS GIL CASTRO</t>
  </si>
  <si>
    <t>ANGIE  RAMIREZ CARREÑO</t>
  </si>
  <si>
    <t>SONIA  MONTENEGRO ACOSTA</t>
  </si>
  <si>
    <t>GERMAN OSWALDO QUIROGA CARDENAS</t>
  </si>
  <si>
    <t>ELIZABETH  HERRERA PEREZ</t>
  </si>
  <si>
    <t>LUISA FERNANDA LOZANO GRACIA</t>
  </si>
  <si>
    <t>MILENY  HILARION RIOS</t>
  </si>
  <si>
    <t>ANDRES FERNANDO ZUÑIGA FORERO CEDIDO A ERIKA FIERRO EL 1 DE SEPTIEMBRE DE 2017</t>
  </si>
  <si>
    <t>EDGAR IVAN SEPULVEDA PARRA</t>
  </si>
  <si>
    <t>YIMMY ALEXANDER CORREDOR CAMARGO</t>
  </si>
  <si>
    <t>KEVINN STEVEN CARRERA CHOCONTA</t>
  </si>
  <si>
    <t>XIMENA ANDREA ROMERO DORADO</t>
  </si>
  <si>
    <t>LUIS CAMILO SANCHEZ PARRA</t>
  </si>
  <si>
    <t>UNION TEMPORAL ATALAYA INTERCOM</t>
  </si>
  <si>
    <t>LLANTAS E IMPORTACIONES SAGU SAS</t>
  </si>
  <si>
    <t>J Y F INVERSIONES S A S</t>
  </si>
  <si>
    <t>E &amp; C INGENIEROS LTDA</t>
  </si>
  <si>
    <t>HECTOR  HERRERA BAQUERO</t>
  </si>
  <si>
    <t>CONSORCIO CODIDECOL &amp; CIA</t>
  </si>
  <si>
    <t>FUNDACION PARA EL DESARROLLO INFANTIL SOCIAL Y CULTURAL IWOKE</t>
  </si>
  <si>
    <t>CORPORACION FUTURO DE COLOMBIA - CORFUTURO</t>
  </si>
  <si>
    <t>ESTACION DE SERVICIO CARRERA 50 S A S</t>
  </si>
  <si>
    <t>ASOCIACION DE DISCAPACITADOS FISICOS DEL SUR ASODISFISUR</t>
  </si>
  <si>
    <t>FUNDACION INTEGRAL DE TERAPIAS EN COLOMBIA- FITEC</t>
  </si>
  <si>
    <t>UNON TEMPORAL MERCANTIL Y TRI SUMAPAZ</t>
  </si>
  <si>
    <t>SANDRA MILENA USECHE HENAO</t>
  </si>
  <si>
    <t>HERNEY  POLO</t>
  </si>
  <si>
    <t>DIDACTICOS PINOCHO S A</t>
  </si>
  <si>
    <t>CORPORACION TIEMPO DE MUJERES COLOMBIA</t>
  </si>
  <si>
    <t>AXA COLPATRIA SEGUROS SA</t>
  </si>
  <si>
    <t>LUIS FERNANDO BARRETO GONZALEZ</t>
  </si>
  <si>
    <t>UNION TEMPORAL EVENTOS POR BOGOTA</t>
  </si>
  <si>
    <t>CORPORACION PUNTOS CARDINALES</t>
  </si>
  <si>
    <t>FUNDACION S XXI RESCATE AMBIENTAL SOCIAL CULTURAL Y TURISTICO</t>
  </si>
  <si>
    <t>UNION TEMPORAL RECREACION DEPORTE Y CULTURA 2017</t>
  </si>
  <si>
    <t>CONSTRUCCIONES AXIOMA LTDA</t>
  </si>
  <si>
    <t>EDGAR HENRRY SOLER RUBIO</t>
  </si>
  <si>
    <t>CONSORCIO  ESPIRITU SANTO 2</t>
  </si>
  <si>
    <t>CONSULTORIA Y CONSTRUCCIONES CIVILES LTDA</t>
  </si>
  <si>
    <t>ECOFLORA SAS</t>
  </si>
  <si>
    <t>NELSON RODRIGO GONZALEZ GUAYANA</t>
  </si>
  <si>
    <t>OBSERVER MONITORING ON LINE LTDA</t>
  </si>
  <si>
    <t>CONSORCIO RT</t>
  </si>
  <si>
    <t>CONSORCIO INTERVIAL SUMAPAZ</t>
  </si>
  <si>
    <t>UNION TEMPORAL JAKO MOTOR</t>
  </si>
  <si>
    <t>FUNDACION OTRO ROLLO SOCIAL</t>
  </si>
  <si>
    <t>SERVICIOS DE ASEO CAFETERIA Y MANTENIMIENTO INSTITUCIONAL  OUTSOURCING SEASIN LIMITADA</t>
  </si>
  <si>
    <t>KEY MARKET S.A.S.</t>
  </si>
  <si>
    <t>DISTRIBUIDORA DE PAPELES S.A.S</t>
  </si>
  <si>
    <t>AUTOMAYOR S A</t>
  </si>
  <si>
    <t>LEIDY JURANNY CRUZ MORENO</t>
  </si>
  <si>
    <t>CONSORCIO VIAL SUMAPAZ 2017</t>
  </si>
  <si>
    <t>16-12-4922990</t>
  </si>
  <si>
    <t>GARANTIZAR EL DERECHO A LAS COMUNICACIONES DE LOS SUMAPACEÑOS   MEDIANTE LA OPERACION, ADMINISTRACION Y  MANTENIMIENTO DE LAS LINEAS TELEFONICAS INSTALADAS  EN LA LOCALIDAD DE SUMAPAZ CONVENIO INTRERADMINISTRATIVO DE COFINANCIACION N 19 DE 2016 POR DIEZ MESES. REEMPLAZA CDP NO. 270 DEL 2016 POR CONSTITUIRSE COMO OBLIGACIONES POR PAGAR REEMPLAZA CRP 272 CONVENIO INTERADMINISTRATIVO N 19 DE 2016 POR CONSTITUIRSE  COMO POBLIGACIONES POR PAGAR. REEMPLAZA CDP No. 19 DEL 2017 POR CONSTITUIRSE COMO OBLIGACIONES POR PAGAR</t>
  </si>
  <si>
    <t>899.999.115-8</t>
  </si>
  <si>
    <t>16-9-413048</t>
  </si>
  <si>
    <t>PRESTAR EL SERVICIO DE TRANSPORTE TERRESTRE AUTOMOTOR ESPECIAL PARA ATENDER LOS DIFERENTES EVENTOS INSTITUCIONALES PROGRAMADOS POR LA ADMINISTRACIÓN LOCAL Y LAS ACTIVIDADES DE PROMOCIÓN Y PARTICIPACIÓN.</t>
  </si>
  <si>
    <t>16-12-5259938</t>
  </si>
  <si>
    <t>GARANTIZAR LA OPERACION DE LOS PORTALES INTERACTIVOS DE BETANIA, NAZARETH, SAN JUAN Y LA UNION, HACIENDO USO DE LAS TECNOLOGIAS DE LA INFORMACION Y LAS COMUNICACIONES CONVENIO INTERADMINISTRATIVO DE COFIANCNIACION N 43 DE 2016 POR SEIS MESES. REEMPLAZA CDP NO. 327 DEL 2016 POR CONSTITUIRSE COMO OBLIGACIONES POR PAGAR REEMPLAZA CRP 357 CONVENIO INTERADM9INISTRATIVO DE COFIANCIACION N 43 DE 2016 POR CONSTITUIRSE COMO OBLIGACIONES POR PAGAR. REEMPLAZA CDP No. 25 DEL 2017 POR CONSTITUIRSE COMO OBLIGACIONES POR PAGAR</t>
  </si>
  <si>
    <t>16-11-5407622</t>
  </si>
  <si>
    <t>Contratar los seguros que amparen los intereses patrimoniales actuales y futuros, así como los bienes de propiedad del Fondo de Desarrollo Local de Sumapaz, que estén bajo su responsabilidad y custodia y aquellos que sean adquiridos para desarrollar las funciones inherentes a su actividad y cualquier otra póliza de seguros que requiera la entidad en el desarrollo de su actividad¿</t>
  </si>
  <si>
    <t>860.002.184-6</t>
  </si>
  <si>
    <t>16-15-5438123</t>
  </si>
  <si>
    <t xml:space="preserve">REALIZAR LA INTERVENTORÍA TÉCNICA, ADMINISTRATIVA, FINANCIERA, AMBIENTAL, SOCIAL Y JURÍDICA AL CONTRATO CUYO OBJETO ES ¿REALIZAR POR SISTEMA DE PRECIOS UNITARIOS FIJOS SIN FORMULA DE REAJUSTE: EL MANTENIMIENTO INTEGRAL, LA REHABILITACIÓN Y LA RECUPERACIÓN DE LA MALLA VIAL LOCAL MEDIANTE APLICACIÓN O EXTENDIDO DE PAVIMEN TOS RECICLADOS ESTABILIZADOS Y LA CONSTRUCCIÓN DE OBRAS COMPLEMENTARIAS, EN LOS CORREGIMIENTOS DE SAN JUAN, BETANIA Y NAZARETH DE LA LOCALIDAD DE SUMAPAZ A MONTO AGOTABLE. </t>
  </si>
  <si>
    <t>1364</t>
  </si>
  <si>
    <t>901.012.086-3</t>
  </si>
  <si>
    <t>CONSORCIO INTERVIAS 2016</t>
  </si>
  <si>
    <t>REALIZAR POR EL SISTEMA DE PRECIOS UNITARIOS FIJOS SIN FORMULA DE REAJUSTE: EL MANTENIMIENTO INTEGRAL, LA REHABILITACION Y LA RECUPERACION DE LA MALLA VIAL LOCAL MEDIANTE LA APLICACION O EXTENDIDO DE PAVIMENTOS RECICLADOS ESTABILIZADOS Y LA CONSTRUCCION DE OBRAS COMPLEMENTARIAS, EN LOS CORREGIMIENTOS DE SAN JUAN, BETANIA Y NAZARETH DE LA LOCALIDAD DE SUMAPAZ A MONTO AGOTABLE</t>
  </si>
  <si>
    <t>901.012.470-9</t>
  </si>
  <si>
    <t>CONSORCIO  SM</t>
  </si>
  <si>
    <t>REALIZAR LA INTERVENTORIA TECNICA, ADMINISTRATIVA, FINANCIERA Y AMBIENTAL AL CONTRATO CUYO OBJETO ES "REALIZAR EXPEDICIONES PEDAGOGICAS AL SECTOR DEL META, ENCAMINADAS AL FORTALECIMIENTO DE LAS PRACTICAS CURRICULARES Y AL MEJORAMIENTO DE LA CALIDAD DE LA EDUCACION EN LA LOCALIDAD DE SUMAPAZ" CONTRATO DE INTERVENTORIA N 107 DE 2016 POR DOS MESES. REEMPLAZA EL RP No. 540 DEL 2016 POR CONSTITUIRSE COMO OBLIGACIONES POR PAGAR. REEMPLAZA EL RP No. 87 DEL 2017 POR CONSTITUIRSE COMO OBLIGACIONES POR PAGAR</t>
  </si>
  <si>
    <t>79819273-8</t>
  </si>
  <si>
    <t>16-1-160576</t>
  </si>
  <si>
    <t>16-13-5730404</t>
  </si>
  <si>
    <t>16-1-162517</t>
  </si>
  <si>
    <t xml:space="preserve">CONTRATAR POR EL SISTEMA DE PRECIOS UNITARIOS FIIJOS SIN FORMULA DE REAJUSTE LA CONSTRUCCION DE 4 ESTRUCTURAS DE CONTENCION DE ACUERDO CON LOS DISEÑOS PRODUCTO DEL CONTRATO DE CONSULTORIA 88 DE 2015 EN LA LOCALIDAD DE SUMAPAZ CONTRATO DE OBRA N 112 DE 2016 POR SEIS MESES. </t>
  </si>
  <si>
    <t>1340</t>
  </si>
  <si>
    <t>CONSORCIO RS SUMAPAZ</t>
  </si>
  <si>
    <t>901025035-4</t>
  </si>
  <si>
    <t>PRESTAR EL SERVICIO DE MANTENIMIENTO PREVENTIVO Y CORRECTIVO DE LOS VEHÍCULOS LIVIANOS DE PROPIEDAD, GUARDA, Y/O TENENCIA DEL FONDO DE DESARROLLO LOCAL DE SUMAPAZ, CON SUMINISTRO DE REPUESTOS ORIGINALES, INSUMOS Y MANO DE OBRA.</t>
  </si>
  <si>
    <t>16-11-5703949</t>
  </si>
  <si>
    <t>830065444-7</t>
  </si>
  <si>
    <t>PARQUE DE MAQUINARIA SAS</t>
  </si>
  <si>
    <t>CONTRATAR LA POLIZA DE SGURO DE VIDA GRUPO PARA LOS EDILES DE LA LOCALIDAD DE SUMAPAZ</t>
  </si>
  <si>
    <t>16-13-5801075</t>
  </si>
  <si>
    <t>860009174-4</t>
  </si>
  <si>
    <t>16-15-5801213</t>
  </si>
  <si>
    <t>Interventoría Técnica, Administrativa, Financiera, Ambiental Social y Jurídica al contrato cuyo objeto es contratar por el sistema de precios unitarios fijos sin fórmula de reajuste la construcción de 4 estructuras de contención de acuerdo a los diseños producto del contrato de consultoría 88 de 2015 en la localidad de Sumapaz¿</t>
  </si>
  <si>
    <t>901035963-7</t>
  </si>
  <si>
    <t>CONSORCIO INTER ESTRUCTURAS 2016</t>
  </si>
  <si>
    <t>16-13-5945668</t>
  </si>
  <si>
    <t xml:space="preserve">CONTRATAR LA PREPRODUCCION, PRODUCCION, POSTPRODUCCION Y EMISION DE CUÑAS RADIALES SEGUN PLAN DE MEDIOS Y CALENDARIO DE ACTIVIDADES DE LA ALCALDIA LOCAL DE SUMAPAZ A TRAVES DE MEDIOS DE COMUNICACION </t>
  </si>
  <si>
    <t>860051929-5</t>
  </si>
  <si>
    <t>RADIO CAPITAL LTDA</t>
  </si>
  <si>
    <t>16-12-5965829</t>
  </si>
  <si>
    <t xml:space="preserve">AUNAR RECURSOS TECNICOS ADMINISTRATIVOS Y FINANCIEROS PARA ELSUMINISTRO, ENTREGA Y SEGUIMIENTO DE AYUDAS TECNICAS QUE NO SE ENCUENTREN  PREVISTAS O CUBIERTAS DENTRO DEL PLAN OBLIGATORIO DE SALUD POS, ACORDE A LAS CARACTERISTICAS Y NECESIDADES INDIVUDUALES DE LAS PERSONAS EN CONDICION DE DISCAPACIDAD, SU FAMILIA, CUIDADOR O CUIDADORA Y REALIZAR ACCIONES QUE CONTRIBUYAN AL MEJORAMIENTO DE LA CALIDAD DE VIDA DE LAS PERSONAS EN CONDICION DE DISCAPACIDAD DE LA LOCALIDAD DE SUMAPAZ </t>
  </si>
  <si>
    <t>900958564-9</t>
  </si>
  <si>
    <t>27/01/20107</t>
  </si>
  <si>
    <t>1/02/20107</t>
  </si>
  <si>
    <t>1/02/207</t>
  </si>
  <si>
    <t>CAJA MENOR</t>
  </si>
  <si>
    <t xml:space="preserve">Reconocimiento honorarios ediles de la localidad de Sumapaz, por asistir a sesiones ordinarias y extraordinarias </t>
  </si>
  <si>
    <t>JUNTA ADMINISTRADORA LOCAL</t>
  </si>
  <si>
    <t>SERVICIOS PUBLICOS</t>
  </si>
  <si>
    <t>1375</t>
  </si>
  <si>
    <t xml:space="preserve">GASTO APOYO ECONOMICO SUBSIDIO TIPO C PARA LA VIGENCIA FEBRERO 2018 A ENERO DE 2019 RESOLUCIÓN No. 002 DE 2018 </t>
  </si>
  <si>
    <t>RESOLUCION</t>
  </si>
  <si>
    <t>1334</t>
  </si>
  <si>
    <t>CAJA DE COMPENSACION FAMILIAR - COMPENSAR</t>
  </si>
  <si>
    <t>COSTOS OPERATIVOS APOYO ECONOMICO SUBSIDICO TIPO C PARA LA VIGENCIA FEBRERO 2018 A ENERO 2019 RESOLUCIÓN 003 DE 2018 GASTO OPERATIVO</t>
  </si>
  <si>
    <t>denar el pago de los honorarios a los herederos del causante Guillermo Alberto Leal Mariño como miembro de la JAL de Sumapaz, durante los meses de octubre y noviembre de 2018.</t>
  </si>
  <si>
    <t>Ordenar el pago de los honorarios a los herederos del causante Guillermo Alberto Leal Mariño como miembro de la JAL de Sumapaz, durante los meses de octubre y noviembre de 2018.</t>
  </si>
  <si>
    <t>GASTO APOYO ECONOMICO SUBSIDIO TIPO C PARA LA VIGENCIA FREBRERO 2017 A ENERO 2018 RESOLIUCION N 03 DE 2017 POR DOCE MESES. REEMPLAZA EL RP No. 239 DEL 2017 POR CONSTITUIRSE COMO OBLIGACIONES POR PAGAR</t>
  </si>
  <si>
    <t>COSTO OPERATIVO APOYO ECONOMICO SUBSIDICO TIPO C PARA LA VIGENCIA FEBRERO 2017 A ENERO 2018 RESOLUCION 4 DE 2017 GASTO OPERATIVO. REEMPLAZA EL RP No. 240 DEL 2017 POR CONSTITUIRSE COMO OBLIGACIONES POR PAGAR</t>
  </si>
  <si>
    <t>CARMENZA ADRIANA LOPEZ RUIZ</t>
  </si>
  <si>
    <t>DAVID GUILLERMO LEAL YEPES</t>
  </si>
  <si>
    <t>33,132,149,000.00</t>
  </si>
  <si>
    <t>32,238,952,520.00</t>
  </si>
  <si>
    <t>1,503,140,318.00</t>
  </si>
  <si>
    <t>1,410,304,744.00</t>
  </si>
  <si>
    <t>ALCALDIA LOCAL DE SUMAPAZ</t>
  </si>
  <si>
    <t>GOBIERNO</t>
  </si>
  <si>
    <t>ADICION AL CONTRATO 114 DE 2017 CUYO OBJETO ES PRESTAR LOS SERVICIOS PARA LA ELABORACIÓN, DISEÑO, DIAGRAMACIÓN E IMPRESIÓN DEL PERIÓDICO LOCAL "EL RURAL", ASÍ COMO LA ADQUISICIÓN DE LAS DEMÁS PIEZAS PUBLICITARIAS ESTABLECIDAS POR EL FONDO DE DESARROLLO LOCAL</t>
  </si>
  <si>
    <t>PAGO DE ARL CONDUCTORES DEL MES DE noviembre DE 2018</t>
  </si>
  <si>
    <t>conductores</t>
  </si>
  <si>
    <t>honorarios ediles año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</si>
</sst>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0_-;\-* #,##0_-;_-* &quot;-&quot;_-;_-@_-"/>
    <numFmt numFmtId="164" formatCode="_-&quot;$&quot;\ * #,##0_-;\-&quot;$&quot;\ * #,##0_-;_-&quot;$&quot;\ * &quot;-&quot;_-;_-@_-"/>
    <numFmt numFmtId="165" formatCode="_(* #,##0.00_);_(* \(#,##0.00\);_(* &quot;-&quot;??_);_(@_)"/>
    <numFmt numFmtId="166" formatCode="&quot;$&quot;\ #,##0.00"/>
    <numFmt numFmtId="167" formatCode="_(* #,##0_);_(* \(#,##0\);_(* &quot;-&quot;??_);_(@_)"/>
    <numFmt numFmtId="168" formatCode="0.0"/>
  </numFmts>
  <fonts count="29" x14ac:knownFonts="1">
    <font>
      <sz val="11"/>
      <color theme="1"/>
      <name val="Calibri"/>
      <family val="2"/>
      <scheme val="minor"/>
    </font>
    <font>
      <sz val="11"/>
      <color theme="1"/>
      <name val="Calibri"/>
      <family val="2"/>
      <scheme val="minor"/>
    </font>
    <font>
      <b/>
      <sz val="11"/>
      <color theme="1"/>
      <name val="Calibri"/>
      <family val="2"/>
      <scheme val="minor"/>
    </font>
    <font>
      <sz val="10"/>
      <name val="Arial Narrow"/>
      <family val="2"/>
    </font>
    <font>
      <b/>
      <sz val="10"/>
      <name val="Arial Narrow"/>
      <family val="2"/>
    </font>
    <font>
      <sz val="11"/>
      <name val="Arial Narrow"/>
      <family val="2"/>
    </font>
    <font>
      <u/>
      <sz val="11"/>
      <color theme="10"/>
      <name val="Calibri"/>
      <family val="2"/>
      <scheme val="minor"/>
    </font>
    <font>
      <sz val="10"/>
      <color rgb="FF000000"/>
      <name val="Arial"/>
      <family val="2"/>
    </font>
    <font>
      <sz val="11"/>
      <color indexed="8"/>
      <name val="Calibri"/>
      <family val="2"/>
    </font>
    <font>
      <b/>
      <sz val="18"/>
      <color rgb="FFFF0000"/>
      <name val="Calibri"/>
      <family val="2"/>
      <scheme val="minor"/>
    </font>
    <font>
      <sz val="9"/>
      <name val="Arial"/>
      <family val="2"/>
    </font>
    <font>
      <sz val="11"/>
      <color theme="1"/>
      <name val="Arial Narrow"/>
      <family val="2"/>
    </font>
    <font>
      <sz val="11"/>
      <name val="Calibri"/>
      <family val="2"/>
      <scheme val="minor"/>
    </font>
    <font>
      <sz val="10"/>
      <color theme="1"/>
      <name val="Arial Narrow"/>
      <family val="2"/>
    </font>
    <font>
      <sz val="9"/>
      <color theme="1"/>
      <name val="Arial Narrow"/>
      <family val="2"/>
    </font>
    <font>
      <b/>
      <sz val="10"/>
      <color theme="1"/>
      <name val="Times New Roman"/>
      <family val="1"/>
    </font>
    <font>
      <b/>
      <i/>
      <sz val="10"/>
      <color theme="1"/>
      <name val="Times New Roman"/>
      <family val="1"/>
    </font>
    <font>
      <sz val="10"/>
      <color theme="1"/>
      <name val="Times New Roman"/>
      <family val="1"/>
    </font>
    <font>
      <sz val="11"/>
      <color theme="1"/>
      <name val="Arial"/>
      <family val="2"/>
    </font>
    <font>
      <sz val="10"/>
      <name val="Arial"/>
      <family val="2"/>
    </font>
    <font>
      <b/>
      <sz val="10"/>
      <color rgb="FFFF0000"/>
      <name val="Arial Narrow"/>
      <family val="2"/>
    </font>
    <font>
      <b/>
      <sz val="11"/>
      <color rgb="FFFF0000"/>
      <name val="Calibri"/>
      <family val="2"/>
      <scheme val="minor"/>
    </font>
    <font>
      <b/>
      <sz val="10"/>
      <name val="Times New Roman"/>
      <family val="1"/>
    </font>
    <font>
      <sz val="10"/>
      <name val="Times New Roman"/>
      <family val="1"/>
    </font>
    <font>
      <b/>
      <sz val="8"/>
      <name val="Times New Roman"/>
      <family val="1"/>
    </font>
    <font>
      <u/>
      <sz val="11"/>
      <color theme="10"/>
      <name val="Times New Roman"/>
      <family val="1"/>
    </font>
    <font>
      <b/>
      <sz val="14"/>
      <name val="Times New Roman"/>
      <family val="1"/>
    </font>
    <font>
      <sz val="11"/>
      <color rgb="FF000000"/>
      <name val="Calibri"/>
      <family val="2"/>
    </font>
    <font>
      <sz val="11"/>
      <color rgb="FF000000"/>
      <name val="Calibri"/>
      <family val="2"/>
      <charset val="1"/>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2F2F2"/>
        <bgColor indexed="64"/>
      </patternFill>
    </fill>
  </fills>
  <borders count="4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auto="1"/>
      </top>
      <bottom style="thin">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auto="1"/>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diagonal/>
    </border>
  </borders>
  <cellStyleXfs count="7">
    <xf numFmtId="0" fontId="0" fillId="0" borderId="0"/>
    <xf numFmtId="165" fontId="1" fillId="0" borderId="0" applyFont="0" applyFill="0" applyBorder="0" applyAlignment="0" applyProtection="0"/>
    <xf numFmtId="0" fontId="6" fillId="0" borderId="0" applyNumberFormat="0" applyFill="0" applyBorder="0" applyAlignment="0" applyProtection="0"/>
    <xf numFmtId="0" fontId="7" fillId="0" borderId="0"/>
    <xf numFmtId="0" fontId="28" fillId="0" borderId="0"/>
    <xf numFmtId="41" fontId="1" fillId="0" borderId="0" applyFont="0" applyFill="0" applyBorder="0" applyAlignment="0" applyProtection="0"/>
    <xf numFmtId="164" fontId="1" fillId="0" borderId="0" applyFont="0" applyFill="0" applyBorder="0" applyAlignment="0" applyProtection="0"/>
  </cellStyleXfs>
  <cellXfs count="178">
    <xf numFmtId="0" fontId="0" fillId="0" borderId="0" xfId="0"/>
    <xf numFmtId="0" fontId="10" fillId="0" borderId="0" xfId="0" applyFont="1" applyAlignment="1">
      <alignment vertical="center"/>
    </xf>
    <xf numFmtId="0" fontId="0" fillId="0" borderId="0" xfId="0" applyFill="1"/>
    <xf numFmtId="0" fontId="11" fillId="0" borderId="4" xfId="0" applyFont="1" applyFill="1" applyBorder="1"/>
    <xf numFmtId="0" fontId="11" fillId="0" borderId="4" xfId="0" applyFont="1" applyFill="1" applyBorder="1" applyAlignment="1">
      <alignment wrapText="1"/>
    </xf>
    <xf numFmtId="0" fontId="5" fillId="0" borderId="4" xfId="0" applyFont="1" applyFill="1" applyBorder="1"/>
    <xf numFmtId="0" fontId="12" fillId="0" borderId="0" xfId="0" applyFont="1" applyFill="1"/>
    <xf numFmtId="0" fontId="13" fillId="0" borderId="0" xfId="0" applyFont="1"/>
    <xf numFmtId="0" fontId="13" fillId="0" borderId="0" xfId="0" applyFont="1" applyAlignment="1">
      <alignment wrapText="1"/>
    </xf>
    <xf numFmtId="0" fontId="14" fillId="0" borderId="0" xfId="0" applyFont="1"/>
    <xf numFmtId="0" fontId="11" fillId="0" borderId="0" xfId="0" applyFont="1" applyAlignment="1">
      <alignment wrapText="1"/>
    </xf>
    <xf numFmtId="0" fontId="13" fillId="0" borderId="0" xfId="0" applyFont="1" applyAlignment="1">
      <alignment wrapText="1"/>
    </xf>
    <xf numFmtId="0" fontId="13" fillId="0" borderId="0" xfId="0" applyFont="1" applyAlignment="1"/>
    <xf numFmtId="0" fontId="13" fillId="0" borderId="0" xfId="0" applyFont="1" applyAlignment="1">
      <alignment horizontal="left"/>
    </xf>
    <xf numFmtId="0" fontId="14" fillId="0" borderId="0" xfId="0" applyFont="1" applyAlignment="1"/>
    <xf numFmtId="0" fontId="0" fillId="0" borderId="0" xfId="0" applyFont="1" applyBorder="1" applyAlignment="1" applyProtection="1">
      <alignment wrapText="1"/>
      <protection hidden="1"/>
    </xf>
    <xf numFmtId="168" fontId="0" fillId="0" borderId="0" xfId="0" applyNumberFormat="1" applyProtection="1">
      <protection hidden="1"/>
    </xf>
    <xf numFmtId="0" fontId="0" fillId="0" borderId="0" xfId="0" applyFont="1" applyFill="1" applyBorder="1" applyAlignment="1" applyProtection="1">
      <alignment wrapText="1"/>
      <protection hidden="1"/>
    </xf>
    <xf numFmtId="0" fontId="0" fillId="0" borderId="0" xfId="0" applyFill="1" applyBorder="1"/>
    <xf numFmtId="0" fontId="0" fillId="0" borderId="0" xfId="0" applyBorder="1"/>
    <xf numFmtId="0" fontId="11" fillId="0" borderId="0" xfId="0" applyFont="1" applyFill="1" applyBorder="1" applyAlignment="1">
      <alignment wrapText="1"/>
    </xf>
    <xf numFmtId="0" fontId="2" fillId="0" borderId="0" xfId="0" applyFont="1"/>
    <xf numFmtId="0" fontId="17" fillId="0" borderId="0" xfId="0" applyFont="1"/>
    <xf numFmtId="0" fontId="17" fillId="0" borderId="38" xfId="0" applyFont="1" applyBorder="1" applyAlignment="1">
      <alignment horizontal="center" wrapText="1"/>
    </xf>
    <xf numFmtId="0" fontId="17" fillId="0" borderId="41" xfId="0" applyFont="1" applyBorder="1" applyAlignment="1">
      <alignment horizontal="justify" vertical="top" wrapText="1"/>
    </xf>
    <xf numFmtId="0" fontId="17" fillId="0" borderId="42" xfId="0" applyFont="1" applyBorder="1" applyAlignment="1">
      <alignment horizontal="justify" vertical="top" wrapText="1"/>
    </xf>
    <xf numFmtId="0" fontId="17" fillId="0" borderId="37" xfId="0" applyFont="1" applyBorder="1" applyAlignment="1">
      <alignment horizontal="center" wrapText="1"/>
    </xf>
    <xf numFmtId="0" fontId="17" fillId="0" borderId="3" xfId="0" applyFont="1" applyBorder="1" applyAlignment="1">
      <alignment horizontal="justify" vertical="top" wrapText="1"/>
    </xf>
    <xf numFmtId="0" fontId="19" fillId="0" borderId="19" xfId="0" applyFont="1" applyFill="1" applyBorder="1" applyAlignment="1">
      <alignment vertical="center"/>
    </xf>
    <xf numFmtId="0" fontId="18" fillId="0" borderId="0" xfId="0" applyFont="1" applyProtection="1">
      <protection hidden="1"/>
    </xf>
    <xf numFmtId="0" fontId="20" fillId="3" borderId="4" xfId="0" applyFont="1" applyFill="1" applyBorder="1" applyAlignment="1">
      <alignment vertical="center"/>
    </xf>
    <xf numFmtId="0" fontId="21" fillId="3" borderId="0" xfId="0" applyFont="1" applyFill="1"/>
    <xf numFmtId="0" fontId="21" fillId="3" borderId="0" xfId="0" applyFont="1" applyFill="1" applyBorder="1" applyAlignment="1" applyProtection="1">
      <alignment wrapText="1"/>
      <protection hidden="1"/>
    </xf>
    <xf numFmtId="0" fontId="0" fillId="0" borderId="0" xfId="0" applyAlignment="1">
      <alignment vertical="top"/>
    </xf>
    <xf numFmtId="0" fontId="0" fillId="0" borderId="0" xfId="0" applyFont="1" applyBorder="1" applyAlignment="1" applyProtection="1">
      <alignment vertical="top" wrapText="1"/>
      <protection hidden="1"/>
    </xf>
    <xf numFmtId="0" fontId="17" fillId="0" borderId="4" xfId="0" applyFont="1" applyBorder="1" applyAlignment="1">
      <alignment horizontal="justify" vertical="top" wrapText="1"/>
    </xf>
    <xf numFmtId="0" fontId="17" fillId="0" borderId="38" xfId="0" applyFont="1" applyBorder="1" applyAlignment="1">
      <alignment horizontal="center" vertical="center" wrapText="1"/>
    </xf>
    <xf numFmtId="0" fontId="22" fillId="0" borderId="10" xfId="0" applyFont="1" applyFill="1" applyBorder="1" applyAlignment="1" applyProtection="1">
      <alignment horizontal="justify" vertical="top" wrapText="1"/>
    </xf>
    <xf numFmtId="0" fontId="22" fillId="0" borderId="8" xfId="0" applyFont="1" applyFill="1" applyBorder="1" applyAlignment="1" applyProtection="1">
      <alignment horizontal="justify" vertical="top" wrapText="1"/>
    </xf>
    <xf numFmtId="0" fontId="22" fillId="0" borderId="18" xfId="0" applyFont="1" applyFill="1" applyBorder="1" applyAlignment="1" applyProtection="1">
      <alignment horizontal="justify" vertical="top" wrapText="1"/>
    </xf>
    <xf numFmtId="0" fontId="24" fillId="0" borderId="8" xfId="0" applyFont="1" applyFill="1" applyBorder="1" applyAlignment="1" applyProtection="1">
      <alignment horizontal="justify" vertical="top" wrapText="1"/>
    </xf>
    <xf numFmtId="0" fontId="22" fillId="0" borderId="9" xfId="0" applyFont="1" applyFill="1" applyBorder="1" applyAlignment="1" applyProtection="1">
      <alignment horizontal="justify" vertical="top" wrapText="1"/>
    </xf>
    <xf numFmtId="10" fontId="24" fillId="0" borderId="11" xfId="0" applyNumberFormat="1" applyFont="1" applyFill="1" applyBorder="1" applyAlignment="1" applyProtection="1">
      <alignment vertical="center" textRotation="90" wrapText="1"/>
    </xf>
    <xf numFmtId="0" fontId="22" fillId="0" borderId="8" xfId="0" applyFont="1" applyFill="1" applyBorder="1" applyAlignment="1" applyProtection="1">
      <alignment horizontal="center" vertical="center"/>
    </xf>
    <xf numFmtId="0" fontId="22" fillId="0" borderId="4" xfId="0" applyFont="1" applyFill="1" applyBorder="1" applyAlignment="1" applyProtection="1">
      <alignment horizontal="center" vertical="center"/>
    </xf>
    <xf numFmtId="0" fontId="22" fillId="0" borderId="4" xfId="0" applyFont="1" applyFill="1" applyBorder="1" applyAlignment="1" applyProtection="1">
      <alignment horizontal="center" vertical="center" wrapText="1"/>
    </xf>
    <xf numFmtId="3" fontId="22" fillId="0" borderId="4" xfId="0" applyNumberFormat="1" applyFont="1" applyFill="1" applyBorder="1" applyAlignment="1" applyProtection="1">
      <alignment horizontal="center" vertical="center"/>
    </xf>
    <xf numFmtId="0" fontId="22" fillId="0" borderId="13" xfId="0" applyFont="1" applyFill="1" applyBorder="1" applyAlignment="1" applyProtection="1">
      <alignment horizontal="center" vertical="center"/>
    </xf>
    <xf numFmtId="3" fontId="22" fillId="0" borderId="4" xfId="0" applyNumberFormat="1" applyFont="1" applyFill="1" applyBorder="1" applyAlignment="1" applyProtection="1">
      <alignment horizontal="center" vertical="center" wrapText="1"/>
    </xf>
    <xf numFmtId="0" fontId="22" fillId="0" borderId="19" xfId="0" applyFont="1" applyFill="1" applyBorder="1" applyAlignment="1" applyProtection="1">
      <alignment horizontal="center" vertical="center" wrapText="1"/>
    </xf>
    <xf numFmtId="3" fontId="22" fillId="0" borderId="19" xfId="0" applyNumberFormat="1" applyFont="1" applyFill="1" applyBorder="1" applyAlignment="1" applyProtection="1">
      <alignment horizontal="center" vertical="center" wrapText="1"/>
    </xf>
    <xf numFmtId="0" fontId="22" fillId="0" borderId="5" xfId="0" applyFont="1" applyFill="1" applyBorder="1" applyAlignment="1" applyProtection="1">
      <alignment vertical="center" textRotation="90" wrapText="1"/>
    </xf>
    <xf numFmtId="0" fontId="17" fillId="0" borderId="42" xfId="0" applyFont="1" applyFill="1" applyBorder="1" applyAlignment="1">
      <alignment horizontal="justify" vertical="top" wrapText="1"/>
    </xf>
    <xf numFmtId="0" fontId="17" fillId="0" borderId="41" xfId="0" applyFont="1" applyFill="1" applyBorder="1" applyAlignment="1">
      <alignment horizontal="justify" vertical="top" wrapText="1"/>
    </xf>
    <xf numFmtId="0" fontId="17" fillId="0" borderId="4" xfId="0" applyFont="1" applyFill="1" applyBorder="1" applyAlignment="1">
      <alignment horizontal="justify" vertical="top" wrapText="1"/>
    </xf>
    <xf numFmtId="0" fontId="22" fillId="0" borderId="24" xfId="0" applyFont="1" applyFill="1" applyBorder="1" applyAlignment="1" applyProtection="1">
      <alignment horizontal="justify" vertical="top" wrapText="1"/>
    </xf>
    <xf numFmtId="0" fontId="22" fillId="0" borderId="21" xfId="0" applyFont="1" applyFill="1" applyBorder="1" applyAlignment="1" applyProtection="1">
      <alignment horizontal="center" vertical="center"/>
    </xf>
    <xf numFmtId="0" fontId="22" fillId="0" borderId="20" xfId="0" applyFont="1" applyFill="1" applyBorder="1" applyAlignment="1" applyProtection="1">
      <alignment horizontal="center" vertical="center"/>
    </xf>
    <xf numFmtId="0" fontId="22" fillId="0" borderId="22" xfId="0" applyFont="1" applyFill="1" applyBorder="1" applyAlignment="1" applyProtection="1">
      <alignment horizontal="center" vertical="center"/>
    </xf>
    <xf numFmtId="0" fontId="22" fillId="0" borderId="21" xfId="0" applyFont="1" applyFill="1" applyBorder="1" applyAlignment="1" applyProtection="1">
      <alignment horizontal="center" vertical="center"/>
    </xf>
    <xf numFmtId="0" fontId="22" fillId="0" borderId="14" xfId="0" applyFont="1" applyFill="1" applyBorder="1" applyAlignment="1" applyProtection="1">
      <alignment horizontal="center" vertical="center" textRotation="90" wrapText="1"/>
    </xf>
    <xf numFmtId="0" fontId="22" fillId="0" borderId="36" xfId="0" applyFont="1" applyFill="1" applyBorder="1" applyAlignment="1" applyProtection="1">
      <alignment horizontal="center" vertical="center" textRotation="90" wrapText="1"/>
    </xf>
    <xf numFmtId="0" fontId="22" fillId="2" borderId="5" xfId="0" applyFont="1" applyFill="1" applyBorder="1" applyAlignment="1" applyProtection="1">
      <alignment horizontal="center" vertical="center" wrapText="1"/>
    </xf>
    <xf numFmtId="0" fontId="22" fillId="2" borderId="16" xfId="0" applyFont="1" applyFill="1" applyBorder="1" applyAlignment="1" applyProtection="1">
      <alignment horizontal="center" vertical="center" wrapText="1"/>
    </xf>
    <xf numFmtId="0" fontId="22" fillId="0" borderId="5" xfId="0" applyFont="1" applyFill="1" applyBorder="1" applyAlignment="1" applyProtection="1">
      <alignment horizontal="center" vertical="center" wrapText="1"/>
    </xf>
    <xf numFmtId="0" fontId="22" fillId="0" borderId="16" xfId="0" applyFont="1" applyFill="1" applyBorder="1" applyAlignment="1" applyProtection="1">
      <alignment horizontal="center" vertical="center" wrapText="1"/>
    </xf>
    <xf numFmtId="0" fontId="22" fillId="0" borderId="5" xfId="0" applyFont="1" applyFill="1" applyBorder="1" applyAlignment="1" applyProtection="1">
      <alignment horizontal="center" vertical="center" textRotation="90" wrapText="1"/>
    </xf>
    <xf numFmtId="0" fontId="22" fillId="0" borderId="16" xfId="0" applyFont="1" applyFill="1" applyBorder="1" applyAlignment="1" applyProtection="1">
      <alignment horizontal="center" vertical="center" textRotation="90" wrapText="1"/>
    </xf>
    <xf numFmtId="0" fontId="22" fillId="0" borderId="34" xfId="0" applyFont="1" applyFill="1" applyBorder="1" applyAlignment="1" applyProtection="1">
      <alignment horizontal="center" vertical="center" wrapText="1"/>
    </xf>
    <xf numFmtId="0" fontId="22" fillId="0" borderId="23" xfId="0" applyFont="1" applyFill="1" applyBorder="1" applyAlignment="1" applyProtection="1">
      <alignment horizontal="center" vertical="center" wrapText="1"/>
    </xf>
    <xf numFmtId="0" fontId="22" fillId="0" borderId="24" xfId="0" applyFont="1" applyFill="1" applyBorder="1" applyAlignment="1" applyProtection="1">
      <alignment horizontal="center" vertical="center" wrapText="1"/>
    </xf>
    <xf numFmtId="0" fontId="22" fillId="0" borderId="6" xfId="0" applyFont="1" applyFill="1" applyBorder="1" applyAlignment="1" applyProtection="1">
      <alignment horizontal="center" vertical="center" wrapText="1"/>
    </xf>
    <xf numFmtId="0" fontId="22" fillId="0" borderId="20" xfId="0" applyFont="1" applyFill="1" applyBorder="1" applyAlignment="1" applyProtection="1">
      <alignment horizontal="center" vertical="center" wrapText="1"/>
    </xf>
    <xf numFmtId="0" fontId="22" fillId="0" borderId="22" xfId="0" applyFont="1" applyFill="1" applyBorder="1" applyAlignment="1" applyProtection="1">
      <alignment horizontal="center" vertical="center" wrapText="1"/>
    </xf>
    <xf numFmtId="0" fontId="22" fillId="0" borderId="21" xfId="0" applyFont="1" applyFill="1" applyBorder="1" applyAlignment="1" applyProtection="1">
      <alignment horizontal="center" vertical="center" wrapText="1"/>
    </xf>
    <xf numFmtId="0" fontId="22" fillId="0" borderId="9" xfId="0" applyFont="1" applyFill="1" applyBorder="1" applyAlignment="1" applyProtection="1">
      <alignment horizontal="center" vertical="center" wrapText="1"/>
    </xf>
    <xf numFmtId="0" fontId="22" fillId="0" borderId="15" xfId="0" applyFont="1" applyFill="1" applyBorder="1" applyAlignment="1" applyProtection="1">
      <alignment horizontal="center" vertical="center" wrapText="1"/>
    </xf>
    <xf numFmtId="3" fontId="22" fillId="0" borderId="5" xfId="0" applyNumberFormat="1" applyFont="1" applyFill="1" applyBorder="1" applyAlignment="1" applyProtection="1">
      <alignment horizontal="center" vertical="center" wrapText="1"/>
    </xf>
    <xf numFmtId="3" fontId="22" fillId="0" borderId="16" xfId="0" applyNumberFormat="1" applyFont="1" applyFill="1" applyBorder="1" applyAlignment="1" applyProtection="1">
      <alignment horizontal="center" vertical="center" wrapText="1"/>
    </xf>
    <xf numFmtId="3" fontId="22" fillId="2" borderId="5" xfId="0" applyNumberFormat="1" applyFont="1" applyFill="1" applyBorder="1" applyAlignment="1" applyProtection="1">
      <alignment horizontal="center" vertical="center" wrapText="1"/>
    </xf>
    <xf numFmtId="3" fontId="22" fillId="2" borderId="16" xfId="0" applyNumberFormat="1" applyFont="1" applyFill="1" applyBorder="1" applyAlignment="1" applyProtection="1">
      <alignment horizontal="center" vertical="center" wrapText="1"/>
    </xf>
    <xf numFmtId="0" fontId="22" fillId="0" borderId="34" xfId="0" applyFont="1" applyFill="1" applyBorder="1" applyAlignment="1" applyProtection="1">
      <alignment horizontal="justify" vertical="top" wrapText="1"/>
    </xf>
    <xf numFmtId="0" fontId="22" fillId="0" borderId="23" xfId="0" applyFont="1" applyFill="1" applyBorder="1" applyAlignment="1" applyProtection="1">
      <alignment horizontal="justify" vertical="top" wrapText="1"/>
    </xf>
    <xf numFmtId="0" fontId="22" fillId="0" borderId="24" xfId="0" applyFont="1" applyFill="1" applyBorder="1" applyAlignment="1" applyProtection="1">
      <alignment horizontal="justify" vertical="top" wrapText="1"/>
    </xf>
    <xf numFmtId="0" fontId="22" fillId="0" borderId="35" xfId="0" applyFont="1" applyFill="1" applyBorder="1" applyAlignment="1" applyProtection="1">
      <alignment horizontal="justify" vertical="top" wrapText="1"/>
    </xf>
    <xf numFmtId="0" fontId="22" fillId="0" borderId="22" xfId="0" applyFont="1" applyFill="1" applyBorder="1" applyAlignment="1" applyProtection="1">
      <alignment horizontal="justify" vertical="top" wrapText="1"/>
    </xf>
    <xf numFmtId="0" fontId="22" fillId="0" borderId="21" xfId="0" applyFont="1" applyFill="1" applyBorder="1" applyAlignment="1" applyProtection="1">
      <alignment horizontal="justify" vertical="top" wrapText="1"/>
    </xf>
    <xf numFmtId="0" fontId="22" fillId="0" borderId="1" xfId="0" applyFont="1" applyFill="1" applyBorder="1" applyAlignment="1" applyProtection="1">
      <alignment horizontal="justify" vertical="top" wrapText="1"/>
    </xf>
    <xf numFmtId="0" fontId="22" fillId="0" borderId="2" xfId="0" applyFont="1" applyFill="1" applyBorder="1" applyAlignment="1" applyProtection="1">
      <alignment horizontal="justify" vertical="top" wrapText="1"/>
    </xf>
    <xf numFmtId="0" fontId="22" fillId="0" borderId="3" xfId="0" applyFont="1" applyFill="1" applyBorder="1" applyAlignment="1" applyProtection="1">
      <alignment horizontal="justify" vertical="top" wrapText="1"/>
    </xf>
    <xf numFmtId="0" fontId="22" fillId="0" borderId="31" xfId="0" applyFont="1" applyFill="1" applyBorder="1" applyAlignment="1" applyProtection="1">
      <alignment horizontal="justify" vertical="top" wrapText="1"/>
    </xf>
    <xf numFmtId="0" fontId="22" fillId="0" borderId="27" xfId="0" applyFont="1" applyFill="1" applyBorder="1" applyAlignment="1" applyProtection="1">
      <alignment horizontal="justify" vertical="top" wrapText="1"/>
    </xf>
    <xf numFmtId="0" fontId="22" fillId="0" borderId="25" xfId="0" applyFont="1" applyFill="1" applyBorder="1" applyAlignment="1" applyProtection="1">
      <alignment horizontal="justify" vertical="top" wrapText="1"/>
    </xf>
    <xf numFmtId="0" fontId="15" fillId="0" borderId="0" xfId="0" applyFont="1" applyAlignment="1">
      <alignment horizontal="center" vertical="top"/>
    </xf>
    <xf numFmtId="0" fontId="16" fillId="4" borderId="1" xfId="0" applyFont="1" applyFill="1" applyBorder="1" applyAlignment="1">
      <alignment horizontal="center" vertical="top" wrapText="1"/>
    </xf>
    <xf numFmtId="0" fontId="16" fillId="4" borderId="2" xfId="0" applyFont="1" applyFill="1" applyBorder="1" applyAlignment="1">
      <alignment horizontal="center" vertical="top" wrapText="1"/>
    </xf>
    <xf numFmtId="0" fontId="16" fillId="4" borderId="3" xfId="0" applyFont="1" applyFill="1" applyBorder="1" applyAlignment="1">
      <alignment horizontal="center" vertical="top" wrapText="1"/>
    </xf>
    <xf numFmtId="0" fontId="17" fillId="0" borderId="40" xfId="0" applyFont="1" applyBorder="1" applyAlignment="1">
      <alignment horizontal="center" wrapText="1"/>
    </xf>
    <xf numFmtId="0" fontId="17" fillId="0" borderId="38" xfId="0" applyFont="1" applyBorder="1" applyAlignment="1">
      <alignment horizontal="center" wrapText="1"/>
    </xf>
    <xf numFmtId="0" fontId="17" fillId="0" borderId="40" xfId="0" applyFont="1" applyBorder="1" applyAlignment="1">
      <alignment horizontal="justify" vertical="top" wrapText="1"/>
    </xf>
    <xf numFmtId="0" fontId="17" fillId="0" borderId="38" xfId="0" applyFont="1" applyBorder="1" applyAlignment="1">
      <alignment horizontal="justify" vertical="top" wrapText="1"/>
    </xf>
    <xf numFmtId="0" fontId="17" fillId="0" borderId="39" xfId="0" applyFont="1" applyBorder="1" applyAlignment="1">
      <alignment horizontal="center" wrapText="1"/>
    </xf>
    <xf numFmtId="0" fontId="17" fillId="0" borderId="39" xfId="0" applyFont="1" applyBorder="1" applyAlignment="1">
      <alignment horizontal="justify" vertical="top" wrapText="1"/>
    </xf>
    <xf numFmtId="0" fontId="16" fillId="4" borderId="33" xfId="0" applyFont="1" applyFill="1" applyBorder="1" applyAlignment="1">
      <alignment horizontal="center" vertical="top" wrapText="1"/>
    </xf>
    <xf numFmtId="0" fontId="16" fillId="4" borderId="0" xfId="0" applyFont="1" applyFill="1" applyBorder="1" applyAlignment="1">
      <alignment horizontal="center" vertical="top" wrapText="1"/>
    </xf>
    <xf numFmtId="0" fontId="17" fillId="0" borderId="4" xfId="0" applyFont="1" applyBorder="1" applyAlignment="1">
      <alignment horizontal="justify" vertical="top" wrapText="1"/>
    </xf>
    <xf numFmtId="0" fontId="17" fillId="0" borderId="40" xfId="0" applyFont="1" applyBorder="1" applyAlignment="1">
      <alignment horizontal="center" vertical="center" wrapText="1"/>
    </xf>
    <xf numFmtId="0" fontId="17" fillId="0" borderId="39" xfId="0" applyFont="1" applyBorder="1" applyAlignment="1">
      <alignment horizontal="center" vertical="center" wrapText="1"/>
    </xf>
    <xf numFmtId="0" fontId="17" fillId="0" borderId="33" xfId="0" applyFont="1" applyBorder="1" applyAlignment="1">
      <alignment horizontal="center" vertical="center" wrapText="1"/>
    </xf>
    <xf numFmtId="0" fontId="17" fillId="0" borderId="29" xfId="0" applyFont="1" applyBorder="1" applyAlignment="1">
      <alignment horizontal="center" vertical="center" wrapText="1"/>
    </xf>
    <xf numFmtId="0" fontId="17" fillId="0" borderId="38" xfId="0" applyFont="1" applyBorder="1" applyAlignment="1">
      <alignment horizontal="center" vertical="center" wrapText="1"/>
    </xf>
    <xf numFmtId="0" fontId="17" fillId="0" borderId="43" xfId="0" applyFont="1" applyBorder="1" applyAlignment="1">
      <alignment horizontal="center" vertical="center" wrapText="1"/>
    </xf>
    <xf numFmtId="0" fontId="3" fillId="0" borderId="0" xfId="0" applyFont="1" applyFill="1" applyAlignment="1" applyProtection="1">
      <alignment vertical="center"/>
    </xf>
    <xf numFmtId="0" fontId="3" fillId="0" borderId="0" xfId="0" applyFont="1" applyFill="1" applyAlignment="1" applyProtection="1">
      <alignment vertical="center" wrapText="1"/>
    </xf>
    <xf numFmtId="3" fontId="4" fillId="0" borderId="0" xfId="0" applyNumberFormat="1" applyFont="1" applyFill="1" applyAlignment="1" applyProtection="1">
      <alignment vertical="center"/>
    </xf>
    <xf numFmtId="3" fontId="3" fillId="0" borderId="0" xfId="0" applyNumberFormat="1" applyFont="1" applyFill="1" applyAlignment="1" applyProtection="1">
      <alignment vertical="center"/>
    </xf>
    <xf numFmtId="0" fontId="26" fillId="0" borderId="0" xfId="0" applyFont="1" applyFill="1" applyBorder="1" applyAlignment="1" applyProtection="1">
      <alignment horizontal="center" vertical="top" wrapText="1"/>
    </xf>
    <xf numFmtId="0" fontId="22" fillId="0" borderId="11" xfId="0" applyFont="1" applyFill="1" applyBorder="1" applyAlignment="1" applyProtection="1">
      <alignment horizontal="justify" vertical="top" wrapText="1"/>
    </xf>
    <xf numFmtId="0" fontId="23" fillId="0" borderId="0" xfId="0" applyFont="1" applyFill="1" applyBorder="1" applyAlignment="1" applyProtection="1">
      <alignment horizontal="justify" vertical="top" wrapText="1"/>
    </xf>
    <xf numFmtId="0" fontId="23" fillId="0" borderId="0" xfId="0" applyFont="1" applyFill="1" applyAlignment="1" applyProtection="1">
      <alignment horizontal="justify" vertical="top" wrapText="1"/>
    </xf>
    <xf numFmtId="0" fontId="22" fillId="0" borderId="6" xfId="0" applyFont="1" applyFill="1" applyBorder="1" applyAlignment="1" applyProtection="1">
      <alignment horizontal="justify" vertical="top" wrapText="1"/>
    </xf>
    <xf numFmtId="0" fontId="22" fillId="0" borderId="7" xfId="0" applyFont="1" applyFill="1" applyBorder="1" applyAlignment="1" applyProtection="1">
      <alignment horizontal="justify" vertical="top" wrapText="1"/>
    </xf>
    <xf numFmtId="0" fontId="22" fillId="0" borderId="0" xfId="0" applyFont="1" applyFill="1" applyBorder="1" applyAlignment="1" applyProtection="1">
      <alignment horizontal="justify" vertical="top" wrapText="1"/>
    </xf>
    <xf numFmtId="3" fontId="22" fillId="0" borderId="0" xfId="0" applyNumberFormat="1" applyFont="1" applyFill="1" applyBorder="1" applyAlignment="1" applyProtection="1">
      <alignment horizontal="justify" vertical="top" wrapText="1"/>
    </xf>
    <xf numFmtId="166" fontId="15" fillId="0" borderId="13" xfId="0" applyNumberFormat="1" applyFont="1" applyFill="1" applyBorder="1" applyAlignment="1" applyProtection="1">
      <alignment horizontal="justify" vertical="top" wrapText="1"/>
    </xf>
    <xf numFmtId="166" fontId="22" fillId="0" borderId="0" xfId="0" applyNumberFormat="1" applyFont="1" applyFill="1" applyBorder="1" applyAlignment="1" applyProtection="1">
      <alignment horizontal="justify" vertical="top" wrapText="1"/>
    </xf>
    <xf numFmtId="166" fontId="22" fillId="0" borderId="20" xfId="0" applyNumberFormat="1" applyFont="1" applyFill="1" applyBorder="1" applyAlignment="1" applyProtection="1">
      <alignment horizontal="justify" vertical="top" wrapText="1"/>
    </xf>
    <xf numFmtId="166" fontId="22" fillId="0" borderId="32" xfId="0" applyNumberFormat="1" applyFont="1" applyFill="1" applyBorder="1" applyAlignment="1" applyProtection="1">
      <alignment horizontal="justify" vertical="top" wrapText="1"/>
    </xf>
    <xf numFmtId="166" fontId="15" fillId="0" borderId="17" xfId="0" applyNumberFormat="1" applyFont="1" applyFill="1" applyBorder="1" applyAlignment="1" applyProtection="1">
      <alignment horizontal="justify" vertical="top" wrapText="1"/>
    </xf>
    <xf numFmtId="166" fontId="22" fillId="0" borderId="26" xfId="0" applyNumberFormat="1" applyFont="1" applyFill="1" applyBorder="1" applyAlignment="1" applyProtection="1">
      <alignment horizontal="justify" vertical="top" wrapText="1"/>
    </xf>
    <xf numFmtId="166" fontId="22" fillId="0" borderId="28" xfId="0" applyNumberFormat="1" applyFont="1" applyFill="1" applyBorder="1" applyAlignment="1" applyProtection="1">
      <alignment horizontal="justify" vertical="top" wrapText="1"/>
    </xf>
    <xf numFmtId="0" fontId="22" fillId="3" borderId="6" xfId="0" applyFont="1" applyFill="1" applyBorder="1" applyAlignment="1" applyProtection="1">
      <alignment horizontal="justify" vertical="top" wrapText="1"/>
    </xf>
    <xf numFmtId="0" fontId="22" fillId="3" borderId="23" xfId="0" applyFont="1" applyFill="1" applyBorder="1" applyAlignment="1" applyProtection="1">
      <alignment horizontal="justify" vertical="top" wrapText="1"/>
    </xf>
    <xf numFmtId="0" fontId="22" fillId="3" borderId="7" xfId="0" applyFont="1" applyFill="1" applyBorder="1" applyAlignment="1" applyProtection="1">
      <alignment horizontal="justify" vertical="top" wrapText="1"/>
    </xf>
    <xf numFmtId="0" fontId="23" fillId="0" borderId="0" xfId="0" applyFont="1" applyFill="1" applyBorder="1" applyAlignment="1" applyProtection="1">
      <alignment horizontal="justify" vertical="top" wrapText="1"/>
    </xf>
    <xf numFmtId="0" fontId="22" fillId="3" borderId="20" xfId="0" applyFont="1" applyFill="1" applyBorder="1" applyAlignment="1" applyProtection="1">
      <alignment horizontal="justify" vertical="top" wrapText="1"/>
    </xf>
    <xf numFmtId="0" fontId="22" fillId="3" borderId="22" xfId="0" applyFont="1" applyFill="1" applyBorder="1" applyAlignment="1" applyProtection="1">
      <alignment horizontal="justify" vertical="top" wrapText="1"/>
    </xf>
    <xf numFmtId="0" fontId="22" fillId="3" borderId="32" xfId="0" applyFont="1" applyFill="1" applyBorder="1" applyAlignment="1" applyProtection="1">
      <alignment horizontal="justify" vertical="top" wrapText="1"/>
    </xf>
    <xf numFmtId="0" fontId="22" fillId="0" borderId="33" xfId="0" applyFont="1" applyFill="1" applyBorder="1" applyAlignment="1" applyProtection="1">
      <alignment horizontal="justify" vertical="top" wrapText="1"/>
    </xf>
    <xf numFmtId="0" fontId="22" fillId="0" borderId="0" xfId="0" applyFont="1" applyFill="1" applyBorder="1" applyAlignment="1" applyProtection="1">
      <alignment horizontal="justify" vertical="top" wrapText="1"/>
    </xf>
    <xf numFmtId="0" fontId="5" fillId="0" borderId="0" xfId="0" applyFont="1" applyFill="1" applyAlignment="1" applyProtection="1">
      <alignment horizontal="center" vertical="center" wrapText="1"/>
    </xf>
    <xf numFmtId="0" fontId="22" fillId="0" borderId="14" xfId="0" applyFont="1" applyFill="1" applyBorder="1" applyAlignment="1" applyProtection="1">
      <alignment horizontal="justify" vertical="top" wrapText="1"/>
    </xf>
    <xf numFmtId="0" fontId="22" fillId="0" borderId="29" xfId="0" applyFont="1" applyFill="1" applyBorder="1" applyAlignment="1" applyProtection="1">
      <alignment horizontal="justify" vertical="top" wrapText="1"/>
    </xf>
    <xf numFmtId="0" fontId="22" fillId="0" borderId="30" xfId="0" applyFont="1" applyFill="1" applyBorder="1" applyAlignment="1" applyProtection="1">
      <alignment horizontal="justify" vertical="top" wrapText="1"/>
    </xf>
    <xf numFmtId="0" fontId="25" fillId="3" borderId="26" xfId="2" applyFont="1" applyFill="1" applyBorder="1" applyAlignment="1" applyProtection="1">
      <alignment horizontal="justify" vertical="top" wrapText="1"/>
    </xf>
    <xf numFmtId="0" fontId="25" fillId="3" borderId="27" xfId="2" applyFont="1" applyFill="1" applyBorder="1" applyAlignment="1" applyProtection="1">
      <alignment horizontal="justify" vertical="top" wrapText="1"/>
    </xf>
    <xf numFmtId="0" fontId="25" fillId="3" borderId="28" xfId="2" applyFont="1" applyFill="1" applyBorder="1" applyAlignment="1" applyProtection="1">
      <alignment horizontal="justify" vertical="top" wrapText="1"/>
    </xf>
    <xf numFmtId="0" fontId="0" fillId="0" borderId="12" xfId="0" applyBorder="1" applyProtection="1"/>
    <xf numFmtId="0" fontId="0" fillId="0" borderId="12" xfId="0" applyBorder="1" applyAlignment="1" applyProtection="1">
      <alignment wrapText="1"/>
    </xf>
    <xf numFmtId="0" fontId="8" fillId="0" borderId="12" xfId="3" applyFont="1" applyFill="1" applyBorder="1" applyAlignment="1" applyProtection="1">
      <alignment wrapText="1"/>
    </xf>
    <xf numFmtId="0" fontId="0" fillId="0" borderId="12" xfId="0" applyNumberFormat="1" applyBorder="1" applyProtection="1"/>
    <xf numFmtId="0" fontId="0" fillId="0" borderId="12" xfId="0" applyNumberFormat="1" applyBorder="1" applyAlignment="1" applyProtection="1">
      <alignment wrapText="1"/>
    </xf>
    <xf numFmtId="49" fontId="0" fillId="0" borderId="12" xfId="0" applyNumberFormat="1" applyBorder="1" applyProtection="1"/>
    <xf numFmtId="0" fontId="8" fillId="0" borderId="12" xfId="3" applyFont="1" applyFill="1" applyBorder="1" applyAlignment="1" applyProtection="1">
      <alignment horizontal="justify" vertical="top" wrapText="1"/>
    </xf>
    <xf numFmtId="165" fontId="8" fillId="0" borderId="12" xfId="1" applyNumberFormat="1" applyFont="1" applyFill="1" applyBorder="1" applyAlignment="1" applyProtection="1">
      <alignment horizontal="left" wrapText="1"/>
    </xf>
    <xf numFmtId="3" fontId="8" fillId="0" borderId="12" xfId="1" applyNumberFormat="1" applyFont="1" applyFill="1" applyBorder="1" applyAlignment="1" applyProtection="1">
      <alignment horizontal="right" wrapText="1"/>
    </xf>
    <xf numFmtId="167" fontId="8" fillId="0" borderId="12" xfId="1" applyNumberFormat="1" applyFont="1" applyFill="1" applyBorder="1" applyAlignment="1" applyProtection="1">
      <alignment horizontal="left" wrapText="1"/>
    </xf>
    <xf numFmtId="14" fontId="0" fillId="0" borderId="12" xfId="0" applyNumberFormat="1" applyBorder="1" applyProtection="1"/>
    <xf numFmtId="0" fontId="4" fillId="0" borderId="16" xfId="0" applyFont="1" applyFill="1" applyBorder="1" applyAlignment="1" applyProtection="1">
      <alignment vertical="center" textRotation="90" wrapText="1"/>
    </xf>
    <xf numFmtId="10" fontId="0" fillId="0" borderId="12" xfId="0" applyNumberFormat="1" applyBorder="1" applyProtection="1"/>
    <xf numFmtId="167" fontId="0" fillId="0" borderId="0" xfId="0" applyNumberFormat="1" applyProtection="1"/>
    <xf numFmtId="0" fontId="0" fillId="0" borderId="0" xfId="0" applyProtection="1"/>
    <xf numFmtId="14" fontId="18" fillId="2" borderId="4" xfId="0" applyNumberFormat="1" applyFont="1" applyFill="1" applyBorder="1" applyAlignment="1" applyProtection="1">
      <alignment vertical="center" wrapText="1"/>
    </xf>
    <xf numFmtId="0" fontId="11" fillId="0" borderId="4" xfId="0" applyFont="1" applyFill="1" applyBorder="1" applyAlignment="1" applyProtection="1">
      <alignment wrapText="1"/>
    </xf>
    <xf numFmtId="14" fontId="18" fillId="2" borderId="4" xfId="0" applyNumberFormat="1" applyFont="1" applyFill="1" applyBorder="1" applyAlignment="1" applyProtection="1">
      <alignment horizontal="center" vertical="center" wrapText="1"/>
    </xf>
    <xf numFmtId="0" fontId="0" fillId="3" borderId="12" xfId="0" applyFill="1" applyBorder="1" applyAlignment="1" applyProtection="1">
      <alignment wrapText="1"/>
    </xf>
    <xf numFmtId="168" fontId="0" fillId="0" borderId="0" xfId="0" applyNumberFormat="1" applyProtection="1"/>
    <xf numFmtId="0" fontId="0" fillId="0" borderId="12" xfId="0" applyNumberFormat="1" applyFill="1" applyBorder="1" applyProtection="1"/>
    <xf numFmtId="0" fontId="2" fillId="0" borderId="4" xfId="0" applyFont="1" applyBorder="1" applyProtection="1"/>
    <xf numFmtId="0" fontId="0" fillId="0" borderId="4" xfId="0" applyBorder="1" applyProtection="1"/>
    <xf numFmtId="0" fontId="3" fillId="0" borderId="4" xfId="0" applyFont="1" applyFill="1" applyBorder="1" applyAlignment="1" applyProtection="1">
      <alignment vertical="center"/>
    </xf>
    <xf numFmtId="0" fontId="0" fillId="0" borderId="4" xfId="0" applyBorder="1" applyAlignment="1" applyProtection="1">
      <alignment wrapText="1"/>
    </xf>
    <xf numFmtId="0" fontId="0" fillId="0" borderId="4" xfId="0" applyBorder="1" applyAlignment="1" applyProtection="1">
      <alignment horizontal="justify" vertical="top" wrapText="1"/>
    </xf>
    <xf numFmtId="41" fontId="0" fillId="0" borderId="4" xfId="5" applyFont="1" applyBorder="1" applyProtection="1"/>
    <xf numFmtId="4" fontId="0" fillId="0" borderId="4" xfId="0" applyNumberFormat="1" applyBorder="1" applyProtection="1"/>
    <xf numFmtId="0" fontId="0" fillId="0" borderId="0" xfId="0" applyAlignment="1" applyProtection="1">
      <alignment wrapText="1"/>
    </xf>
    <xf numFmtId="164" fontId="0" fillId="0" borderId="0" xfId="6" applyFont="1" applyProtection="1"/>
    <xf numFmtId="167" fontId="9" fillId="3" borderId="0" xfId="1" applyNumberFormat="1" applyFont="1" applyFill="1" applyProtection="1"/>
  </cellXfs>
  <cellStyles count="7">
    <cellStyle name="Hipervínculo" xfId="2" builtinId="8"/>
    <cellStyle name="Millares" xfId="1" builtinId="3"/>
    <cellStyle name="Millares [0]" xfId="5" builtinId="6"/>
    <cellStyle name="Moneda [0]" xfId="6" builtinId="7"/>
    <cellStyle name="Normal" xfId="0" builtinId="0"/>
    <cellStyle name="Normal 2" xfId="4"/>
    <cellStyle name="Normal_Hoja1"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161925</xdr:colOff>
          <xdr:row>373</xdr:row>
          <xdr:rowOff>85725</xdr:rowOff>
        </xdr:from>
        <xdr:to>
          <xdr:col>3</xdr:col>
          <xdr:colOff>390525</xdr:colOff>
          <xdr:row>376</xdr:row>
          <xdr:rowOff>38100</xdr:rowOff>
        </xdr:to>
        <xdr:sp macro="" textlink="">
          <xdr:nvSpPr>
            <xdr:cNvPr id="1028" name="Botó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0" i="0" u="none" strike="noStrike" baseline="0">
                  <a:solidFill>
                    <a:srgbClr val="000000"/>
                  </a:solidFill>
                  <a:latin typeface="Calibri"/>
                  <a:cs typeface="Calibri"/>
                </a:rPr>
                <a:t>Insertar</a:t>
              </a:r>
            </a:p>
          </xdr:txBody>
        </xdr:sp>
        <xdr:clientData fPrintsWithSheet="0"/>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A1:AK379"/>
  <sheetViews>
    <sheetView tabSelected="1" zoomScale="80" zoomScaleNormal="80" workbookViewId="0">
      <selection activeCell="E15" sqref="E15"/>
    </sheetView>
  </sheetViews>
  <sheetFormatPr baseColWidth="10" defaultRowHeight="15" x14ac:dyDescent="0.25"/>
  <cols>
    <col min="1" max="2" width="9.7109375" style="161" customWidth="1"/>
    <col min="3" max="3" width="16.7109375" style="161" customWidth="1"/>
    <col min="4" max="4" width="9.140625" style="161" customWidth="1"/>
    <col min="5" max="5" width="40.28515625" style="161" customWidth="1"/>
    <col min="6" max="6" width="29" style="175" customWidth="1"/>
    <col min="7" max="7" width="27.7109375" style="175" customWidth="1"/>
    <col min="8" max="8" width="65.42578125" style="175" customWidth="1"/>
    <col min="9" max="9" width="46.5703125" style="175" customWidth="1"/>
    <col min="10" max="10" width="9.7109375" style="161" customWidth="1"/>
    <col min="11" max="11" width="72.42578125" style="161" customWidth="1"/>
    <col min="12" max="12" width="15.42578125" style="161" customWidth="1"/>
    <col min="13" max="13" width="15.28515625" style="161" customWidth="1"/>
    <col min="14" max="14" width="39" style="161" customWidth="1"/>
    <col min="15" max="15" width="16.7109375" style="161" customWidth="1"/>
    <col min="16" max="16" width="10.7109375" style="161" customWidth="1"/>
    <col min="17" max="17" width="16.85546875" style="161" customWidth="1"/>
    <col min="18" max="18" width="17.140625" style="161" customWidth="1"/>
    <col min="19" max="19" width="17" style="161" customWidth="1"/>
    <col min="20" max="20" width="30.42578125" style="161" customWidth="1"/>
    <col min="21" max="21" width="25.7109375" style="161" customWidth="1"/>
    <col min="22" max="22" width="23.85546875" style="161" customWidth="1"/>
    <col min="23" max="23" width="15.85546875" style="161" customWidth="1"/>
    <col min="24" max="24" width="13.5703125" style="161" customWidth="1"/>
    <col min="25" max="25" width="8.42578125" style="161" customWidth="1"/>
    <col min="26" max="26" width="8.140625" style="161" customWidth="1"/>
    <col min="27" max="31" width="4.28515625" style="161" customWidth="1"/>
    <col min="32" max="32" width="10.42578125" style="161" customWidth="1"/>
    <col min="33" max="33" width="21.42578125" style="161" customWidth="1"/>
    <col min="34" max="34" width="17.28515625" style="161" bestFit="1" customWidth="1"/>
    <col min="35" max="35" width="32.85546875" style="161" customWidth="1"/>
    <col min="36" max="36" width="45.7109375" style="161" customWidth="1"/>
    <col min="37" max="37" width="35.140625" style="161" customWidth="1"/>
    <col min="38" max="38" width="23.42578125" style="161" customWidth="1"/>
    <col min="39" max="259" width="11" style="161"/>
    <col min="260" max="260" width="4.140625" style="161" customWidth="1"/>
    <col min="261" max="261" width="8" style="161" customWidth="1"/>
    <col min="262" max="262" width="10.7109375" style="161" customWidth="1"/>
    <col min="263" max="263" width="8.140625" style="161" customWidth="1"/>
    <col min="264" max="269" width="8.42578125" style="161" customWidth="1"/>
    <col min="270" max="270" width="9.42578125" style="161" customWidth="1"/>
    <col min="271" max="271" width="71.42578125" style="161" customWidth="1"/>
    <col min="272" max="273" width="8.85546875" style="161" customWidth="1"/>
    <col min="274" max="274" width="30.7109375" style="161" customWidth="1"/>
    <col min="275" max="275" width="12.7109375" style="161" customWidth="1"/>
    <col min="276" max="276" width="11.85546875" style="161" customWidth="1"/>
    <col min="277" max="277" width="11" style="161" bestFit="1" customWidth="1"/>
    <col min="278" max="278" width="12.7109375" style="161" bestFit="1" customWidth="1"/>
    <col min="279" max="280" width="5.7109375" style="161" customWidth="1"/>
    <col min="281" max="282" width="10.7109375" style="161" customWidth="1"/>
    <col min="283" max="283" width="6.140625" style="161" customWidth="1"/>
    <col min="284" max="284" width="8.140625" style="161" customWidth="1"/>
    <col min="285" max="287" width="4.28515625" style="161" customWidth="1"/>
    <col min="288" max="288" width="6.28515625" style="161" customWidth="1"/>
    <col min="289" max="515" width="11" style="161"/>
    <col min="516" max="516" width="4.140625" style="161" customWidth="1"/>
    <col min="517" max="517" width="8" style="161" customWidth="1"/>
    <col min="518" max="518" width="10.7109375" style="161" customWidth="1"/>
    <col min="519" max="519" width="8.140625" style="161" customWidth="1"/>
    <col min="520" max="525" width="8.42578125" style="161" customWidth="1"/>
    <col min="526" max="526" width="9.42578125" style="161" customWidth="1"/>
    <col min="527" max="527" width="71.42578125" style="161" customWidth="1"/>
    <col min="528" max="529" width="8.85546875" style="161" customWidth="1"/>
    <col min="530" max="530" width="30.7109375" style="161" customWidth="1"/>
    <col min="531" max="531" width="12.7109375" style="161" customWidth="1"/>
    <col min="532" max="532" width="11.85546875" style="161" customWidth="1"/>
    <col min="533" max="533" width="11" style="161" bestFit="1" customWidth="1"/>
    <col min="534" max="534" width="12.7109375" style="161" bestFit="1" customWidth="1"/>
    <col min="535" max="536" width="5.7109375" style="161" customWidth="1"/>
    <col min="537" max="538" width="10.7109375" style="161" customWidth="1"/>
    <col min="539" max="539" width="6.140625" style="161" customWidth="1"/>
    <col min="540" max="540" width="8.140625" style="161" customWidth="1"/>
    <col min="541" max="543" width="4.28515625" style="161" customWidth="1"/>
    <col min="544" max="544" width="6.28515625" style="161" customWidth="1"/>
    <col min="545" max="771" width="11" style="161"/>
    <col min="772" max="772" width="4.140625" style="161" customWidth="1"/>
    <col min="773" max="773" width="8" style="161" customWidth="1"/>
    <col min="774" max="774" width="10.7109375" style="161" customWidth="1"/>
    <col min="775" max="775" width="8.140625" style="161" customWidth="1"/>
    <col min="776" max="781" width="8.42578125" style="161" customWidth="1"/>
    <col min="782" max="782" width="9.42578125" style="161" customWidth="1"/>
    <col min="783" max="783" width="71.42578125" style="161" customWidth="1"/>
    <col min="784" max="785" width="8.85546875" style="161" customWidth="1"/>
    <col min="786" max="786" width="30.7109375" style="161" customWidth="1"/>
    <col min="787" max="787" width="12.7109375" style="161" customWidth="1"/>
    <col min="788" max="788" width="11.85546875" style="161" customWidth="1"/>
    <col min="789" max="789" width="11" style="161" bestFit="1" customWidth="1"/>
    <col min="790" max="790" width="12.7109375" style="161" bestFit="1" customWidth="1"/>
    <col min="791" max="792" width="5.7109375" style="161" customWidth="1"/>
    <col min="793" max="794" width="10.7109375" style="161" customWidth="1"/>
    <col min="795" max="795" width="6.140625" style="161" customWidth="1"/>
    <col min="796" max="796" width="8.140625" style="161" customWidth="1"/>
    <col min="797" max="799" width="4.28515625" style="161" customWidth="1"/>
    <col min="800" max="800" width="6.28515625" style="161" customWidth="1"/>
    <col min="801" max="1027" width="11" style="161"/>
    <col min="1028" max="1028" width="4.140625" style="161" customWidth="1"/>
    <col min="1029" max="1029" width="8" style="161" customWidth="1"/>
    <col min="1030" max="1030" width="10.7109375" style="161" customWidth="1"/>
    <col min="1031" max="1031" width="8.140625" style="161" customWidth="1"/>
    <col min="1032" max="1037" width="8.42578125" style="161" customWidth="1"/>
    <col min="1038" max="1038" width="9.42578125" style="161" customWidth="1"/>
    <col min="1039" max="1039" width="71.42578125" style="161" customWidth="1"/>
    <col min="1040" max="1041" width="8.85546875" style="161" customWidth="1"/>
    <col min="1042" max="1042" width="30.7109375" style="161" customWidth="1"/>
    <col min="1043" max="1043" width="12.7109375" style="161" customWidth="1"/>
    <col min="1044" max="1044" width="11.85546875" style="161" customWidth="1"/>
    <col min="1045" max="1045" width="11" style="161" bestFit="1" customWidth="1"/>
    <col min="1046" max="1046" width="12.7109375" style="161" bestFit="1" customWidth="1"/>
    <col min="1047" max="1048" width="5.7109375" style="161" customWidth="1"/>
    <col min="1049" max="1050" width="10.7109375" style="161" customWidth="1"/>
    <col min="1051" max="1051" width="6.140625" style="161" customWidth="1"/>
    <col min="1052" max="1052" width="8.140625" style="161" customWidth="1"/>
    <col min="1053" max="1055" width="4.28515625" style="161" customWidth="1"/>
    <col min="1056" max="1056" width="6.28515625" style="161" customWidth="1"/>
    <col min="1057" max="1283" width="11" style="161"/>
    <col min="1284" max="1284" width="4.140625" style="161" customWidth="1"/>
    <col min="1285" max="1285" width="8" style="161" customWidth="1"/>
    <col min="1286" max="1286" width="10.7109375" style="161" customWidth="1"/>
    <col min="1287" max="1287" width="8.140625" style="161" customWidth="1"/>
    <col min="1288" max="1293" width="8.42578125" style="161" customWidth="1"/>
    <col min="1294" max="1294" width="9.42578125" style="161" customWidth="1"/>
    <col min="1295" max="1295" width="71.42578125" style="161" customWidth="1"/>
    <col min="1296" max="1297" width="8.85546875" style="161" customWidth="1"/>
    <col min="1298" max="1298" width="30.7109375" style="161" customWidth="1"/>
    <col min="1299" max="1299" width="12.7109375" style="161" customWidth="1"/>
    <col min="1300" max="1300" width="11.85546875" style="161" customWidth="1"/>
    <col min="1301" max="1301" width="11" style="161" bestFit="1" customWidth="1"/>
    <col min="1302" max="1302" width="12.7109375" style="161" bestFit="1" customWidth="1"/>
    <col min="1303" max="1304" width="5.7109375" style="161" customWidth="1"/>
    <col min="1305" max="1306" width="10.7109375" style="161" customWidth="1"/>
    <col min="1307" max="1307" width="6.140625" style="161" customWidth="1"/>
    <col min="1308" max="1308" width="8.140625" style="161" customWidth="1"/>
    <col min="1309" max="1311" width="4.28515625" style="161" customWidth="1"/>
    <col min="1312" max="1312" width="6.28515625" style="161" customWidth="1"/>
    <col min="1313" max="1539" width="11" style="161"/>
    <col min="1540" max="1540" width="4.140625" style="161" customWidth="1"/>
    <col min="1541" max="1541" width="8" style="161" customWidth="1"/>
    <col min="1542" max="1542" width="10.7109375" style="161" customWidth="1"/>
    <col min="1543" max="1543" width="8.140625" style="161" customWidth="1"/>
    <col min="1544" max="1549" width="8.42578125" style="161" customWidth="1"/>
    <col min="1550" max="1550" width="9.42578125" style="161" customWidth="1"/>
    <col min="1551" max="1551" width="71.42578125" style="161" customWidth="1"/>
    <col min="1552" max="1553" width="8.85546875" style="161" customWidth="1"/>
    <col min="1554" max="1554" width="30.7109375" style="161" customWidth="1"/>
    <col min="1555" max="1555" width="12.7109375" style="161" customWidth="1"/>
    <col min="1556" max="1556" width="11.85546875" style="161" customWidth="1"/>
    <col min="1557" max="1557" width="11" style="161" bestFit="1" customWidth="1"/>
    <col min="1558" max="1558" width="12.7109375" style="161" bestFit="1" customWidth="1"/>
    <col min="1559" max="1560" width="5.7109375" style="161" customWidth="1"/>
    <col min="1561" max="1562" width="10.7109375" style="161" customWidth="1"/>
    <col min="1563" max="1563" width="6.140625" style="161" customWidth="1"/>
    <col min="1564" max="1564" width="8.140625" style="161" customWidth="1"/>
    <col min="1565" max="1567" width="4.28515625" style="161" customWidth="1"/>
    <col min="1568" max="1568" width="6.28515625" style="161" customWidth="1"/>
    <col min="1569" max="1795" width="11" style="161"/>
    <col min="1796" max="1796" width="4.140625" style="161" customWidth="1"/>
    <col min="1797" max="1797" width="8" style="161" customWidth="1"/>
    <col min="1798" max="1798" width="10.7109375" style="161" customWidth="1"/>
    <col min="1799" max="1799" width="8.140625" style="161" customWidth="1"/>
    <col min="1800" max="1805" width="8.42578125" style="161" customWidth="1"/>
    <col min="1806" max="1806" width="9.42578125" style="161" customWidth="1"/>
    <col min="1807" max="1807" width="71.42578125" style="161" customWidth="1"/>
    <col min="1808" max="1809" width="8.85546875" style="161" customWidth="1"/>
    <col min="1810" max="1810" width="30.7109375" style="161" customWidth="1"/>
    <col min="1811" max="1811" width="12.7109375" style="161" customWidth="1"/>
    <col min="1812" max="1812" width="11.85546875" style="161" customWidth="1"/>
    <col min="1813" max="1813" width="11" style="161" bestFit="1" customWidth="1"/>
    <col min="1814" max="1814" width="12.7109375" style="161" bestFit="1" customWidth="1"/>
    <col min="1815" max="1816" width="5.7109375" style="161" customWidth="1"/>
    <col min="1817" max="1818" width="10.7109375" style="161" customWidth="1"/>
    <col min="1819" max="1819" width="6.140625" style="161" customWidth="1"/>
    <col min="1820" max="1820" width="8.140625" style="161" customWidth="1"/>
    <col min="1821" max="1823" width="4.28515625" style="161" customWidth="1"/>
    <col min="1824" max="1824" width="6.28515625" style="161" customWidth="1"/>
    <col min="1825" max="2051" width="11" style="161"/>
    <col min="2052" max="2052" width="4.140625" style="161" customWidth="1"/>
    <col min="2053" max="2053" width="8" style="161" customWidth="1"/>
    <col min="2054" max="2054" width="10.7109375" style="161" customWidth="1"/>
    <col min="2055" max="2055" width="8.140625" style="161" customWidth="1"/>
    <col min="2056" max="2061" width="8.42578125" style="161" customWidth="1"/>
    <col min="2062" max="2062" width="9.42578125" style="161" customWidth="1"/>
    <col min="2063" max="2063" width="71.42578125" style="161" customWidth="1"/>
    <col min="2064" max="2065" width="8.85546875" style="161" customWidth="1"/>
    <col min="2066" max="2066" width="30.7109375" style="161" customWidth="1"/>
    <col min="2067" max="2067" width="12.7109375" style="161" customWidth="1"/>
    <col min="2068" max="2068" width="11.85546875" style="161" customWidth="1"/>
    <col min="2069" max="2069" width="11" style="161" bestFit="1" customWidth="1"/>
    <col min="2070" max="2070" width="12.7109375" style="161" bestFit="1" customWidth="1"/>
    <col min="2071" max="2072" width="5.7109375" style="161" customWidth="1"/>
    <col min="2073" max="2074" width="10.7109375" style="161" customWidth="1"/>
    <col min="2075" max="2075" width="6.140625" style="161" customWidth="1"/>
    <col min="2076" max="2076" width="8.140625" style="161" customWidth="1"/>
    <col min="2077" max="2079" width="4.28515625" style="161" customWidth="1"/>
    <col min="2080" max="2080" width="6.28515625" style="161" customWidth="1"/>
    <col min="2081" max="2307" width="11" style="161"/>
    <col min="2308" max="2308" width="4.140625" style="161" customWidth="1"/>
    <col min="2309" max="2309" width="8" style="161" customWidth="1"/>
    <col min="2310" max="2310" width="10.7109375" style="161" customWidth="1"/>
    <col min="2311" max="2311" width="8.140625" style="161" customWidth="1"/>
    <col min="2312" max="2317" width="8.42578125" style="161" customWidth="1"/>
    <col min="2318" max="2318" width="9.42578125" style="161" customWidth="1"/>
    <col min="2319" max="2319" width="71.42578125" style="161" customWidth="1"/>
    <col min="2320" max="2321" width="8.85546875" style="161" customWidth="1"/>
    <col min="2322" max="2322" width="30.7109375" style="161" customWidth="1"/>
    <col min="2323" max="2323" width="12.7109375" style="161" customWidth="1"/>
    <col min="2324" max="2324" width="11.85546875" style="161" customWidth="1"/>
    <col min="2325" max="2325" width="11" style="161" bestFit="1" customWidth="1"/>
    <col min="2326" max="2326" width="12.7109375" style="161" bestFit="1" customWidth="1"/>
    <col min="2327" max="2328" width="5.7109375" style="161" customWidth="1"/>
    <col min="2329" max="2330" width="10.7109375" style="161" customWidth="1"/>
    <col min="2331" max="2331" width="6.140625" style="161" customWidth="1"/>
    <col min="2332" max="2332" width="8.140625" style="161" customWidth="1"/>
    <col min="2333" max="2335" width="4.28515625" style="161" customWidth="1"/>
    <col min="2336" max="2336" width="6.28515625" style="161" customWidth="1"/>
    <col min="2337" max="2563" width="11" style="161"/>
    <col min="2564" max="2564" width="4.140625" style="161" customWidth="1"/>
    <col min="2565" max="2565" width="8" style="161" customWidth="1"/>
    <col min="2566" max="2566" width="10.7109375" style="161" customWidth="1"/>
    <col min="2567" max="2567" width="8.140625" style="161" customWidth="1"/>
    <col min="2568" max="2573" width="8.42578125" style="161" customWidth="1"/>
    <col min="2574" max="2574" width="9.42578125" style="161" customWidth="1"/>
    <col min="2575" max="2575" width="71.42578125" style="161" customWidth="1"/>
    <col min="2576" max="2577" width="8.85546875" style="161" customWidth="1"/>
    <col min="2578" max="2578" width="30.7109375" style="161" customWidth="1"/>
    <col min="2579" max="2579" width="12.7109375" style="161" customWidth="1"/>
    <col min="2580" max="2580" width="11.85546875" style="161" customWidth="1"/>
    <col min="2581" max="2581" width="11" style="161" bestFit="1" customWidth="1"/>
    <col min="2582" max="2582" width="12.7109375" style="161" bestFit="1" customWidth="1"/>
    <col min="2583" max="2584" width="5.7109375" style="161" customWidth="1"/>
    <col min="2585" max="2586" width="10.7109375" style="161" customWidth="1"/>
    <col min="2587" max="2587" width="6.140625" style="161" customWidth="1"/>
    <col min="2588" max="2588" width="8.140625" style="161" customWidth="1"/>
    <col min="2589" max="2591" width="4.28515625" style="161" customWidth="1"/>
    <col min="2592" max="2592" width="6.28515625" style="161" customWidth="1"/>
    <col min="2593" max="2819" width="11" style="161"/>
    <col min="2820" max="2820" width="4.140625" style="161" customWidth="1"/>
    <col min="2821" max="2821" width="8" style="161" customWidth="1"/>
    <col min="2822" max="2822" width="10.7109375" style="161" customWidth="1"/>
    <col min="2823" max="2823" width="8.140625" style="161" customWidth="1"/>
    <col min="2824" max="2829" width="8.42578125" style="161" customWidth="1"/>
    <col min="2830" max="2830" width="9.42578125" style="161" customWidth="1"/>
    <col min="2831" max="2831" width="71.42578125" style="161" customWidth="1"/>
    <col min="2832" max="2833" width="8.85546875" style="161" customWidth="1"/>
    <col min="2834" max="2834" width="30.7109375" style="161" customWidth="1"/>
    <col min="2835" max="2835" width="12.7109375" style="161" customWidth="1"/>
    <col min="2836" max="2836" width="11.85546875" style="161" customWidth="1"/>
    <col min="2837" max="2837" width="11" style="161" bestFit="1" customWidth="1"/>
    <col min="2838" max="2838" width="12.7109375" style="161" bestFit="1" customWidth="1"/>
    <col min="2839" max="2840" width="5.7109375" style="161" customWidth="1"/>
    <col min="2841" max="2842" width="10.7109375" style="161" customWidth="1"/>
    <col min="2843" max="2843" width="6.140625" style="161" customWidth="1"/>
    <col min="2844" max="2844" width="8.140625" style="161" customWidth="1"/>
    <col min="2845" max="2847" width="4.28515625" style="161" customWidth="1"/>
    <col min="2848" max="2848" width="6.28515625" style="161" customWidth="1"/>
    <col min="2849" max="3075" width="11" style="161"/>
    <col min="3076" max="3076" width="4.140625" style="161" customWidth="1"/>
    <col min="3077" max="3077" width="8" style="161" customWidth="1"/>
    <col min="3078" max="3078" width="10.7109375" style="161" customWidth="1"/>
    <col min="3079" max="3079" width="8.140625" style="161" customWidth="1"/>
    <col min="3080" max="3085" width="8.42578125" style="161" customWidth="1"/>
    <col min="3086" max="3086" width="9.42578125" style="161" customWidth="1"/>
    <col min="3087" max="3087" width="71.42578125" style="161" customWidth="1"/>
    <col min="3088" max="3089" width="8.85546875" style="161" customWidth="1"/>
    <col min="3090" max="3090" width="30.7109375" style="161" customWidth="1"/>
    <col min="3091" max="3091" width="12.7109375" style="161" customWidth="1"/>
    <col min="3092" max="3092" width="11.85546875" style="161" customWidth="1"/>
    <col min="3093" max="3093" width="11" style="161" bestFit="1" customWidth="1"/>
    <col min="3094" max="3094" width="12.7109375" style="161" bestFit="1" customWidth="1"/>
    <col min="3095" max="3096" width="5.7109375" style="161" customWidth="1"/>
    <col min="3097" max="3098" width="10.7109375" style="161" customWidth="1"/>
    <col min="3099" max="3099" width="6.140625" style="161" customWidth="1"/>
    <col min="3100" max="3100" width="8.140625" style="161" customWidth="1"/>
    <col min="3101" max="3103" width="4.28515625" style="161" customWidth="1"/>
    <col min="3104" max="3104" width="6.28515625" style="161" customWidth="1"/>
    <col min="3105" max="3331" width="11" style="161"/>
    <col min="3332" max="3332" width="4.140625" style="161" customWidth="1"/>
    <col min="3333" max="3333" width="8" style="161" customWidth="1"/>
    <col min="3334" max="3334" width="10.7109375" style="161" customWidth="1"/>
    <col min="3335" max="3335" width="8.140625" style="161" customWidth="1"/>
    <col min="3336" max="3341" width="8.42578125" style="161" customWidth="1"/>
    <col min="3342" max="3342" width="9.42578125" style="161" customWidth="1"/>
    <col min="3343" max="3343" width="71.42578125" style="161" customWidth="1"/>
    <col min="3344" max="3345" width="8.85546875" style="161" customWidth="1"/>
    <col min="3346" max="3346" width="30.7109375" style="161" customWidth="1"/>
    <col min="3347" max="3347" width="12.7109375" style="161" customWidth="1"/>
    <col min="3348" max="3348" width="11.85546875" style="161" customWidth="1"/>
    <col min="3349" max="3349" width="11" style="161" bestFit="1" customWidth="1"/>
    <col min="3350" max="3350" width="12.7109375" style="161" bestFit="1" customWidth="1"/>
    <col min="3351" max="3352" width="5.7109375" style="161" customWidth="1"/>
    <col min="3353" max="3354" width="10.7109375" style="161" customWidth="1"/>
    <col min="3355" max="3355" width="6.140625" style="161" customWidth="1"/>
    <col min="3356" max="3356" width="8.140625" style="161" customWidth="1"/>
    <col min="3357" max="3359" width="4.28515625" style="161" customWidth="1"/>
    <col min="3360" max="3360" width="6.28515625" style="161" customWidth="1"/>
    <col min="3361" max="3587" width="11" style="161"/>
    <col min="3588" max="3588" width="4.140625" style="161" customWidth="1"/>
    <col min="3589" max="3589" width="8" style="161" customWidth="1"/>
    <col min="3590" max="3590" width="10.7109375" style="161" customWidth="1"/>
    <col min="3591" max="3591" width="8.140625" style="161" customWidth="1"/>
    <col min="3592" max="3597" width="8.42578125" style="161" customWidth="1"/>
    <col min="3598" max="3598" width="9.42578125" style="161" customWidth="1"/>
    <col min="3599" max="3599" width="71.42578125" style="161" customWidth="1"/>
    <col min="3600" max="3601" width="8.85546875" style="161" customWidth="1"/>
    <col min="3602" max="3602" width="30.7109375" style="161" customWidth="1"/>
    <col min="3603" max="3603" width="12.7109375" style="161" customWidth="1"/>
    <col min="3604" max="3604" width="11.85546875" style="161" customWidth="1"/>
    <col min="3605" max="3605" width="11" style="161" bestFit="1" customWidth="1"/>
    <col min="3606" max="3606" width="12.7109375" style="161" bestFit="1" customWidth="1"/>
    <col min="3607" max="3608" width="5.7109375" style="161" customWidth="1"/>
    <col min="3609" max="3610" width="10.7109375" style="161" customWidth="1"/>
    <col min="3611" max="3611" width="6.140625" style="161" customWidth="1"/>
    <col min="3612" max="3612" width="8.140625" style="161" customWidth="1"/>
    <col min="3613" max="3615" width="4.28515625" style="161" customWidth="1"/>
    <col min="3616" max="3616" width="6.28515625" style="161" customWidth="1"/>
    <col min="3617" max="3843" width="11" style="161"/>
    <col min="3844" max="3844" width="4.140625" style="161" customWidth="1"/>
    <col min="3845" max="3845" width="8" style="161" customWidth="1"/>
    <col min="3846" max="3846" width="10.7109375" style="161" customWidth="1"/>
    <col min="3847" max="3847" width="8.140625" style="161" customWidth="1"/>
    <col min="3848" max="3853" width="8.42578125" style="161" customWidth="1"/>
    <col min="3854" max="3854" width="9.42578125" style="161" customWidth="1"/>
    <col min="3855" max="3855" width="71.42578125" style="161" customWidth="1"/>
    <col min="3856" max="3857" width="8.85546875" style="161" customWidth="1"/>
    <col min="3858" max="3858" width="30.7109375" style="161" customWidth="1"/>
    <col min="3859" max="3859" width="12.7109375" style="161" customWidth="1"/>
    <col min="3860" max="3860" width="11.85546875" style="161" customWidth="1"/>
    <col min="3861" max="3861" width="11" style="161" bestFit="1" customWidth="1"/>
    <col min="3862" max="3862" width="12.7109375" style="161" bestFit="1" customWidth="1"/>
    <col min="3863" max="3864" width="5.7109375" style="161" customWidth="1"/>
    <col min="3865" max="3866" width="10.7109375" style="161" customWidth="1"/>
    <col min="3867" max="3867" width="6.140625" style="161" customWidth="1"/>
    <col min="3868" max="3868" width="8.140625" style="161" customWidth="1"/>
    <col min="3869" max="3871" width="4.28515625" style="161" customWidth="1"/>
    <col min="3872" max="3872" width="6.28515625" style="161" customWidth="1"/>
    <col min="3873" max="4099" width="11" style="161"/>
    <col min="4100" max="4100" width="4.140625" style="161" customWidth="1"/>
    <col min="4101" max="4101" width="8" style="161" customWidth="1"/>
    <col min="4102" max="4102" width="10.7109375" style="161" customWidth="1"/>
    <col min="4103" max="4103" width="8.140625" style="161" customWidth="1"/>
    <col min="4104" max="4109" width="8.42578125" style="161" customWidth="1"/>
    <col min="4110" max="4110" width="9.42578125" style="161" customWidth="1"/>
    <col min="4111" max="4111" width="71.42578125" style="161" customWidth="1"/>
    <col min="4112" max="4113" width="8.85546875" style="161" customWidth="1"/>
    <col min="4114" max="4114" width="30.7109375" style="161" customWidth="1"/>
    <col min="4115" max="4115" width="12.7109375" style="161" customWidth="1"/>
    <col min="4116" max="4116" width="11.85546875" style="161" customWidth="1"/>
    <col min="4117" max="4117" width="11" style="161" bestFit="1" customWidth="1"/>
    <col min="4118" max="4118" width="12.7109375" style="161" bestFit="1" customWidth="1"/>
    <col min="4119" max="4120" width="5.7109375" style="161" customWidth="1"/>
    <col min="4121" max="4122" width="10.7109375" style="161" customWidth="1"/>
    <col min="4123" max="4123" width="6.140625" style="161" customWidth="1"/>
    <col min="4124" max="4124" width="8.140625" style="161" customWidth="1"/>
    <col min="4125" max="4127" width="4.28515625" style="161" customWidth="1"/>
    <col min="4128" max="4128" width="6.28515625" style="161" customWidth="1"/>
    <col min="4129" max="4355" width="11" style="161"/>
    <col min="4356" max="4356" width="4.140625" style="161" customWidth="1"/>
    <col min="4357" max="4357" width="8" style="161" customWidth="1"/>
    <col min="4358" max="4358" width="10.7109375" style="161" customWidth="1"/>
    <col min="4359" max="4359" width="8.140625" style="161" customWidth="1"/>
    <col min="4360" max="4365" width="8.42578125" style="161" customWidth="1"/>
    <col min="4366" max="4366" width="9.42578125" style="161" customWidth="1"/>
    <col min="4367" max="4367" width="71.42578125" style="161" customWidth="1"/>
    <col min="4368" max="4369" width="8.85546875" style="161" customWidth="1"/>
    <col min="4370" max="4370" width="30.7109375" style="161" customWidth="1"/>
    <col min="4371" max="4371" width="12.7109375" style="161" customWidth="1"/>
    <col min="4372" max="4372" width="11.85546875" style="161" customWidth="1"/>
    <col min="4373" max="4373" width="11" style="161" bestFit="1" customWidth="1"/>
    <col min="4374" max="4374" width="12.7109375" style="161" bestFit="1" customWidth="1"/>
    <col min="4375" max="4376" width="5.7109375" style="161" customWidth="1"/>
    <col min="4377" max="4378" width="10.7109375" style="161" customWidth="1"/>
    <col min="4379" max="4379" width="6.140625" style="161" customWidth="1"/>
    <col min="4380" max="4380" width="8.140625" style="161" customWidth="1"/>
    <col min="4381" max="4383" width="4.28515625" style="161" customWidth="1"/>
    <col min="4384" max="4384" width="6.28515625" style="161" customWidth="1"/>
    <col min="4385" max="4611" width="11" style="161"/>
    <col min="4612" max="4612" width="4.140625" style="161" customWidth="1"/>
    <col min="4613" max="4613" width="8" style="161" customWidth="1"/>
    <col min="4614" max="4614" width="10.7109375" style="161" customWidth="1"/>
    <col min="4615" max="4615" width="8.140625" style="161" customWidth="1"/>
    <col min="4616" max="4621" width="8.42578125" style="161" customWidth="1"/>
    <col min="4622" max="4622" width="9.42578125" style="161" customWidth="1"/>
    <col min="4623" max="4623" width="71.42578125" style="161" customWidth="1"/>
    <col min="4624" max="4625" width="8.85546875" style="161" customWidth="1"/>
    <col min="4626" max="4626" width="30.7109375" style="161" customWidth="1"/>
    <col min="4627" max="4627" width="12.7109375" style="161" customWidth="1"/>
    <col min="4628" max="4628" width="11.85546875" style="161" customWidth="1"/>
    <col min="4629" max="4629" width="11" style="161" bestFit="1" customWidth="1"/>
    <col min="4630" max="4630" width="12.7109375" style="161" bestFit="1" customWidth="1"/>
    <col min="4631" max="4632" width="5.7109375" style="161" customWidth="1"/>
    <col min="4633" max="4634" width="10.7109375" style="161" customWidth="1"/>
    <col min="4635" max="4635" width="6.140625" style="161" customWidth="1"/>
    <col min="4636" max="4636" width="8.140625" style="161" customWidth="1"/>
    <col min="4637" max="4639" width="4.28515625" style="161" customWidth="1"/>
    <col min="4640" max="4640" width="6.28515625" style="161" customWidth="1"/>
    <col min="4641" max="4867" width="11" style="161"/>
    <col min="4868" max="4868" width="4.140625" style="161" customWidth="1"/>
    <col min="4869" max="4869" width="8" style="161" customWidth="1"/>
    <col min="4870" max="4870" width="10.7109375" style="161" customWidth="1"/>
    <col min="4871" max="4871" width="8.140625" style="161" customWidth="1"/>
    <col min="4872" max="4877" width="8.42578125" style="161" customWidth="1"/>
    <col min="4878" max="4878" width="9.42578125" style="161" customWidth="1"/>
    <col min="4879" max="4879" width="71.42578125" style="161" customWidth="1"/>
    <col min="4880" max="4881" width="8.85546875" style="161" customWidth="1"/>
    <col min="4882" max="4882" width="30.7109375" style="161" customWidth="1"/>
    <col min="4883" max="4883" width="12.7109375" style="161" customWidth="1"/>
    <col min="4884" max="4884" width="11.85546875" style="161" customWidth="1"/>
    <col min="4885" max="4885" width="11" style="161" bestFit="1" customWidth="1"/>
    <col min="4886" max="4886" width="12.7109375" style="161" bestFit="1" customWidth="1"/>
    <col min="4887" max="4888" width="5.7109375" style="161" customWidth="1"/>
    <col min="4889" max="4890" width="10.7109375" style="161" customWidth="1"/>
    <col min="4891" max="4891" width="6.140625" style="161" customWidth="1"/>
    <col min="4892" max="4892" width="8.140625" style="161" customWidth="1"/>
    <col min="4893" max="4895" width="4.28515625" style="161" customWidth="1"/>
    <col min="4896" max="4896" width="6.28515625" style="161" customWidth="1"/>
    <col min="4897" max="5123" width="11" style="161"/>
    <col min="5124" max="5124" width="4.140625" style="161" customWidth="1"/>
    <col min="5125" max="5125" width="8" style="161" customWidth="1"/>
    <col min="5126" max="5126" width="10.7109375" style="161" customWidth="1"/>
    <col min="5127" max="5127" width="8.140625" style="161" customWidth="1"/>
    <col min="5128" max="5133" width="8.42578125" style="161" customWidth="1"/>
    <col min="5134" max="5134" width="9.42578125" style="161" customWidth="1"/>
    <col min="5135" max="5135" width="71.42578125" style="161" customWidth="1"/>
    <col min="5136" max="5137" width="8.85546875" style="161" customWidth="1"/>
    <col min="5138" max="5138" width="30.7109375" style="161" customWidth="1"/>
    <col min="5139" max="5139" width="12.7109375" style="161" customWidth="1"/>
    <col min="5140" max="5140" width="11.85546875" style="161" customWidth="1"/>
    <col min="5141" max="5141" width="11" style="161" bestFit="1" customWidth="1"/>
    <col min="5142" max="5142" width="12.7109375" style="161" bestFit="1" customWidth="1"/>
    <col min="5143" max="5144" width="5.7109375" style="161" customWidth="1"/>
    <col min="5145" max="5146" width="10.7109375" style="161" customWidth="1"/>
    <col min="5147" max="5147" width="6.140625" style="161" customWidth="1"/>
    <col min="5148" max="5148" width="8.140625" style="161" customWidth="1"/>
    <col min="5149" max="5151" width="4.28515625" style="161" customWidth="1"/>
    <col min="5152" max="5152" width="6.28515625" style="161" customWidth="1"/>
    <col min="5153" max="5379" width="11" style="161"/>
    <col min="5380" max="5380" width="4.140625" style="161" customWidth="1"/>
    <col min="5381" max="5381" width="8" style="161" customWidth="1"/>
    <col min="5382" max="5382" width="10.7109375" style="161" customWidth="1"/>
    <col min="5383" max="5383" width="8.140625" style="161" customWidth="1"/>
    <col min="5384" max="5389" width="8.42578125" style="161" customWidth="1"/>
    <col min="5390" max="5390" width="9.42578125" style="161" customWidth="1"/>
    <col min="5391" max="5391" width="71.42578125" style="161" customWidth="1"/>
    <col min="5392" max="5393" width="8.85546875" style="161" customWidth="1"/>
    <col min="5394" max="5394" width="30.7109375" style="161" customWidth="1"/>
    <col min="5395" max="5395" width="12.7109375" style="161" customWidth="1"/>
    <col min="5396" max="5396" width="11.85546875" style="161" customWidth="1"/>
    <col min="5397" max="5397" width="11" style="161" bestFit="1" customWidth="1"/>
    <col min="5398" max="5398" width="12.7109375" style="161" bestFit="1" customWidth="1"/>
    <col min="5399" max="5400" width="5.7109375" style="161" customWidth="1"/>
    <col min="5401" max="5402" width="10.7109375" style="161" customWidth="1"/>
    <col min="5403" max="5403" width="6.140625" style="161" customWidth="1"/>
    <col min="5404" max="5404" width="8.140625" style="161" customWidth="1"/>
    <col min="5405" max="5407" width="4.28515625" style="161" customWidth="1"/>
    <col min="5408" max="5408" width="6.28515625" style="161" customWidth="1"/>
    <col min="5409" max="5635" width="11" style="161"/>
    <col min="5636" max="5636" width="4.140625" style="161" customWidth="1"/>
    <col min="5637" max="5637" width="8" style="161" customWidth="1"/>
    <col min="5638" max="5638" width="10.7109375" style="161" customWidth="1"/>
    <col min="5639" max="5639" width="8.140625" style="161" customWidth="1"/>
    <col min="5640" max="5645" width="8.42578125" style="161" customWidth="1"/>
    <col min="5646" max="5646" width="9.42578125" style="161" customWidth="1"/>
    <col min="5647" max="5647" width="71.42578125" style="161" customWidth="1"/>
    <col min="5648" max="5649" width="8.85546875" style="161" customWidth="1"/>
    <col min="5650" max="5650" width="30.7109375" style="161" customWidth="1"/>
    <col min="5651" max="5651" width="12.7109375" style="161" customWidth="1"/>
    <col min="5652" max="5652" width="11.85546875" style="161" customWidth="1"/>
    <col min="5653" max="5653" width="11" style="161" bestFit="1" customWidth="1"/>
    <col min="5654" max="5654" width="12.7109375" style="161" bestFit="1" customWidth="1"/>
    <col min="5655" max="5656" width="5.7109375" style="161" customWidth="1"/>
    <col min="5657" max="5658" width="10.7109375" style="161" customWidth="1"/>
    <col min="5659" max="5659" width="6.140625" style="161" customWidth="1"/>
    <col min="5660" max="5660" width="8.140625" style="161" customWidth="1"/>
    <col min="5661" max="5663" width="4.28515625" style="161" customWidth="1"/>
    <col min="5664" max="5664" width="6.28515625" style="161" customWidth="1"/>
    <col min="5665" max="5891" width="11" style="161"/>
    <col min="5892" max="5892" width="4.140625" style="161" customWidth="1"/>
    <col min="5893" max="5893" width="8" style="161" customWidth="1"/>
    <col min="5894" max="5894" width="10.7109375" style="161" customWidth="1"/>
    <col min="5895" max="5895" width="8.140625" style="161" customWidth="1"/>
    <col min="5896" max="5901" width="8.42578125" style="161" customWidth="1"/>
    <col min="5902" max="5902" width="9.42578125" style="161" customWidth="1"/>
    <col min="5903" max="5903" width="71.42578125" style="161" customWidth="1"/>
    <col min="5904" max="5905" width="8.85546875" style="161" customWidth="1"/>
    <col min="5906" max="5906" width="30.7109375" style="161" customWidth="1"/>
    <col min="5907" max="5907" width="12.7109375" style="161" customWidth="1"/>
    <col min="5908" max="5908" width="11.85546875" style="161" customWidth="1"/>
    <col min="5909" max="5909" width="11" style="161" bestFit="1" customWidth="1"/>
    <col min="5910" max="5910" width="12.7109375" style="161" bestFit="1" customWidth="1"/>
    <col min="5911" max="5912" width="5.7109375" style="161" customWidth="1"/>
    <col min="5913" max="5914" width="10.7109375" style="161" customWidth="1"/>
    <col min="5915" max="5915" width="6.140625" style="161" customWidth="1"/>
    <col min="5916" max="5916" width="8.140625" style="161" customWidth="1"/>
    <col min="5917" max="5919" width="4.28515625" style="161" customWidth="1"/>
    <col min="5920" max="5920" width="6.28515625" style="161" customWidth="1"/>
    <col min="5921" max="6147" width="11" style="161"/>
    <col min="6148" max="6148" width="4.140625" style="161" customWidth="1"/>
    <col min="6149" max="6149" width="8" style="161" customWidth="1"/>
    <col min="6150" max="6150" width="10.7109375" style="161" customWidth="1"/>
    <col min="6151" max="6151" width="8.140625" style="161" customWidth="1"/>
    <col min="6152" max="6157" width="8.42578125" style="161" customWidth="1"/>
    <col min="6158" max="6158" width="9.42578125" style="161" customWidth="1"/>
    <col min="6159" max="6159" width="71.42578125" style="161" customWidth="1"/>
    <col min="6160" max="6161" width="8.85546875" style="161" customWidth="1"/>
    <col min="6162" max="6162" width="30.7109375" style="161" customWidth="1"/>
    <col min="6163" max="6163" width="12.7109375" style="161" customWidth="1"/>
    <col min="6164" max="6164" width="11.85546875" style="161" customWidth="1"/>
    <col min="6165" max="6165" width="11" style="161" bestFit="1" customWidth="1"/>
    <col min="6166" max="6166" width="12.7109375" style="161" bestFit="1" customWidth="1"/>
    <col min="6167" max="6168" width="5.7109375" style="161" customWidth="1"/>
    <col min="6169" max="6170" width="10.7109375" style="161" customWidth="1"/>
    <col min="6171" max="6171" width="6.140625" style="161" customWidth="1"/>
    <col min="6172" max="6172" width="8.140625" style="161" customWidth="1"/>
    <col min="6173" max="6175" width="4.28515625" style="161" customWidth="1"/>
    <col min="6176" max="6176" width="6.28515625" style="161" customWidth="1"/>
    <col min="6177" max="6403" width="11" style="161"/>
    <col min="6404" max="6404" width="4.140625" style="161" customWidth="1"/>
    <col min="6405" max="6405" width="8" style="161" customWidth="1"/>
    <col min="6406" max="6406" width="10.7109375" style="161" customWidth="1"/>
    <col min="6407" max="6407" width="8.140625" style="161" customWidth="1"/>
    <col min="6408" max="6413" width="8.42578125" style="161" customWidth="1"/>
    <col min="6414" max="6414" width="9.42578125" style="161" customWidth="1"/>
    <col min="6415" max="6415" width="71.42578125" style="161" customWidth="1"/>
    <col min="6416" max="6417" width="8.85546875" style="161" customWidth="1"/>
    <col min="6418" max="6418" width="30.7109375" style="161" customWidth="1"/>
    <col min="6419" max="6419" width="12.7109375" style="161" customWidth="1"/>
    <col min="6420" max="6420" width="11.85546875" style="161" customWidth="1"/>
    <col min="6421" max="6421" width="11" style="161" bestFit="1" customWidth="1"/>
    <col min="6422" max="6422" width="12.7109375" style="161" bestFit="1" customWidth="1"/>
    <col min="6423" max="6424" width="5.7109375" style="161" customWidth="1"/>
    <col min="6425" max="6426" width="10.7109375" style="161" customWidth="1"/>
    <col min="6427" max="6427" width="6.140625" style="161" customWidth="1"/>
    <col min="6428" max="6428" width="8.140625" style="161" customWidth="1"/>
    <col min="6429" max="6431" width="4.28515625" style="161" customWidth="1"/>
    <col min="6432" max="6432" width="6.28515625" style="161" customWidth="1"/>
    <col min="6433" max="6659" width="11" style="161"/>
    <col min="6660" max="6660" width="4.140625" style="161" customWidth="1"/>
    <col min="6661" max="6661" width="8" style="161" customWidth="1"/>
    <col min="6662" max="6662" width="10.7109375" style="161" customWidth="1"/>
    <col min="6663" max="6663" width="8.140625" style="161" customWidth="1"/>
    <col min="6664" max="6669" width="8.42578125" style="161" customWidth="1"/>
    <col min="6670" max="6670" width="9.42578125" style="161" customWidth="1"/>
    <col min="6671" max="6671" width="71.42578125" style="161" customWidth="1"/>
    <col min="6672" max="6673" width="8.85546875" style="161" customWidth="1"/>
    <col min="6674" max="6674" width="30.7109375" style="161" customWidth="1"/>
    <col min="6675" max="6675" width="12.7109375" style="161" customWidth="1"/>
    <col min="6676" max="6676" width="11.85546875" style="161" customWidth="1"/>
    <col min="6677" max="6677" width="11" style="161" bestFit="1" customWidth="1"/>
    <col min="6678" max="6678" width="12.7109375" style="161" bestFit="1" customWidth="1"/>
    <col min="6679" max="6680" width="5.7109375" style="161" customWidth="1"/>
    <col min="6681" max="6682" width="10.7109375" style="161" customWidth="1"/>
    <col min="6683" max="6683" width="6.140625" style="161" customWidth="1"/>
    <col min="6684" max="6684" width="8.140625" style="161" customWidth="1"/>
    <col min="6685" max="6687" width="4.28515625" style="161" customWidth="1"/>
    <col min="6688" max="6688" width="6.28515625" style="161" customWidth="1"/>
    <col min="6689" max="6915" width="11" style="161"/>
    <col min="6916" max="6916" width="4.140625" style="161" customWidth="1"/>
    <col min="6917" max="6917" width="8" style="161" customWidth="1"/>
    <col min="6918" max="6918" width="10.7109375" style="161" customWidth="1"/>
    <col min="6919" max="6919" width="8.140625" style="161" customWidth="1"/>
    <col min="6920" max="6925" width="8.42578125" style="161" customWidth="1"/>
    <col min="6926" max="6926" width="9.42578125" style="161" customWidth="1"/>
    <col min="6927" max="6927" width="71.42578125" style="161" customWidth="1"/>
    <col min="6928" max="6929" width="8.85546875" style="161" customWidth="1"/>
    <col min="6930" max="6930" width="30.7109375" style="161" customWidth="1"/>
    <col min="6931" max="6931" width="12.7109375" style="161" customWidth="1"/>
    <col min="6932" max="6932" width="11.85546875" style="161" customWidth="1"/>
    <col min="6933" max="6933" width="11" style="161" bestFit="1" customWidth="1"/>
    <col min="6934" max="6934" width="12.7109375" style="161" bestFit="1" customWidth="1"/>
    <col min="6935" max="6936" width="5.7109375" style="161" customWidth="1"/>
    <col min="6937" max="6938" width="10.7109375" style="161" customWidth="1"/>
    <col min="6939" max="6939" width="6.140625" style="161" customWidth="1"/>
    <col min="6940" max="6940" width="8.140625" style="161" customWidth="1"/>
    <col min="6941" max="6943" width="4.28515625" style="161" customWidth="1"/>
    <col min="6944" max="6944" width="6.28515625" style="161" customWidth="1"/>
    <col min="6945" max="7171" width="11" style="161"/>
    <col min="7172" max="7172" width="4.140625" style="161" customWidth="1"/>
    <col min="7173" max="7173" width="8" style="161" customWidth="1"/>
    <col min="7174" max="7174" width="10.7109375" style="161" customWidth="1"/>
    <col min="7175" max="7175" width="8.140625" style="161" customWidth="1"/>
    <col min="7176" max="7181" width="8.42578125" style="161" customWidth="1"/>
    <col min="7182" max="7182" width="9.42578125" style="161" customWidth="1"/>
    <col min="7183" max="7183" width="71.42578125" style="161" customWidth="1"/>
    <col min="7184" max="7185" width="8.85546875" style="161" customWidth="1"/>
    <col min="7186" max="7186" width="30.7109375" style="161" customWidth="1"/>
    <col min="7187" max="7187" width="12.7109375" style="161" customWidth="1"/>
    <col min="7188" max="7188" width="11.85546875" style="161" customWidth="1"/>
    <col min="7189" max="7189" width="11" style="161" bestFit="1" customWidth="1"/>
    <col min="7190" max="7190" width="12.7109375" style="161" bestFit="1" customWidth="1"/>
    <col min="7191" max="7192" width="5.7109375" style="161" customWidth="1"/>
    <col min="7193" max="7194" width="10.7109375" style="161" customWidth="1"/>
    <col min="7195" max="7195" width="6.140625" style="161" customWidth="1"/>
    <col min="7196" max="7196" width="8.140625" style="161" customWidth="1"/>
    <col min="7197" max="7199" width="4.28515625" style="161" customWidth="1"/>
    <col min="7200" max="7200" width="6.28515625" style="161" customWidth="1"/>
    <col min="7201" max="7427" width="11" style="161"/>
    <col min="7428" max="7428" width="4.140625" style="161" customWidth="1"/>
    <col min="7429" max="7429" width="8" style="161" customWidth="1"/>
    <col min="7430" max="7430" width="10.7109375" style="161" customWidth="1"/>
    <col min="7431" max="7431" width="8.140625" style="161" customWidth="1"/>
    <col min="7432" max="7437" width="8.42578125" style="161" customWidth="1"/>
    <col min="7438" max="7438" width="9.42578125" style="161" customWidth="1"/>
    <col min="7439" max="7439" width="71.42578125" style="161" customWidth="1"/>
    <col min="7440" max="7441" width="8.85546875" style="161" customWidth="1"/>
    <col min="7442" max="7442" width="30.7109375" style="161" customWidth="1"/>
    <col min="7443" max="7443" width="12.7109375" style="161" customWidth="1"/>
    <col min="7444" max="7444" width="11.85546875" style="161" customWidth="1"/>
    <col min="7445" max="7445" width="11" style="161" bestFit="1" customWidth="1"/>
    <col min="7446" max="7446" width="12.7109375" style="161" bestFit="1" customWidth="1"/>
    <col min="7447" max="7448" width="5.7109375" style="161" customWidth="1"/>
    <col min="7449" max="7450" width="10.7109375" style="161" customWidth="1"/>
    <col min="7451" max="7451" width="6.140625" style="161" customWidth="1"/>
    <col min="7452" max="7452" width="8.140625" style="161" customWidth="1"/>
    <col min="7453" max="7455" width="4.28515625" style="161" customWidth="1"/>
    <col min="7456" max="7456" width="6.28515625" style="161" customWidth="1"/>
    <col min="7457" max="7683" width="11" style="161"/>
    <col min="7684" max="7684" width="4.140625" style="161" customWidth="1"/>
    <col min="7685" max="7685" width="8" style="161" customWidth="1"/>
    <col min="7686" max="7686" width="10.7109375" style="161" customWidth="1"/>
    <col min="7687" max="7687" width="8.140625" style="161" customWidth="1"/>
    <col min="7688" max="7693" width="8.42578125" style="161" customWidth="1"/>
    <col min="7694" max="7694" width="9.42578125" style="161" customWidth="1"/>
    <col min="7695" max="7695" width="71.42578125" style="161" customWidth="1"/>
    <col min="7696" max="7697" width="8.85546875" style="161" customWidth="1"/>
    <col min="7698" max="7698" width="30.7109375" style="161" customWidth="1"/>
    <col min="7699" max="7699" width="12.7109375" style="161" customWidth="1"/>
    <col min="7700" max="7700" width="11.85546875" style="161" customWidth="1"/>
    <col min="7701" max="7701" width="11" style="161" bestFit="1" customWidth="1"/>
    <col min="7702" max="7702" width="12.7109375" style="161" bestFit="1" customWidth="1"/>
    <col min="7703" max="7704" width="5.7109375" style="161" customWidth="1"/>
    <col min="7705" max="7706" width="10.7109375" style="161" customWidth="1"/>
    <col min="7707" max="7707" width="6.140625" style="161" customWidth="1"/>
    <col min="7708" max="7708" width="8.140625" style="161" customWidth="1"/>
    <col min="7709" max="7711" width="4.28515625" style="161" customWidth="1"/>
    <col min="7712" max="7712" width="6.28515625" style="161" customWidth="1"/>
    <col min="7713" max="7939" width="11" style="161"/>
    <col min="7940" max="7940" width="4.140625" style="161" customWidth="1"/>
    <col min="7941" max="7941" width="8" style="161" customWidth="1"/>
    <col min="7942" max="7942" width="10.7109375" style="161" customWidth="1"/>
    <col min="7943" max="7943" width="8.140625" style="161" customWidth="1"/>
    <col min="7944" max="7949" width="8.42578125" style="161" customWidth="1"/>
    <col min="7950" max="7950" width="9.42578125" style="161" customWidth="1"/>
    <col min="7951" max="7951" width="71.42578125" style="161" customWidth="1"/>
    <col min="7952" max="7953" width="8.85546875" style="161" customWidth="1"/>
    <col min="7954" max="7954" width="30.7109375" style="161" customWidth="1"/>
    <col min="7955" max="7955" width="12.7109375" style="161" customWidth="1"/>
    <col min="7956" max="7956" width="11.85546875" style="161" customWidth="1"/>
    <col min="7957" max="7957" width="11" style="161" bestFit="1" customWidth="1"/>
    <col min="7958" max="7958" width="12.7109375" style="161" bestFit="1" customWidth="1"/>
    <col min="7959" max="7960" width="5.7109375" style="161" customWidth="1"/>
    <col min="7961" max="7962" width="10.7109375" style="161" customWidth="1"/>
    <col min="7963" max="7963" width="6.140625" style="161" customWidth="1"/>
    <col min="7964" max="7964" width="8.140625" style="161" customWidth="1"/>
    <col min="7965" max="7967" width="4.28515625" style="161" customWidth="1"/>
    <col min="7968" max="7968" width="6.28515625" style="161" customWidth="1"/>
    <col min="7969" max="8195" width="11" style="161"/>
    <col min="8196" max="8196" width="4.140625" style="161" customWidth="1"/>
    <col min="8197" max="8197" width="8" style="161" customWidth="1"/>
    <col min="8198" max="8198" width="10.7109375" style="161" customWidth="1"/>
    <col min="8199" max="8199" width="8.140625" style="161" customWidth="1"/>
    <col min="8200" max="8205" width="8.42578125" style="161" customWidth="1"/>
    <col min="8206" max="8206" width="9.42578125" style="161" customWidth="1"/>
    <col min="8207" max="8207" width="71.42578125" style="161" customWidth="1"/>
    <col min="8208" max="8209" width="8.85546875" style="161" customWidth="1"/>
    <col min="8210" max="8210" width="30.7109375" style="161" customWidth="1"/>
    <col min="8211" max="8211" width="12.7109375" style="161" customWidth="1"/>
    <col min="8212" max="8212" width="11.85546875" style="161" customWidth="1"/>
    <col min="8213" max="8213" width="11" style="161" bestFit="1" customWidth="1"/>
    <col min="8214" max="8214" width="12.7109375" style="161" bestFit="1" customWidth="1"/>
    <col min="8215" max="8216" width="5.7109375" style="161" customWidth="1"/>
    <col min="8217" max="8218" width="10.7109375" style="161" customWidth="1"/>
    <col min="8219" max="8219" width="6.140625" style="161" customWidth="1"/>
    <col min="8220" max="8220" width="8.140625" style="161" customWidth="1"/>
    <col min="8221" max="8223" width="4.28515625" style="161" customWidth="1"/>
    <col min="8224" max="8224" width="6.28515625" style="161" customWidth="1"/>
    <col min="8225" max="8451" width="11" style="161"/>
    <col min="8452" max="8452" width="4.140625" style="161" customWidth="1"/>
    <col min="8453" max="8453" width="8" style="161" customWidth="1"/>
    <col min="8454" max="8454" width="10.7109375" style="161" customWidth="1"/>
    <col min="8455" max="8455" width="8.140625" style="161" customWidth="1"/>
    <col min="8456" max="8461" width="8.42578125" style="161" customWidth="1"/>
    <col min="8462" max="8462" width="9.42578125" style="161" customWidth="1"/>
    <col min="8463" max="8463" width="71.42578125" style="161" customWidth="1"/>
    <col min="8464" max="8465" width="8.85546875" style="161" customWidth="1"/>
    <col min="8466" max="8466" width="30.7109375" style="161" customWidth="1"/>
    <col min="8467" max="8467" width="12.7109375" style="161" customWidth="1"/>
    <col min="8468" max="8468" width="11.85546875" style="161" customWidth="1"/>
    <col min="8469" max="8469" width="11" style="161" bestFit="1" customWidth="1"/>
    <col min="8470" max="8470" width="12.7109375" style="161" bestFit="1" customWidth="1"/>
    <col min="8471" max="8472" width="5.7109375" style="161" customWidth="1"/>
    <col min="8473" max="8474" width="10.7109375" style="161" customWidth="1"/>
    <col min="8475" max="8475" width="6.140625" style="161" customWidth="1"/>
    <col min="8476" max="8476" width="8.140625" style="161" customWidth="1"/>
    <col min="8477" max="8479" width="4.28515625" style="161" customWidth="1"/>
    <col min="8480" max="8480" width="6.28515625" style="161" customWidth="1"/>
    <col min="8481" max="8707" width="11" style="161"/>
    <col min="8708" max="8708" width="4.140625" style="161" customWidth="1"/>
    <col min="8709" max="8709" width="8" style="161" customWidth="1"/>
    <col min="8710" max="8710" width="10.7109375" style="161" customWidth="1"/>
    <col min="8711" max="8711" width="8.140625" style="161" customWidth="1"/>
    <col min="8712" max="8717" width="8.42578125" style="161" customWidth="1"/>
    <col min="8718" max="8718" width="9.42578125" style="161" customWidth="1"/>
    <col min="8719" max="8719" width="71.42578125" style="161" customWidth="1"/>
    <col min="8720" max="8721" width="8.85546875" style="161" customWidth="1"/>
    <col min="8722" max="8722" width="30.7109375" style="161" customWidth="1"/>
    <col min="8723" max="8723" width="12.7109375" style="161" customWidth="1"/>
    <col min="8724" max="8724" width="11.85546875" style="161" customWidth="1"/>
    <col min="8725" max="8725" width="11" style="161" bestFit="1" customWidth="1"/>
    <col min="8726" max="8726" width="12.7109375" style="161" bestFit="1" customWidth="1"/>
    <col min="8727" max="8728" width="5.7109375" style="161" customWidth="1"/>
    <col min="8729" max="8730" width="10.7109375" style="161" customWidth="1"/>
    <col min="8731" max="8731" width="6.140625" style="161" customWidth="1"/>
    <col min="8732" max="8732" width="8.140625" style="161" customWidth="1"/>
    <col min="8733" max="8735" width="4.28515625" style="161" customWidth="1"/>
    <col min="8736" max="8736" width="6.28515625" style="161" customWidth="1"/>
    <col min="8737" max="8963" width="11" style="161"/>
    <col min="8964" max="8964" width="4.140625" style="161" customWidth="1"/>
    <col min="8965" max="8965" width="8" style="161" customWidth="1"/>
    <col min="8966" max="8966" width="10.7109375" style="161" customWidth="1"/>
    <col min="8967" max="8967" width="8.140625" style="161" customWidth="1"/>
    <col min="8968" max="8973" width="8.42578125" style="161" customWidth="1"/>
    <col min="8974" max="8974" width="9.42578125" style="161" customWidth="1"/>
    <col min="8975" max="8975" width="71.42578125" style="161" customWidth="1"/>
    <col min="8976" max="8977" width="8.85546875" style="161" customWidth="1"/>
    <col min="8978" max="8978" width="30.7109375" style="161" customWidth="1"/>
    <col min="8979" max="8979" width="12.7109375" style="161" customWidth="1"/>
    <col min="8980" max="8980" width="11.85546875" style="161" customWidth="1"/>
    <col min="8981" max="8981" width="11" style="161" bestFit="1" customWidth="1"/>
    <col min="8982" max="8982" width="12.7109375" style="161" bestFit="1" customWidth="1"/>
    <col min="8983" max="8984" width="5.7109375" style="161" customWidth="1"/>
    <col min="8985" max="8986" width="10.7109375" style="161" customWidth="1"/>
    <col min="8987" max="8987" width="6.140625" style="161" customWidth="1"/>
    <col min="8988" max="8988" width="8.140625" style="161" customWidth="1"/>
    <col min="8989" max="8991" width="4.28515625" style="161" customWidth="1"/>
    <col min="8992" max="8992" width="6.28515625" style="161" customWidth="1"/>
    <col min="8993" max="9219" width="11" style="161"/>
    <col min="9220" max="9220" width="4.140625" style="161" customWidth="1"/>
    <col min="9221" max="9221" width="8" style="161" customWidth="1"/>
    <col min="9222" max="9222" width="10.7109375" style="161" customWidth="1"/>
    <col min="9223" max="9223" width="8.140625" style="161" customWidth="1"/>
    <col min="9224" max="9229" width="8.42578125" style="161" customWidth="1"/>
    <col min="9230" max="9230" width="9.42578125" style="161" customWidth="1"/>
    <col min="9231" max="9231" width="71.42578125" style="161" customWidth="1"/>
    <col min="9232" max="9233" width="8.85546875" style="161" customWidth="1"/>
    <col min="9234" max="9234" width="30.7109375" style="161" customWidth="1"/>
    <col min="9235" max="9235" width="12.7109375" style="161" customWidth="1"/>
    <col min="9236" max="9236" width="11.85546875" style="161" customWidth="1"/>
    <col min="9237" max="9237" width="11" style="161" bestFit="1" customWidth="1"/>
    <col min="9238" max="9238" width="12.7109375" style="161" bestFit="1" customWidth="1"/>
    <col min="9239" max="9240" width="5.7109375" style="161" customWidth="1"/>
    <col min="9241" max="9242" width="10.7109375" style="161" customWidth="1"/>
    <col min="9243" max="9243" width="6.140625" style="161" customWidth="1"/>
    <col min="9244" max="9244" width="8.140625" style="161" customWidth="1"/>
    <col min="9245" max="9247" width="4.28515625" style="161" customWidth="1"/>
    <col min="9248" max="9248" width="6.28515625" style="161" customWidth="1"/>
    <col min="9249" max="9475" width="11" style="161"/>
    <col min="9476" max="9476" width="4.140625" style="161" customWidth="1"/>
    <col min="9477" max="9477" width="8" style="161" customWidth="1"/>
    <col min="9478" max="9478" width="10.7109375" style="161" customWidth="1"/>
    <col min="9479" max="9479" width="8.140625" style="161" customWidth="1"/>
    <col min="9480" max="9485" width="8.42578125" style="161" customWidth="1"/>
    <col min="9486" max="9486" width="9.42578125" style="161" customWidth="1"/>
    <col min="9487" max="9487" width="71.42578125" style="161" customWidth="1"/>
    <col min="9488" max="9489" width="8.85546875" style="161" customWidth="1"/>
    <col min="9490" max="9490" width="30.7109375" style="161" customWidth="1"/>
    <col min="9491" max="9491" width="12.7109375" style="161" customWidth="1"/>
    <col min="9492" max="9492" width="11.85546875" style="161" customWidth="1"/>
    <col min="9493" max="9493" width="11" style="161" bestFit="1" customWidth="1"/>
    <col min="9494" max="9494" width="12.7109375" style="161" bestFit="1" customWidth="1"/>
    <col min="9495" max="9496" width="5.7109375" style="161" customWidth="1"/>
    <col min="9497" max="9498" width="10.7109375" style="161" customWidth="1"/>
    <col min="9499" max="9499" width="6.140625" style="161" customWidth="1"/>
    <col min="9500" max="9500" width="8.140625" style="161" customWidth="1"/>
    <col min="9501" max="9503" width="4.28515625" style="161" customWidth="1"/>
    <col min="9504" max="9504" width="6.28515625" style="161" customWidth="1"/>
    <col min="9505" max="9731" width="11" style="161"/>
    <col min="9732" max="9732" width="4.140625" style="161" customWidth="1"/>
    <col min="9733" max="9733" width="8" style="161" customWidth="1"/>
    <col min="9734" max="9734" width="10.7109375" style="161" customWidth="1"/>
    <col min="9735" max="9735" width="8.140625" style="161" customWidth="1"/>
    <col min="9736" max="9741" width="8.42578125" style="161" customWidth="1"/>
    <col min="9742" max="9742" width="9.42578125" style="161" customWidth="1"/>
    <col min="9743" max="9743" width="71.42578125" style="161" customWidth="1"/>
    <col min="9744" max="9745" width="8.85546875" style="161" customWidth="1"/>
    <col min="9746" max="9746" width="30.7109375" style="161" customWidth="1"/>
    <col min="9747" max="9747" width="12.7109375" style="161" customWidth="1"/>
    <col min="9748" max="9748" width="11.85546875" style="161" customWidth="1"/>
    <col min="9749" max="9749" width="11" style="161" bestFit="1" customWidth="1"/>
    <col min="9750" max="9750" width="12.7109375" style="161" bestFit="1" customWidth="1"/>
    <col min="9751" max="9752" width="5.7109375" style="161" customWidth="1"/>
    <col min="9753" max="9754" width="10.7109375" style="161" customWidth="1"/>
    <col min="9755" max="9755" width="6.140625" style="161" customWidth="1"/>
    <col min="9756" max="9756" width="8.140625" style="161" customWidth="1"/>
    <col min="9757" max="9759" width="4.28515625" style="161" customWidth="1"/>
    <col min="9760" max="9760" width="6.28515625" style="161" customWidth="1"/>
    <col min="9761" max="9987" width="11" style="161"/>
    <col min="9988" max="9988" width="4.140625" style="161" customWidth="1"/>
    <col min="9989" max="9989" width="8" style="161" customWidth="1"/>
    <col min="9990" max="9990" width="10.7109375" style="161" customWidth="1"/>
    <col min="9991" max="9991" width="8.140625" style="161" customWidth="1"/>
    <col min="9992" max="9997" width="8.42578125" style="161" customWidth="1"/>
    <col min="9998" max="9998" width="9.42578125" style="161" customWidth="1"/>
    <col min="9999" max="9999" width="71.42578125" style="161" customWidth="1"/>
    <col min="10000" max="10001" width="8.85546875" style="161" customWidth="1"/>
    <col min="10002" max="10002" width="30.7109375" style="161" customWidth="1"/>
    <col min="10003" max="10003" width="12.7109375" style="161" customWidth="1"/>
    <col min="10004" max="10004" width="11.85546875" style="161" customWidth="1"/>
    <col min="10005" max="10005" width="11" style="161" bestFit="1" customWidth="1"/>
    <col min="10006" max="10006" width="12.7109375" style="161" bestFit="1" customWidth="1"/>
    <col min="10007" max="10008" width="5.7109375" style="161" customWidth="1"/>
    <col min="10009" max="10010" width="10.7109375" style="161" customWidth="1"/>
    <col min="10011" max="10011" width="6.140625" style="161" customWidth="1"/>
    <col min="10012" max="10012" width="8.140625" style="161" customWidth="1"/>
    <col min="10013" max="10015" width="4.28515625" style="161" customWidth="1"/>
    <col min="10016" max="10016" width="6.28515625" style="161" customWidth="1"/>
    <col min="10017" max="10243" width="11" style="161"/>
    <col min="10244" max="10244" width="4.140625" style="161" customWidth="1"/>
    <col min="10245" max="10245" width="8" style="161" customWidth="1"/>
    <col min="10246" max="10246" width="10.7109375" style="161" customWidth="1"/>
    <col min="10247" max="10247" width="8.140625" style="161" customWidth="1"/>
    <col min="10248" max="10253" width="8.42578125" style="161" customWidth="1"/>
    <col min="10254" max="10254" width="9.42578125" style="161" customWidth="1"/>
    <col min="10255" max="10255" width="71.42578125" style="161" customWidth="1"/>
    <col min="10256" max="10257" width="8.85546875" style="161" customWidth="1"/>
    <col min="10258" max="10258" width="30.7109375" style="161" customWidth="1"/>
    <col min="10259" max="10259" width="12.7109375" style="161" customWidth="1"/>
    <col min="10260" max="10260" width="11.85546875" style="161" customWidth="1"/>
    <col min="10261" max="10261" width="11" style="161" bestFit="1" customWidth="1"/>
    <col min="10262" max="10262" width="12.7109375" style="161" bestFit="1" customWidth="1"/>
    <col min="10263" max="10264" width="5.7109375" style="161" customWidth="1"/>
    <col min="10265" max="10266" width="10.7109375" style="161" customWidth="1"/>
    <col min="10267" max="10267" width="6.140625" style="161" customWidth="1"/>
    <col min="10268" max="10268" width="8.140625" style="161" customWidth="1"/>
    <col min="10269" max="10271" width="4.28515625" style="161" customWidth="1"/>
    <col min="10272" max="10272" width="6.28515625" style="161" customWidth="1"/>
    <col min="10273" max="10499" width="11" style="161"/>
    <col min="10500" max="10500" width="4.140625" style="161" customWidth="1"/>
    <col min="10501" max="10501" width="8" style="161" customWidth="1"/>
    <col min="10502" max="10502" width="10.7109375" style="161" customWidth="1"/>
    <col min="10503" max="10503" width="8.140625" style="161" customWidth="1"/>
    <col min="10504" max="10509" width="8.42578125" style="161" customWidth="1"/>
    <col min="10510" max="10510" width="9.42578125" style="161" customWidth="1"/>
    <col min="10511" max="10511" width="71.42578125" style="161" customWidth="1"/>
    <col min="10512" max="10513" width="8.85546875" style="161" customWidth="1"/>
    <col min="10514" max="10514" width="30.7109375" style="161" customWidth="1"/>
    <col min="10515" max="10515" width="12.7109375" style="161" customWidth="1"/>
    <col min="10516" max="10516" width="11.85546875" style="161" customWidth="1"/>
    <col min="10517" max="10517" width="11" style="161" bestFit="1" customWidth="1"/>
    <col min="10518" max="10518" width="12.7109375" style="161" bestFit="1" customWidth="1"/>
    <col min="10519" max="10520" width="5.7109375" style="161" customWidth="1"/>
    <col min="10521" max="10522" width="10.7109375" style="161" customWidth="1"/>
    <col min="10523" max="10523" width="6.140625" style="161" customWidth="1"/>
    <col min="10524" max="10524" width="8.140625" style="161" customWidth="1"/>
    <col min="10525" max="10527" width="4.28515625" style="161" customWidth="1"/>
    <col min="10528" max="10528" width="6.28515625" style="161" customWidth="1"/>
    <col min="10529" max="10755" width="11" style="161"/>
    <col min="10756" max="10756" width="4.140625" style="161" customWidth="1"/>
    <col min="10757" max="10757" width="8" style="161" customWidth="1"/>
    <col min="10758" max="10758" width="10.7109375" style="161" customWidth="1"/>
    <col min="10759" max="10759" width="8.140625" style="161" customWidth="1"/>
    <col min="10760" max="10765" width="8.42578125" style="161" customWidth="1"/>
    <col min="10766" max="10766" width="9.42578125" style="161" customWidth="1"/>
    <col min="10767" max="10767" width="71.42578125" style="161" customWidth="1"/>
    <col min="10768" max="10769" width="8.85546875" style="161" customWidth="1"/>
    <col min="10770" max="10770" width="30.7109375" style="161" customWidth="1"/>
    <col min="10771" max="10771" width="12.7109375" style="161" customWidth="1"/>
    <col min="10772" max="10772" width="11.85546875" style="161" customWidth="1"/>
    <col min="10773" max="10773" width="11" style="161" bestFit="1" customWidth="1"/>
    <col min="10774" max="10774" width="12.7109375" style="161" bestFit="1" customWidth="1"/>
    <col min="10775" max="10776" width="5.7109375" style="161" customWidth="1"/>
    <col min="10777" max="10778" width="10.7109375" style="161" customWidth="1"/>
    <col min="10779" max="10779" width="6.140625" style="161" customWidth="1"/>
    <col min="10780" max="10780" width="8.140625" style="161" customWidth="1"/>
    <col min="10781" max="10783" width="4.28515625" style="161" customWidth="1"/>
    <col min="10784" max="10784" width="6.28515625" style="161" customWidth="1"/>
    <col min="10785" max="11011" width="11" style="161"/>
    <col min="11012" max="11012" width="4.140625" style="161" customWidth="1"/>
    <col min="11013" max="11013" width="8" style="161" customWidth="1"/>
    <col min="11014" max="11014" width="10.7109375" style="161" customWidth="1"/>
    <col min="11015" max="11015" width="8.140625" style="161" customWidth="1"/>
    <col min="11016" max="11021" width="8.42578125" style="161" customWidth="1"/>
    <col min="11022" max="11022" width="9.42578125" style="161" customWidth="1"/>
    <col min="11023" max="11023" width="71.42578125" style="161" customWidth="1"/>
    <col min="11024" max="11025" width="8.85546875" style="161" customWidth="1"/>
    <col min="11026" max="11026" width="30.7109375" style="161" customWidth="1"/>
    <col min="11027" max="11027" width="12.7109375" style="161" customWidth="1"/>
    <col min="11028" max="11028" width="11.85546875" style="161" customWidth="1"/>
    <col min="11029" max="11029" width="11" style="161" bestFit="1" customWidth="1"/>
    <col min="11030" max="11030" width="12.7109375" style="161" bestFit="1" customWidth="1"/>
    <col min="11031" max="11032" width="5.7109375" style="161" customWidth="1"/>
    <col min="11033" max="11034" width="10.7109375" style="161" customWidth="1"/>
    <col min="11035" max="11035" width="6.140625" style="161" customWidth="1"/>
    <col min="11036" max="11036" width="8.140625" style="161" customWidth="1"/>
    <col min="11037" max="11039" width="4.28515625" style="161" customWidth="1"/>
    <col min="11040" max="11040" width="6.28515625" style="161" customWidth="1"/>
    <col min="11041" max="11267" width="11" style="161"/>
    <col min="11268" max="11268" width="4.140625" style="161" customWidth="1"/>
    <col min="11269" max="11269" width="8" style="161" customWidth="1"/>
    <col min="11270" max="11270" width="10.7109375" style="161" customWidth="1"/>
    <col min="11271" max="11271" width="8.140625" style="161" customWidth="1"/>
    <col min="11272" max="11277" width="8.42578125" style="161" customWidth="1"/>
    <col min="11278" max="11278" width="9.42578125" style="161" customWidth="1"/>
    <col min="11279" max="11279" width="71.42578125" style="161" customWidth="1"/>
    <col min="11280" max="11281" width="8.85546875" style="161" customWidth="1"/>
    <col min="11282" max="11282" width="30.7109375" style="161" customWidth="1"/>
    <col min="11283" max="11283" width="12.7109375" style="161" customWidth="1"/>
    <col min="11284" max="11284" width="11.85546875" style="161" customWidth="1"/>
    <col min="11285" max="11285" width="11" style="161" bestFit="1" customWidth="1"/>
    <col min="11286" max="11286" width="12.7109375" style="161" bestFit="1" customWidth="1"/>
    <col min="11287" max="11288" width="5.7109375" style="161" customWidth="1"/>
    <col min="11289" max="11290" width="10.7109375" style="161" customWidth="1"/>
    <col min="11291" max="11291" width="6.140625" style="161" customWidth="1"/>
    <col min="11292" max="11292" width="8.140625" style="161" customWidth="1"/>
    <col min="11293" max="11295" width="4.28515625" style="161" customWidth="1"/>
    <col min="11296" max="11296" width="6.28515625" style="161" customWidth="1"/>
    <col min="11297" max="11523" width="11" style="161"/>
    <col min="11524" max="11524" width="4.140625" style="161" customWidth="1"/>
    <col min="11525" max="11525" width="8" style="161" customWidth="1"/>
    <col min="11526" max="11526" width="10.7109375" style="161" customWidth="1"/>
    <col min="11527" max="11527" width="8.140625" style="161" customWidth="1"/>
    <col min="11528" max="11533" width="8.42578125" style="161" customWidth="1"/>
    <col min="11534" max="11534" width="9.42578125" style="161" customWidth="1"/>
    <col min="11535" max="11535" width="71.42578125" style="161" customWidth="1"/>
    <col min="11536" max="11537" width="8.85546875" style="161" customWidth="1"/>
    <col min="11538" max="11538" width="30.7109375" style="161" customWidth="1"/>
    <col min="11539" max="11539" width="12.7109375" style="161" customWidth="1"/>
    <col min="11540" max="11540" width="11.85546875" style="161" customWidth="1"/>
    <col min="11541" max="11541" width="11" style="161" bestFit="1" customWidth="1"/>
    <col min="11542" max="11542" width="12.7109375" style="161" bestFit="1" customWidth="1"/>
    <col min="11543" max="11544" width="5.7109375" style="161" customWidth="1"/>
    <col min="11545" max="11546" width="10.7109375" style="161" customWidth="1"/>
    <col min="11547" max="11547" width="6.140625" style="161" customWidth="1"/>
    <col min="11548" max="11548" width="8.140625" style="161" customWidth="1"/>
    <col min="11549" max="11551" width="4.28515625" style="161" customWidth="1"/>
    <col min="11552" max="11552" width="6.28515625" style="161" customWidth="1"/>
    <col min="11553" max="11779" width="11" style="161"/>
    <col min="11780" max="11780" width="4.140625" style="161" customWidth="1"/>
    <col min="11781" max="11781" width="8" style="161" customWidth="1"/>
    <col min="11782" max="11782" width="10.7109375" style="161" customWidth="1"/>
    <col min="11783" max="11783" width="8.140625" style="161" customWidth="1"/>
    <col min="11784" max="11789" width="8.42578125" style="161" customWidth="1"/>
    <col min="11790" max="11790" width="9.42578125" style="161" customWidth="1"/>
    <col min="11791" max="11791" width="71.42578125" style="161" customWidth="1"/>
    <col min="11792" max="11793" width="8.85546875" style="161" customWidth="1"/>
    <col min="11794" max="11794" width="30.7109375" style="161" customWidth="1"/>
    <col min="11795" max="11795" width="12.7109375" style="161" customWidth="1"/>
    <col min="11796" max="11796" width="11.85546875" style="161" customWidth="1"/>
    <col min="11797" max="11797" width="11" style="161" bestFit="1" customWidth="1"/>
    <col min="11798" max="11798" width="12.7109375" style="161" bestFit="1" customWidth="1"/>
    <col min="11799" max="11800" width="5.7109375" style="161" customWidth="1"/>
    <col min="11801" max="11802" width="10.7109375" style="161" customWidth="1"/>
    <col min="11803" max="11803" width="6.140625" style="161" customWidth="1"/>
    <col min="11804" max="11804" width="8.140625" style="161" customWidth="1"/>
    <col min="11805" max="11807" width="4.28515625" style="161" customWidth="1"/>
    <col min="11808" max="11808" width="6.28515625" style="161" customWidth="1"/>
    <col min="11809" max="12035" width="11" style="161"/>
    <col min="12036" max="12036" width="4.140625" style="161" customWidth="1"/>
    <col min="12037" max="12037" width="8" style="161" customWidth="1"/>
    <col min="12038" max="12038" width="10.7109375" style="161" customWidth="1"/>
    <col min="12039" max="12039" width="8.140625" style="161" customWidth="1"/>
    <col min="12040" max="12045" width="8.42578125" style="161" customWidth="1"/>
    <col min="12046" max="12046" width="9.42578125" style="161" customWidth="1"/>
    <col min="12047" max="12047" width="71.42578125" style="161" customWidth="1"/>
    <col min="12048" max="12049" width="8.85546875" style="161" customWidth="1"/>
    <col min="12050" max="12050" width="30.7109375" style="161" customWidth="1"/>
    <col min="12051" max="12051" width="12.7109375" style="161" customWidth="1"/>
    <col min="12052" max="12052" width="11.85546875" style="161" customWidth="1"/>
    <col min="12053" max="12053" width="11" style="161" bestFit="1" customWidth="1"/>
    <col min="12054" max="12054" width="12.7109375" style="161" bestFit="1" customWidth="1"/>
    <col min="12055" max="12056" width="5.7109375" style="161" customWidth="1"/>
    <col min="12057" max="12058" width="10.7109375" style="161" customWidth="1"/>
    <col min="12059" max="12059" width="6.140625" style="161" customWidth="1"/>
    <col min="12060" max="12060" width="8.140625" style="161" customWidth="1"/>
    <col min="12061" max="12063" width="4.28515625" style="161" customWidth="1"/>
    <col min="12064" max="12064" width="6.28515625" style="161" customWidth="1"/>
    <col min="12065" max="12291" width="11" style="161"/>
    <col min="12292" max="12292" width="4.140625" style="161" customWidth="1"/>
    <col min="12293" max="12293" width="8" style="161" customWidth="1"/>
    <col min="12294" max="12294" width="10.7109375" style="161" customWidth="1"/>
    <col min="12295" max="12295" width="8.140625" style="161" customWidth="1"/>
    <col min="12296" max="12301" width="8.42578125" style="161" customWidth="1"/>
    <col min="12302" max="12302" width="9.42578125" style="161" customWidth="1"/>
    <col min="12303" max="12303" width="71.42578125" style="161" customWidth="1"/>
    <col min="12304" max="12305" width="8.85546875" style="161" customWidth="1"/>
    <col min="12306" max="12306" width="30.7109375" style="161" customWidth="1"/>
    <col min="12307" max="12307" width="12.7109375" style="161" customWidth="1"/>
    <col min="12308" max="12308" width="11.85546875" style="161" customWidth="1"/>
    <col min="12309" max="12309" width="11" style="161" bestFit="1" customWidth="1"/>
    <col min="12310" max="12310" width="12.7109375" style="161" bestFit="1" customWidth="1"/>
    <col min="12311" max="12312" width="5.7109375" style="161" customWidth="1"/>
    <col min="12313" max="12314" width="10.7109375" style="161" customWidth="1"/>
    <col min="12315" max="12315" width="6.140625" style="161" customWidth="1"/>
    <col min="12316" max="12316" width="8.140625" style="161" customWidth="1"/>
    <col min="12317" max="12319" width="4.28515625" style="161" customWidth="1"/>
    <col min="12320" max="12320" width="6.28515625" style="161" customWidth="1"/>
    <col min="12321" max="12547" width="11" style="161"/>
    <col min="12548" max="12548" width="4.140625" style="161" customWidth="1"/>
    <col min="12549" max="12549" width="8" style="161" customWidth="1"/>
    <col min="12550" max="12550" width="10.7109375" style="161" customWidth="1"/>
    <col min="12551" max="12551" width="8.140625" style="161" customWidth="1"/>
    <col min="12552" max="12557" width="8.42578125" style="161" customWidth="1"/>
    <col min="12558" max="12558" width="9.42578125" style="161" customWidth="1"/>
    <col min="12559" max="12559" width="71.42578125" style="161" customWidth="1"/>
    <col min="12560" max="12561" width="8.85546875" style="161" customWidth="1"/>
    <col min="12562" max="12562" width="30.7109375" style="161" customWidth="1"/>
    <col min="12563" max="12563" width="12.7109375" style="161" customWidth="1"/>
    <col min="12564" max="12564" width="11.85546875" style="161" customWidth="1"/>
    <col min="12565" max="12565" width="11" style="161" bestFit="1" customWidth="1"/>
    <col min="12566" max="12566" width="12.7109375" style="161" bestFit="1" customWidth="1"/>
    <col min="12567" max="12568" width="5.7109375" style="161" customWidth="1"/>
    <col min="12569" max="12570" width="10.7109375" style="161" customWidth="1"/>
    <col min="12571" max="12571" width="6.140625" style="161" customWidth="1"/>
    <col min="12572" max="12572" width="8.140625" style="161" customWidth="1"/>
    <col min="12573" max="12575" width="4.28515625" style="161" customWidth="1"/>
    <col min="12576" max="12576" width="6.28515625" style="161" customWidth="1"/>
    <col min="12577" max="12803" width="11" style="161"/>
    <col min="12804" max="12804" width="4.140625" style="161" customWidth="1"/>
    <col min="12805" max="12805" width="8" style="161" customWidth="1"/>
    <col min="12806" max="12806" width="10.7109375" style="161" customWidth="1"/>
    <col min="12807" max="12807" width="8.140625" style="161" customWidth="1"/>
    <col min="12808" max="12813" width="8.42578125" style="161" customWidth="1"/>
    <col min="12814" max="12814" width="9.42578125" style="161" customWidth="1"/>
    <col min="12815" max="12815" width="71.42578125" style="161" customWidth="1"/>
    <col min="12816" max="12817" width="8.85546875" style="161" customWidth="1"/>
    <col min="12818" max="12818" width="30.7109375" style="161" customWidth="1"/>
    <col min="12819" max="12819" width="12.7109375" style="161" customWidth="1"/>
    <col min="12820" max="12820" width="11.85546875" style="161" customWidth="1"/>
    <col min="12821" max="12821" width="11" style="161" bestFit="1" customWidth="1"/>
    <col min="12822" max="12822" width="12.7109375" style="161" bestFit="1" customWidth="1"/>
    <col min="12823" max="12824" width="5.7109375" style="161" customWidth="1"/>
    <col min="12825" max="12826" width="10.7109375" style="161" customWidth="1"/>
    <col min="12827" max="12827" width="6.140625" style="161" customWidth="1"/>
    <col min="12828" max="12828" width="8.140625" style="161" customWidth="1"/>
    <col min="12829" max="12831" width="4.28515625" style="161" customWidth="1"/>
    <col min="12832" max="12832" width="6.28515625" style="161" customWidth="1"/>
    <col min="12833" max="13059" width="11" style="161"/>
    <col min="13060" max="13060" width="4.140625" style="161" customWidth="1"/>
    <col min="13061" max="13061" width="8" style="161" customWidth="1"/>
    <col min="13062" max="13062" width="10.7109375" style="161" customWidth="1"/>
    <col min="13063" max="13063" width="8.140625" style="161" customWidth="1"/>
    <col min="13064" max="13069" width="8.42578125" style="161" customWidth="1"/>
    <col min="13070" max="13070" width="9.42578125" style="161" customWidth="1"/>
    <col min="13071" max="13071" width="71.42578125" style="161" customWidth="1"/>
    <col min="13072" max="13073" width="8.85546875" style="161" customWidth="1"/>
    <col min="13074" max="13074" width="30.7109375" style="161" customWidth="1"/>
    <col min="13075" max="13075" width="12.7109375" style="161" customWidth="1"/>
    <col min="13076" max="13076" width="11.85546875" style="161" customWidth="1"/>
    <col min="13077" max="13077" width="11" style="161" bestFit="1" customWidth="1"/>
    <col min="13078" max="13078" width="12.7109375" style="161" bestFit="1" customWidth="1"/>
    <col min="13079" max="13080" width="5.7109375" style="161" customWidth="1"/>
    <col min="13081" max="13082" width="10.7109375" style="161" customWidth="1"/>
    <col min="13083" max="13083" width="6.140625" style="161" customWidth="1"/>
    <col min="13084" max="13084" width="8.140625" style="161" customWidth="1"/>
    <col min="13085" max="13087" width="4.28515625" style="161" customWidth="1"/>
    <col min="13088" max="13088" width="6.28515625" style="161" customWidth="1"/>
    <col min="13089" max="13315" width="11" style="161"/>
    <col min="13316" max="13316" width="4.140625" style="161" customWidth="1"/>
    <col min="13317" max="13317" width="8" style="161" customWidth="1"/>
    <col min="13318" max="13318" width="10.7109375" style="161" customWidth="1"/>
    <col min="13319" max="13319" width="8.140625" style="161" customWidth="1"/>
    <col min="13320" max="13325" width="8.42578125" style="161" customWidth="1"/>
    <col min="13326" max="13326" width="9.42578125" style="161" customWidth="1"/>
    <col min="13327" max="13327" width="71.42578125" style="161" customWidth="1"/>
    <col min="13328" max="13329" width="8.85546875" style="161" customWidth="1"/>
    <col min="13330" max="13330" width="30.7109375" style="161" customWidth="1"/>
    <col min="13331" max="13331" width="12.7109375" style="161" customWidth="1"/>
    <col min="13332" max="13332" width="11.85546875" style="161" customWidth="1"/>
    <col min="13333" max="13333" width="11" style="161" bestFit="1" customWidth="1"/>
    <col min="13334" max="13334" width="12.7109375" style="161" bestFit="1" customWidth="1"/>
    <col min="13335" max="13336" width="5.7109375" style="161" customWidth="1"/>
    <col min="13337" max="13338" width="10.7109375" style="161" customWidth="1"/>
    <col min="13339" max="13339" width="6.140625" style="161" customWidth="1"/>
    <col min="13340" max="13340" width="8.140625" style="161" customWidth="1"/>
    <col min="13341" max="13343" width="4.28515625" style="161" customWidth="1"/>
    <col min="13344" max="13344" width="6.28515625" style="161" customWidth="1"/>
    <col min="13345" max="13571" width="11" style="161"/>
    <col min="13572" max="13572" width="4.140625" style="161" customWidth="1"/>
    <col min="13573" max="13573" width="8" style="161" customWidth="1"/>
    <col min="13574" max="13574" width="10.7109375" style="161" customWidth="1"/>
    <col min="13575" max="13575" width="8.140625" style="161" customWidth="1"/>
    <col min="13576" max="13581" width="8.42578125" style="161" customWidth="1"/>
    <col min="13582" max="13582" width="9.42578125" style="161" customWidth="1"/>
    <col min="13583" max="13583" width="71.42578125" style="161" customWidth="1"/>
    <col min="13584" max="13585" width="8.85546875" style="161" customWidth="1"/>
    <col min="13586" max="13586" width="30.7109375" style="161" customWidth="1"/>
    <col min="13587" max="13587" width="12.7109375" style="161" customWidth="1"/>
    <col min="13588" max="13588" width="11.85546875" style="161" customWidth="1"/>
    <col min="13589" max="13589" width="11" style="161" bestFit="1" customWidth="1"/>
    <col min="13590" max="13590" width="12.7109375" style="161" bestFit="1" customWidth="1"/>
    <col min="13591" max="13592" width="5.7109375" style="161" customWidth="1"/>
    <col min="13593" max="13594" width="10.7109375" style="161" customWidth="1"/>
    <col min="13595" max="13595" width="6.140625" style="161" customWidth="1"/>
    <col min="13596" max="13596" width="8.140625" style="161" customWidth="1"/>
    <col min="13597" max="13599" width="4.28515625" style="161" customWidth="1"/>
    <col min="13600" max="13600" width="6.28515625" style="161" customWidth="1"/>
    <col min="13601" max="13827" width="11" style="161"/>
    <col min="13828" max="13828" width="4.140625" style="161" customWidth="1"/>
    <col min="13829" max="13829" width="8" style="161" customWidth="1"/>
    <col min="13830" max="13830" width="10.7109375" style="161" customWidth="1"/>
    <col min="13831" max="13831" width="8.140625" style="161" customWidth="1"/>
    <col min="13832" max="13837" width="8.42578125" style="161" customWidth="1"/>
    <col min="13838" max="13838" width="9.42578125" style="161" customWidth="1"/>
    <col min="13839" max="13839" width="71.42578125" style="161" customWidth="1"/>
    <col min="13840" max="13841" width="8.85546875" style="161" customWidth="1"/>
    <col min="13842" max="13842" width="30.7109375" style="161" customWidth="1"/>
    <col min="13843" max="13843" width="12.7109375" style="161" customWidth="1"/>
    <col min="13844" max="13844" width="11.85546875" style="161" customWidth="1"/>
    <col min="13845" max="13845" width="11" style="161" bestFit="1" customWidth="1"/>
    <col min="13846" max="13846" width="12.7109375" style="161" bestFit="1" customWidth="1"/>
    <col min="13847" max="13848" width="5.7109375" style="161" customWidth="1"/>
    <col min="13849" max="13850" width="10.7109375" style="161" customWidth="1"/>
    <col min="13851" max="13851" width="6.140625" style="161" customWidth="1"/>
    <col min="13852" max="13852" width="8.140625" style="161" customWidth="1"/>
    <col min="13853" max="13855" width="4.28515625" style="161" customWidth="1"/>
    <col min="13856" max="13856" width="6.28515625" style="161" customWidth="1"/>
    <col min="13857" max="14083" width="11" style="161"/>
    <col min="14084" max="14084" width="4.140625" style="161" customWidth="1"/>
    <col min="14085" max="14085" width="8" style="161" customWidth="1"/>
    <col min="14086" max="14086" width="10.7109375" style="161" customWidth="1"/>
    <col min="14087" max="14087" width="8.140625" style="161" customWidth="1"/>
    <col min="14088" max="14093" width="8.42578125" style="161" customWidth="1"/>
    <col min="14094" max="14094" width="9.42578125" style="161" customWidth="1"/>
    <col min="14095" max="14095" width="71.42578125" style="161" customWidth="1"/>
    <col min="14096" max="14097" width="8.85546875" style="161" customWidth="1"/>
    <col min="14098" max="14098" width="30.7109375" style="161" customWidth="1"/>
    <col min="14099" max="14099" width="12.7109375" style="161" customWidth="1"/>
    <col min="14100" max="14100" width="11.85546875" style="161" customWidth="1"/>
    <col min="14101" max="14101" width="11" style="161" bestFit="1" customWidth="1"/>
    <col min="14102" max="14102" width="12.7109375" style="161" bestFit="1" customWidth="1"/>
    <col min="14103" max="14104" width="5.7109375" style="161" customWidth="1"/>
    <col min="14105" max="14106" width="10.7109375" style="161" customWidth="1"/>
    <col min="14107" max="14107" width="6.140625" style="161" customWidth="1"/>
    <col min="14108" max="14108" width="8.140625" style="161" customWidth="1"/>
    <col min="14109" max="14111" width="4.28515625" style="161" customWidth="1"/>
    <col min="14112" max="14112" width="6.28515625" style="161" customWidth="1"/>
    <col min="14113" max="14339" width="11" style="161"/>
    <col min="14340" max="14340" width="4.140625" style="161" customWidth="1"/>
    <col min="14341" max="14341" width="8" style="161" customWidth="1"/>
    <col min="14342" max="14342" width="10.7109375" style="161" customWidth="1"/>
    <col min="14343" max="14343" width="8.140625" style="161" customWidth="1"/>
    <col min="14344" max="14349" width="8.42578125" style="161" customWidth="1"/>
    <col min="14350" max="14350" width="9.42578125" style="161" customWidth="1"/>
    <col min="14351" max="14351" width="71.42578125" style="161" customWidth="1"/>
    <col min="14352" max="14353" width="8.85546875" style="161" customWidth="1"/>
    <col min="14354" max="14354" width="30.7109375" style="161" customWidth="1"/>
    <col min="14355" max="14355" width="12.7109375" style="161" customWidth="1"/>
    <col min="14356" max="14356" width="11.85546875" style="161" customWidth="1"/>
    <col min="14357" max="14357" width="11" style="161" bestFit="1" customWidth="1"/>
    <col min="14358" max="14358" width="12.7109375" style="161" bestFit="1" customWidth="1"/>
    <col min="14359" max="14360" width="5.7109375" style="161" customWidth="1"/>
    <col min="14361" max="14362" width="10.7109375" style="161" customWidth="1"/>
    <col min="14363" max="14363" width="6.140625" style="161" customWidth="1"/>
    <col min="14364" max="14364" width="8.140625" style="161" customWidth="1"/>
    <col min="14365" max="14367" width="4.28515625" style="161" customWidth="1"/>
    <col min="14368" max="14368" width="6.28515625" style="161" customWidth="1"/>
    <col min="14369" max="14595" width="11" style="161"/>
    <col min="14596" max="14596" width="4.140625" style="161" customWidth="1"/>
    <col min="14597" max="14597" width="8" style="161" customWidth="1"/>
    <col min="14598" max="14598" width="10.7109375" style="161" customWidth="1"/>
    <col min="14599" max="14599" width="8.140625" style="161" customWidth="1"/>
    <col min="14600" max="14605" width="8.42578125" style="161" customWidth="1"/>
    <col min="14606" max="14606" width="9.42578125" style="161" customWidth="1"/>
    <col min="14607" max="14607" width="71.42578125" style="161" customWidth="1"/>
    <col min="14608" max="14609" width="8.85546875" style="161" customWidth="1"/>
    <col min="14610" max="14610" width="30.7109375" style="161" customWidth="1"/>
    <col min="14611" max="14611" width="12.7109375" style="161" customWidth="1"/>
    <col min="14612" max="14612" width="11.85546875" style="161" customWidth="1"/>
    <col min="14613" max="14613" width="11" style="161" bestFit="1" customWidth="1"/>
    <col min="14614" max="14614" width="12.7109375" style="161" bestFit="1" customWidth="1"/>
    <col min="14615" max="14616" width="5.7109375" style="161" customWidth="1"/>
    <col min="14617" max="14618" width="10.7109375" style="161" customWidth="1"/>
    <col min="14619" max="14619" width="6.140625" style="161" customWidth="1"/>
    <col min="14620" max="14620" width="8.140625" style="161" customWidth="1"/>
    <col min="14621" max="14623" width="4.28515625" style="161" customWidth="1"/>
    <col min="14624" max="14624" width="6.28515625" style="161" customWidth="1"/>
    <col min="14625" max="14851" width="11" style="161"/>
    <col min="14852" max="14852" width="4.140625" style="161" customWidth="1"/>
    <col min="14853" max="14853" width="8" style="161" customWidth="1"/>
    <col min="14854" max="14854" width="10.7109375" style="161" customWidth="1"/>
    <col min="14855" max="14855" width="8.140625" style="161" customWidth="1"/>
    <col min="14856" max="14861" width="8.42578125" style="161" customWidth="1"/>
    <col min="14862" max="14862" width="9.42578125" style="161" customWidth="1"/>
    <col min="14863" max="14863" width="71.42578125" style="161" customWidth="1"/>
    <col min="14864" max="14865" width="8.85546875" style="161" customWidth="1"/>
    <col min="14866" max="14866" width="30.7109375" style="161" customWidth="1"/>
    <col min="14867" max="14867" width="12.7109375" style="161" customWidth="1"/>
    <col min="14868" max="14868" width="11.85546875" style="161" customWidth="1"/>
    <col min="14869" max="14869" width="11" style="161" bestFit="1" customWidth="1"/>
    <col min="14870" max="14870" width="12.7109375" style="161" bestFit="1" customWidth="1"/>
    <col min="14871" max="14872" width="5.7109375" style="161" customWidth="1"/>
    <col min="14873" max="14874" width="10.7109375" style="161" customWidth="1"/>
    <col min="14875" max="14875" width="6.140625" style="161" customWidth="1"/>
    <col min="14876" max="14876" width="8.140625" style="161" customWidth="1"/>
    <col min="14877" max="14879" width="4.28515625" style="161" customWidth="1"/>
    <col min="14880" max="14880" width="6.28515625" style="161" customWidth="1"/>
    <col min="14881" max="15107" width="11" style="161"/>
    <col min="15108" max="15108" width="4.140625" style="161" customWidth="1"/>
    <col min="15109" max="15109" width="8" style="161" customWidth="1"/>
    <col min="15110" max="15110" width="10.7109375" style="161" customWidth="1"/>
    <col min="15111" max="15111" width="8.140625" style="161" customWidth="1"/>
    <col min="15112" max="15117" width="8.42578125" style="161" customWidth="1"/>
    <col min="15118" max="15118" width="9.42578125" style="161" customWidth="1"/>
    <col min="15119" max="15119" width="71.42578125" style="161" customWidth="1"/>
    <col min="15120" max="15121" width="8.85546875" style="161" customWidth="1"/>
    <col min="15122" max="15122" width="30.7109375" style="161" customWidth="1"/>
    <col min="15123" max="15123" width="12.7109375" style="161" customWidth="1"/>
    <col min="15124" max="15124" width="11.85546875" style="161" customWidth="1"/>
    <col min="15125" max="15125" width="11" style="161" bestFit="1" customWidth="1"/>
    <col min="15126" max="15126" width="12.7109375" style="161" bestFit="1" customWidth="1"/>
    <col min="15127" max="15128" width="5.7109375" style="161" customWidth="1"/>
    <col min="15129" max="15130" width="10.7109375" style="161" customWidth="1"/>
    <col min="15131" max="15131" width="6.140625" style="161" customWidth="1"/>
    <col min="15132" max="15132" width="8.140625" style="161" customWidth="1"/>
    <col min="15133" max="15135" width="4.28515625" style="161" customWidth="1"/>
    <col min="15136" max="15136" width="6.28515625" style="161" customWidth="1"/>
    <col min="15137" max="15363" width="11" style="161"/>
    <col min="15364" max="15364" width="4.140625" style="161" customWidth="1"/>
    <col min="15365" max="15365" width="8" style="161" customWidth="1"/>
    <col min="15366" max="15366" width="10.7109375" style="161" customWidth="1"/>
    <col min="15367" max="15367" width="8.140625" style="161" customWidth="1"/>
    <col min="15368" max="15373" width="8.42578125" style="161" customWidth="1"/>
    <col min="15374" max="15374" width="9.42578125" style="161" customWidth="1"/>
    <col min="15375" max="15375" width="71.42578125" style="161" customWidth="1"/>
    <col min="15376" max="15377" width="8.85546875" style="161" customWidth="1"/>
    <col min="15378" max="15378" width="30.7109375" style="161" customWidth="1"/>
    <col min="15379" max="15379" width="12.7109375" style="161" customWidth="1"/>
    <col min="15380" max="15380" width="11.85546875" style="161" customWidth="1"/>
    <col min="15381" max="15381" width="11" style="161" bestFit="1" customWidth="1"/>
    <col min="15382" max="15382" width="12.7109375" style="161" bestFit="1" customWidth="1"/>
    <col min="15383" max="15384" width="5.7109375" style="161" customWidth="1"/>
    <col min="15385" max="15386" width="10.7109375" style="161" customWidth="1"/>
    <col min="15387" max="15387" width="6.140625" style="161" customWidth="1"/>
    <col min="15388" max="15388" width="8.140625" style="161" customWidth="1"/>
    <col min="15389" max="15391" width="4.28515625" style="161" customWidth="1"/>
    <col min="15392" max="15392" width="6.28515625" style="161" customWidth="1"/>
    <col min="15393" max="15619" width="11" style="161"/>
    <col min="15620" max="15620" width="4.140625" style="161" customWidth="1"/>
    <col min="15621" max="15621" width="8" style="161" customWidth="1"/>
    <col min="15622" max="15622" width="10.7109375" style="161" customWidth="1"/>
    <col min="15623" max="15623" width="8.140625" style="161" customWidth="1"/>
    <col min="15624" max="15629" width="8.42578125" style="161" customWidth="1"/>
    <col min="15630" max="15630" width="9.42578125" style="161" customWidth="1"/>
    <col min="15631" max="15631" width="71.42578125" style="161" customWidth="1"/>
    <col min="15632" max="15633" width="8.85546875" style="161" customWidth="1"/>
    <col min="15634" max="15634" width="30.7109375" style="161" customWidth="1"/>
    <col min="15635" max="15635" width="12.7109375" style="161" customWidth="1"/>
    <col min="15636" max="15636" width="11.85546875" style="161" customWidth="1"/>
    <col min="15637" max="15637" width="11" style="161" bestFit="1" customWidth="1"/>
    <col min="15638" max="15638" width="12.7109375" style="161" bestFit="1" customWidth="1"/>
    <col min="15639" max="15640" width="5.7109375" style="161" customWidth="1"/>
    <col min="15641" max="15642" width="10.7109375" style="161" customWidth="1"/>
    <col min="15643" max="15643" width="6.140625" style="161" customWidth="1"/>
    <col min="15644" max="15644" width="8.140625" style="161" customWidth="1"/>
    <col min="15645" max="15647" width="4.28515625" style="161" customWidth="1"/>
    <col min="15648" max="15648" width="6.28515625" style="161" customWidth="1"/>
    <col min="15649" max="15875" width="11" style="161"/>
    <col min="15876" max="15876" width="4.140625" style="161" customWidth="1"/>
    <col min="15877" max="15877" width="8" style="161" customWidth="1"/>
    <col min="15878" max="15878" width="10.7109375" style="161" customWidth="1"/>
    <col min="15879" max="15879" width="8.140625" style="161" customWidth="1"/>
    <col min="15880" max="15885" width="8.42578125" style="161" customWidth="1"/>
    <col min="15886" max="15886" width="9.42578125" style="161" customWidth="1"/>
    <col min="15887" max="15887" width="71.42578125" style="161" customWidth="1"/>
    <col min="15888" max="15889" width="8.85546875" style="161" customWidth="1"/>
    <col min="15890" max="15890" width="30.7109375" style="161" customWidth="1"/>
    <col min="15891" max="15891" width="12.7109375" style="161" customWidth="1"/>
    <col min="15892" max="15892" width="11.85546875" style="161" customWidth="1"/>
    <col min="15893" max="15893" width="11" style="161" bestFit="1" customWidth="1"/>
    <col min="15894" max="15894" width="12.7109375" style="161" bestFit="1" customWidth="1"/>
    <col min="15895" max="15896" width="5.7109375" style="161" customWidth="1"/>
    <col min="15897" max="15898" width="10.7109375" style="161" customWidth="1"/>
    <col min="15899" max="15899" width="6.140625" style="161" customWidth="1"/>
    <col min="15900" max="15900" width="8.140625" style="161" customWidth="1"/>
    <col min="15901" max="15903" width="4.28515625" style="161" customWidth="1"/>
    <col min="15904" max="15904" width="6.28515625" style="161" customWidth="1"/>
    <col min="15905" max="16131" width="11" style="161"/>
    <col min="16132" max="16132" width="4.140625" style="161" customWidth="1"/>
    <col min="16133" max="16133" width="8" style="161" customWidth="1"/>
    <col min="16134" max="16134" width="10.7109375" style="161" customWidth="1"/>
    <col min="16135" max="16135" width="8.140625" style="161" customWidth="1"/>
    <col min="16136" max="16141" width="8.42578125" style="161" customWidth="1"/>
    <col min="16142" max="16142" width="9.42578125" style="161" customWidth="1"/>
    <col min="16143" max="16143" width="71.42578125" style="161" customWidth="1"/>
    <col min="16144" max="16145" width="8.85546875" style="161" customWidth="1"/>
    <col min="16146" max="16146" width="30.7109375" style="161" customWidth="1"/>
    <col min="16147" max="16147" width="12.7109375" style="161" customWidth="1"/>
    <col min="16148" max="16148" width="11.85546875" style="161" customWidth="1"/>
    <col min="16149" max="16149" width="11" style="161" bestFit="1" customWidth="1"/>
    <col min="16150" max="16150" width="12.7109375" style="161" bestFit="1" customWidth="1"/>
    <col min="16151" max="16152" width="5.7109375" style="161" customWidth="1"/>
    <col min="16153" max="16154" width="10.7109375" style="161" customWidth="1"/>
    <col min="16155" max="16155" width="6.140625" style="161" customWidth="1"/>
    <col min="16156" max="16156" width="8.140625" style="161" customWidth="1"/>
    <col min="16157" max="16159" width="4.28515625" style="161" customWidth="1"/>
    <col min="16160" max="16160" width="6.28515625" style="161" customWidth="1"/>
    <col min="16161" max="16384" width="11" style="161"/>
  </cols>
  <sheetData>
    <row r="1" spans="1:35" s="112" customFormat="1" ht="4.5" customHeight="1" x14ac:dyDescent="0.25">
      <c r="F1" s="113"/>
      <c r="G1" s="113"/>
      <c r="H1" s="113"/>
      <c r="I1" s="113"/>
      <c r="O1" s="114"/>
      <c r="P1" s="114"/>
      <c r="Q1" s="115"/>
      <c r="R1" s="115"/>
      <c r="S1" s="115"/>
      <c r="T1" s="115"/>
    </row>
    <row r="2" spans="1:35" s="112" customFormat="1" ht="18" customHeight="1" x14ac:dyDescent="0.25">
      <c r="A2" s="116" t="s">
        <v>0</v>
      </c>
      <c r="B2" s="116"/>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c r="AF2" s="116"/>
    </row>
    <row r="3" spans="1:35" s="112" customFormat="1" ht="18.75" customHeight="1" thickBot="1" x14ac:dyDescent="0.3">
      <c r="A3" s="116" t="s">
        <v>221</v>
      </c>
      <c r="B3" s="116"/>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row>
    <row r="4" spans="1:35" s="112" customFormat="1" ht="15.75" customHeight="1" thickBot="1" x14ac:dyDescent="0.3">
      <c r="A4" s="81" t="s">
        <v>248</v>
      </c>
      <c r="B4" s="82"/>
      <c r="C4" s="82"/>
      <c r="D4" s="83"/>
      <c r="E4" s="117" t="s">
        <v>1173</v>
      </c>
      <c r="F4" s="118"/>
      <c r="G4" s="119"/>
      <c r="H4" s="37" t="s">
        <v>249</v>
      </c>
      <c r="I4" s="55" t="s">
        <v>1174</v>
      </c>
      <c r="J4" s="120"/>
      <c r="K4" s="121"/>
      <c r="L4" s="119"/>
      <c r="M4" s="122"/>
      <c r="N4" s="122"/>
      <c r="O4" s="123"/>
      <c r="P4" s="123"/>
      <c r="Q4" s="123"/>
      <c r="R4" s="123"/>
      <c r="S4" s="123"/>
      <c r="T4" s="123"/>
      <c r="U4" s="87" t="s">
        <v>252</v>
      </c>
      <c r="V4" s="88"/>
      <c r="W4" s="88"/>
      <c r="X4" s="88"/>
      <c r="Y4" s="88"/>
      <c r="Z4" s="88"/>
      <c r="AA4" s="88"/>
      <c r="AB4" s="88"/>
      <c r="AC4" s="88"/>
      <c r="AD4" s="88"/>
      <c r="AE4" s="88"/>
      <c r="AF4" s="89"/>
    </row>
    <row r="5" spans="1:35" s="112" customFormat="1" ht="27.75" customHeight="1" thickBot="1" x14ac:dyDescent="0.3">
      <c r="A5" s="84" t="s">
        <v>244</v>
      </c>
      <c r="B5" s="85"/>
      <c r="C5" s="85"/>
      <c r="D5" s="86"/>
      <c r="E5" s="124" t="s">
        <v>1169</v>
      </c>
      <c r="F5" s="119"/>
      <c r="G5" s="125"/>
      <c r="H5" s="38" t="s">
        <v>250</v>
      </c>
      <c r="I5" s="124" t="s">
        <v>1171</v>
      </c>
      <c r="J5" s="126"/>
      <c r="K5" s="127"/>
      <c r="L5" s="119"/>
      <c r="M5" s="119"/>
      <c r="N5" s="119"/>
      <c r="O5" s="123"/>
      <c r="P5" s="123"/>
      <c r="Q5" s="123"/>
      <c r="R5" s="123"/>
      <c r="S5" s="123"/>
      <c r="T5" s="123"/>
      <c r="U5" s="123"/>
      <c r="V5" s="88"/>
      <c r="W5" s="88"/>
      <c r="X5" s="88"/>
      <c r="Y5" s="88"/>
      <c r="Z5" s="88"/>
      <c r="AA5" s="88"/>
      <c r="AB5" s="88"/>
      <c r="AC5" s="88"/>
      <c r="AD5" s="88"/>
      <c r="AE5" s="88"/>
      <c r="AF5" s="88"/>
    </row>
    <row r="6" spans="1:35" s="112" customFormat="1" ht="27.75" customHeight="1" thickBot="1" x14ac:dyDescent="0.3">
      <c r="A6" s="90" t="s">
        <v>245</v>
      </c>
      <c r="B6" s="91"/>
      <c r="C6" s="91"/>
      <c r="D6" s="92"/>
      <c r="E6" s="128" t="s">
        <v>1170</v>
      </c>
      <c r="F6" s="119"/>
      <c r="G6" s="125"/>
      <c r="H6" s="39" t="s">
        <v>251</v>
      </c>
      <c r="I6" s="128" t="s">
        <v>1172</v>
      </c>
      <c r="J6" s="129"/>
      <c r="K6" s="130"/>
      <c r="L6" s="119"/>
      <c r="M6" s="119"/>
      <c r="N6" s="119"/>
      <c r="O6" s="123"/>
      <c r="P6" s="123"/>
      <c r="Q6" s="123"/>
      <c r="R6" s="123"/>
      <c r="S6" s="123"/>
      <c r="T6" s="123"/>
      <c r="U6" s="37" t="s">
        <v>154</v>
      </c>
      <c r="V6" s="131"/>
      <c r="W6" s="132"/>
      <c r="X6" s="132"/>
      <c r="Y6" s="132"/>
      <c r="Z6" s="132"/>
      <c r="AA6" s="132"/>
      <c r="AB6" s="132"/>
      <c r="AC6" s="132"/>
      <c r="AD6" s="132"/>
      <c r="AE6" s="132"/>
      <c r="AF6" s="133"/>
    </row>
    <row r="7" spans="1:35" s="112" customFormat="1" ht="15.75" customHeight="1" thickBot="1" x14ac:dyDescent="0.3">
      <c r="A7" s="134"/>
      <c r="B7" s="134"/>
      <c r="C7" s="134"/>
      <c r="D7" s="134"/>
      <c r="E7" s="134"/>
      <c r="F7" s="134"/>
      <c r="G7" s="134"/>
      <c r="H7" s="134"/>
      <c r="I7" s="134"/>
      <c r="J7" s="134"/>
      <c r="K7" s="134"/>
      <c r="L7" s="134"/>
      <c r="M7" s="134"/>
      <c r="N7" s="134"/>
      <c r="O7" s="123"/>
      <c r="P7" s="123"/>
      <c r="Q7" s="123"/>
      <c r="R7" s="123"/>
      <c r="S7" s="123"/>
      <c r="T7" s="123"/>
      <c r="U7" s="40" t="s">
        <v>155</v>
      </c>
      <c r="V7" s="135"/>
      <c r="W7" s="136"/>
      <c r="X7" s="136"/>
      <c r="Y7" s="136"/>
      <c r="Z7" s="136"/>
      <c r="AA7" s="136"/>
      <c r="AB7" s="136"/>
      <c r="AC7" s="136"/>
      <c r="AD7" s="136"/>
      <c r="AE7" s="136"/>
      <c r="AF7" s="137"/>
    </row>
    <row r="8" spans="1:35" s="112" customFormat="1" ht="33" customHeight="1" x14ac:dyDescent="0.25">
      <c r="A8" s="81" t="s">
        <v>246</v>
      </c>
      <c r="B8" s="82"/>
      <c r="C8" s="82"/>
      <c r="D8" s="83"/>
      <c r="F8" s="138"/>
      <c r="G8" s="122"/>
      <c r="H8" s="122"/>
      <c r="I8" s="139"/>
      <c r="J8" s="122"/>
      <c r="K8" s="122"/>
      <c r="L8" s="122"/>
      <c r="M8" s="122"/>
      <c r="N8" s="122"/>
      <c r="O8" s="123"/>
      <c r="P8" s="123"/>
      <c r="Q8" s="123"/>
      <c r="R8" s="123"/>
      <c r="S8" s="123"/>
      <c r="T8" s="123"/>
      <c r="U8" s="38" t="s">
        <v>156</v>
      </c>
      <c r="V8" s="135"/>
      <c r="W8" s="136"/>
      <c r="X8" s="136"/>
      <c r="Y8" s="136"/>
      <c r="Z8" s="136"/>
      <c r="AA8" s="136"/>
      <c r="AB8" s="136"/>
      <c r="AC8" s="136"/>
      <c r="AD8" s="136"/>
      <c r="AE8" s="136"/>
      <c r="AF8" s="137"/>
      <c r="AH8" s="140"/>
      <c r="AI8" s="140"/>
    </row>
    <row r="9" spans="1:35" s="112" customFormat="1" ht="28.5" customHeight="1" thickBot="1" x14ac:dyDescent="0.3">
      <c r="A9" s="90" t="s">
        <v>247</v>
      </c>
      <c r="B9" s="91"/>
      <c r="C9" s="91"/>
      <c r="D9" s="92"/>
      <c r="E9" s="141"/>
      <c r="F9" s="142"/>
      <c r="G9" s="143"/>
      <c r="H9" s="143"/>
      <c r="I9" s="139"/>
      <c r="J9" s="143"/>
      <c r="K9" s="143"/>
      <c r="L9" s="143"/>
      <c r="M9" s="143"/>
      <c r="N9" s="143"/>
      <c r="O9" s="123"/>
      <c r="P9" s="123"/>
      <c r="Q9" s="123"/>
      <c r="R9" s="123"/>
      <c r="S9" s="123"/>
      <c r="T9" s="123"/>
      <c r="U9" s="41" t="s">
        <v>157</v>
      </c>
      <c r="V9" s="144"/>
      <c r="W9" s="145"/>
      <c r="X9" s="145"/>
      <c r="Y9" s="145"/>
      <c r="Z9" s="145"/>
      <c r="AA9" s="145"/>
      <c r="AB9" s="145"/>
      <c r="AC9" s="145"/>
      <c r="AD9" s="145"/>
      <c r="AE9" s="145"/>
      <c r="AF9" s="146"/>
    </row>
    <row r="10" spans="1:35" s="140" customFormat="1" ht="51.75" customHeight="1" x14ac:dyDescent="0.25">
      <c r="A10" s="68" t="s">
        <v>1</v>
      </c>
      <c r="B10" s="69"/>
      <c r="C10" s="69"/>
      <c r="D10" s="69"/>
      <c r="E10" s="69"/>
      <c r="F10" s="69"/>
      <c r="G10" s="69"/>
      <c r="H10" s="69"/>
      <c r="I10" s="69"/>
      <c r="J10" s="69"/>
      <c r="K10" s="69"/>
      <c r="L10" s="69"/>
      <c r="M10" s="69"/>
      <c r="N10" s="70"/>
      <c r="O10" s="71" t="s">
        <v>2</v>
      </c>
      <c r="P10" s="69"/>
      <c r="Q10" s="69"/>
      <c r="R10" s="69"/>
      <c r="S10" s="69"/>
      <c r="T10" s="69"/>
      <c r="U10" s="70"/>
      <c r="V10" s="71" t="s">
        <v>3</v>
      </c>
      <c r="W10" s="69"/>
      <c r="X10" s="69"/>
      <c r="Y10" s="69"/>
      <c r="Z10" s="70"/>
      <c r="AA10" s="71" t="s">
        <v>4</v>
      </c>
      <c r="AB10" s="69"/>
      <c r="AC10" s="69"/>
      <c r="AD10" s="69"/>
      <c r="AE10" s="70"/>
      <c r="AF10" s="42" t="s">
        <v>5</v>
      </c>
    </row>
    <row r="11" spans="1:35" s="112" customFormat="1" ht="18" customHeight="1" x14ac:dyDescent="0.25">
      <c r="A11" s="43">
        <v>1</v>
      </c>
      <c r="B11" s="44">
        <v>2</v>
      </c>
      <c r="C11" s="44">
        <v>3</v>
      </c>
      <c r="D11" s="57">
        <v>4</v>
      </c>
      <c r="E11" s="59"/>
      <c r="F11" s="45">
        <v>5</v>
      </c>
      <c r="G11" s="45">
        <v>6</v>
      </c>
      <c r="H11" s="45">
        <v>7</v>
      </c>
      <c r="I11" s="57">
        <v>8</v>
      </c>
      <c r="J11" s="58"/>
      <c r="K11" s="58"/>
      <c r="L11" s="56">
        <v>9</v>
      </c>
      <c r="M11" s="57">
        <v>10</v>
      </c>
      <c r="N11" s="59"/>
      <c r="O11" s="46">
        <v>11</v>
      </c>
      <c r="P11" s="46">
        <v>12</v>
      </c>
      <c r="Q11" s="46">
        <v>13</v>
      </c>
      <c r="R11" s="46">
        <v>14</v>
      </c>
      <c r="S11" s="46">
        <v>15</v>
      </c>
      <c r="T11" s="46">
        <v>16</v>
      </c>
      <c r="U11" s="46">
        <v>17</v>
      </c>
      <c r="V11" s="44">
        <v>18</v>
      </c>
      <c r="W11" s="44">
        <v>19</v>
      </c>
      <c r="X11" s="44">
        <v>20</v>
      </c>
      <c r="Y11" s="44">
        <v>21</v>
      </c>
      <c r="Z11" s="44">
        <v>22</v>
      </c>
      <c r="AA11" s="57">
        <v>23</v>
      </c>
      <c r="AB11" s="58"/>
      <c r="AC11" s="58"/>
      <c r="AD11" s="58"/>
      <c r="AE11" s="59"/>
      <c r="AF11" s="47">
        <v>24</v>
      </c>
    </row>
    <row r="12" spans="1:35" s="112" customFormat="1" ht="87.75" hidden="1" customHeight="1" thickTop="1" thickBot="1" x14ac:dyDescent="0.25">
      <c r="A12" s="75" t="s">
        <v>6</v>
      </c>
      <c r="B12" s="45"/>
      <c r="C12" s="64" t="s">
        <v>222</v>
      </c>
      <c r="D12" s="64" t="s">
        <v>158</v>
      </c>
      <c r="E12" s="45"/>
      <c r="F12" s="64" t="s">
        <v>7</v>
      </c>
      <c r="G12" s="45"/>
      <c r="H12" s="64" t="s">
        <v>8</v>
      </c>
      <c r="I12" s="45"/>
      <c r="J12" s="72" t="s">
        <v>9</v>
      </c>
      <c r="K12" s="73"/>
      <c r="L12" s="74"/>
      <c r="M12" s="72" t="s">
        <v>10</v>
      </c>
      <c r="N12" s="74"/>
      <c r="O12" s="77" t="s">
        <v>131</v>
      </c>
      <c r="P12" s="48"/>
      <c r="Q12" s="77" t="s">
        <v>126</v>
      </c>
      <c r="R12" s="48"/>
      <c r="S12" s="77" t="s">
        <v>127</v>
      </c>
      <c r="T12" s="79" t="s">
        <v>159</v>
      </c>
      <c r="U12" s="64" t="s">
        <v>11</v>
      </c>
      <c r="V12" s="62" t="s">
        <v>12</v>
      </c>
      <c r="W12" s="64" t="s">
        <v>13</v>
      </c>
      <c r="X12" s="64" t="s">
        <v>14</v>
      </c>
      <c r="Y12" s="64" t="s">
        <v>128</v>
      </c>
      <c r="Z12" s="45" t="s">
        <v>15</v>
      </c>
      <c r="AA12" s="45"/>
      <c r="AB12" s="66" t="s">
        <v>132</v>
      </c>
      <c r="AC12" s="66" t="s">
        <v>16</v>
      </c>
      <c r="AD12" s="66" t="s">
        <v>17</v>
      </c>
      <c r="AE12" s="66" t="s">
        <v>18</v>
      </c>
      <c r="AF12" s="60" t="s">
        <v>19</v>
      </c>
    </row>
    <row r="13" spans="1:35" s="112" customFormat="1" ht="94.5" customHeight="1" thickBot="1" x14ac:dyDescent="0.3">
      <c r="A13" s="76"/>
      <c r="B13" s="49" t="s">
        <v>55</v>
      </c>
      <c r="C13" s="65"/>
      <c r="D13" s="65"/>
      <c r="E13" s="49" t="s">
        <v>153</v>
      </c>
      <c r="F13" s="65"/>
      <c r="G13" s="49" t="s">
        <v>103</v>
      </c>
      <c r="H13" s="65"/>
      <c r="I13" s="49" t="s">
        <v>165</v>
      </c>
      <c r="J13" s="49" t="s">
        <v>20</v>
      </c>
      <c r="K13" s="49" t="s">
        <v>133</v>
      </c>
      <c r="L13" s="49" t="s">
        <v>21</v>
      </c>
      <c r="M13" s="49" t="s">
        <v>160</v>
      </c>
      <c r="N13" s="49" t="s">
        <v>130</v>
      </c>
      <c r="O13" s="78"/>
      <c r="P13" s="50" t="s">
        <v>224</v>
      </c>
      <c r="Q13" s="78"/>
      <c r="R13" s="50" t="s">
        <v>225</v>
      </c>
      <c r="S13" s="78"/>
      <c r="T13" s="80"/>
      <c r="U13" s="65"/>
      <c r="V13" s="63"/>
      <c r="W13" s="65"/>
      <c r="X13" s="65"/>
      <c r="Y13" s="65"/>
      <c r="Z13" s="49" t="s">
        <v>129</v>
      </c>
      <c r="AA13" s="51" t="s">
        <v>161</v>
      </c>
      <c r="AB13" s="67"/>
      <c r="AC13" s="67"/>
      <c r="AD13" s="67"/>
      <c r="AE13" s="67"/>
      <c r="AF13" s="61"/>
    </row>
    <row r="14" spans="1:35" ht="44.25" customHeight="1" thickBot="1" x14ac:dyDescent="0.3">
      <c r="A14" s="147">
        <v>1</v>
      </c>
      <c r="B14" s="147">
        <v>2018</v>
      </c>
      <c r="C14" s="148"/>
      <c r="D14" s="147"/>
      <c r="E14" s="148" t="str">
        <f>IF(D14=1,'Tipo '!$B$2,IF(D14=2,'Tipo '!$B$3,IF(D14=3,'Tipo '!$B$4,IF(D14=4,'Tipo '!$B$5,IF(D14=5,'Tipo '!$B$6,IF(D14=6,'Tipo '!$B$7,IF(D14=7,'Tipo '!$B$8,IF(D14=8,'Tipo '!$B$9,IF(D14=9,'Tipo '!$B$10,IF(D14=10,'Tipo '!$B$11,IF(D14=11,'Tipo '!$B$12,IF(D14=12,'Tipo '!$B$13,IF(D14=13,'Tipo '!$B$14,IF(D14=14,'Tipo '!$B$15,IF(D14=15,'Tipo '!$B$16,IF(D14=16,'Tipo '!$B$17,IF(D14=17,'Tipo '!$B$18,IF(D14=18,'Tipo '!$B$19,IF(D14=19,'Tipo '!$B$20,IF(D14=20,'Tipo '!$B$21,"No ha seleccionado un tipo de contrato válido"))))))))))))))))))))</f>
        <v>No ha seleccionado un tipo de contrato válido</v>
      </c>
      <c r="F14" s="148"/>
      <c r="G14" s="148"/>
      <c r="H14" s="149"/>
      <c r="I14" s="149"/>
      <c r="J14" s="150"/>
      <c r="K14" s="151" t="str">
        <f>IF(J14=1,'Equivalencia BH-BMPT'!$D$2,IF(J14=2,'Equivalencia BH-BMPT'!$D$3,IF(J14=3,'Equivalencia BH-BMPT'!$D$4,IF(J14=4,'Equivalencia BH-BMPT'!$D$5,IF(J14=5,'Equivalencia BH-BMPT'!$D$6,IF(J14=6,'Equivalencia BH-BMPT'!$D$7,IF(J14=7,'Equivalencia BH-BMPT'!$D$8,IF(J14=8,'Equivalencia BH-BMPT'!$D$9,IF(J14=9,'Equivalencia BH-BMPT'!$D$10,IF(J14=10,'Equivalencia BH-BMPT'!$D$11,IF(J14=11,'Equivalencia BH-BMPT'!$D$12,IF(J14=12,'Equivalencia BH-BMPT'!$D$13,IF(J14=13,'Equivalencia BH-BMPT'!$D$14,IF(J14=14,'Equivalencia BH-BMPT'!$D$15,IF(J14=15,'Equivalencia BH-BMPT'!$D$16,IF(J14=16,'Equivalencia BH-BMPT'!$D$17,IF(J14=17,'Equivalencia BH-BMPT'!$D$18,IF(J14=18,'Equivalencia BH-BMPT'!$D$19,IF(J14=19,'Equivalencia BH-BMPT'!$D$20,IF(J14=20,'Equivalencia BH-BMPT'!$D$21,IF(J14=21,'Equivalencia BH-BMPT'!$D$22,IF(J14=22,'Equivalencia BH-BMPT'!$D$23,IF(J14=23,'Equivalencia BH-BMPT'!D24,IF(J14=24,'Equivalencia BH-BMPT'!$D$25,IF(J14=25,'Equivalencia BH-BMPT'!$D$26,IF(J14=26,'Equivalencia BH-BMPT'!$D$27,IF(J14=27,'Equivalencia BH-BMPT'!$D$28,IF(J14=28,'Equivalencia BH-BMPT'!$D$29,IF(J14=29,'Equivalencia BH-BMPT'!$D$30,IF(J14=30,'Equivalencia BH-BMPT'!$D$31,IF(J14=31,'Equivalencia BH-BMPT'!$D$32,IF(J14=32,'Equivalencia BH-BMPT'!$D$33,IF(J14=33,'Equivalencia BH-BMPT'!$D$34,IF(J14=34,'Equivalencia BH-BMPT'!$D$35,IF(J14=35,'Equivalencia BH-BMPT'!$D$36,IF(J14=36,'Equivalencia BH-BMPT'!$D$37,IF(J14=37,'Equivalencia BH-BMPT'!$D$38,IF(J14=38,'Equivalencia BH-BMPT'!D39,IF(J14=39,'Equivalencia BH-BMPT'!$D$40,IF(J14=40,'Equivalencia BH-BMPT'!$D$41,IF(J14=41,'Equivalencia BH-BMPT'!$D$42,IF(J14=42,'Equivalencia BH-BMPT'!$D$43,IF(J14=43,'Equivalencia BH-BMPT'!$D$44,IF(J14=44,'Equivalencia BH-BMPT'!$D$45,IF(J14=45,'Equivalencia BH-BMPT'!$D$46,"No ha seleccionado un número de programa")))))))))))))))))))))))))))))))))))))))))))))</f>
        <v>No ha seleccionado un número de programa</v>
      </c>
      <c r="L14" s="152"/>
      <c r="M14" s="147"/>
      <c r="N14" s="153"/>
      <c r="O14" s="154"/>
      <c r="P14" s="155"/>
      <c r="Q14" s="156"/>
      <c r="R14" s="156"/>
      <c r="S14" s="156"/>
      <c r="T14" s="156">
        <f t="shared" ref="T14:T83" si="0">O14+Q14+S14</f>
        <v>0</v>
      </c>
      <c r="U14" s="156"/>
      <c r="V14" s="157"/>
      <c r="W14" s="157"/>
      <c r="X14" s="157"/>
      <c r="Y14" s="147"/>
      <c r="Z14" s="147"/>
      <c r="AA14" s="158" t="s">
        <v>777</v>
      </c>
      <c r="AB14" s="147"/>
      <c r="AC14" s="147"/>
      <c r="AD14" s="147"/>
      <c r="AE14" s="147"/>
      <c r="AF14" s="159" t="e">
        <f>SUM(U14/T14)</f>
        <v>#DIV/0!</v>
      </c>
      <c r="AG14" s="160"/>
      <c r="AH14" s="160" t="b">
        <f>IF(I14="Funcionamiento",J14=0,J14="")</f>
        <v>1</v>
      </c>
    </row>
    <row r="15" spans="1:35" ht="44.25" customHeight="1" thickBot="1" x14ac:dyDescent="0.3">
      <c r="A15" s="147">
        <v>2</v>
      </c>
      <c r="B15" s="147">
        <v>2018</v>
      </c>
      <c r="C15" s="148" t="s">
        <v>281</v>
      </c>
      <c r="D15" s="147">
        <v>5</v>
      </c>
      <c r="E15" s="148" t="str">
        <f>IF(D15=1,'Tipo '!$B$2,IF(D15=2,'Tipo '!$B$3,IF(D15=3,'Tipo '!$B$4,IF(D15=4,'Tipo '!$B$5,IF(D15=5,'Tipo '!$B$6,IF(D15=6,'Tipo '!$B$7,IF(D15=7,'Tipo '!$B$8,IF(D15=8,'Tipo '!$B$9,IF(D15=9,'Tipo '!$B$10,IF(D15=10,'Tipo '!$B$11,IF(D15=11,'Tipo '!$B$12,IF(D15=12,'Tipo '!$B$13,IF(D15=13,'Tipo '!$B$14,IF(D15=14,'Tipo '!$B$15,IF(D15=15,'Tipo '!$B$16,IF(D15=16,'Tipo '!$B$17,IF(D15=17,'Tipo '!$B$18,IF(D15=18,'Tipo '!$B$19,IF(D15=19,'Tipo '!$B$20,IF(D15=20,'Tipo '!$B$21,"No ha seleccionado un tipo de contrato válido"))))))))))))))))))))</f>
        <v>CONTRATOS DE PRESTACIÓN DE SERVICIOS PROFESIONALES Y DE APOYO A LA GESTIÓN</v>
      </c>
      <c r="F15" s="148" t="s">
        <v>107</v>
      </c>
      <c r="G15" s="148" t="s">
        <v>116</v>
      </c>
      <c r="H15" s="149" t="s">
        <v>450</v>
      </c>
      <c r="I15" s="149" t="s">
        <v>163</v>
      </c>
      <c r="J15" s="150">
        <v>45</v>
      </c>
      <c r="K15" s="151" t="str">
        <f>IF(J15=1,'Equivalencia BH-BMPT'!$D$2,IF(J15=2,'Equivalencia BH-BMPT'!$D$3,IF(J15=3,'Equivalencia BH-BMPT'!$D$4,IF(J15=4,'Equivalencia BH-BMPT'!$D$5,IF(J15=5,'Equivalencia BH-BMPT'!$D$6,IF(J15=6,'Equivalencia BH-BMPT'!$D$7,IF(J15=7,'Equivalencia BH-BMPT'!$D$8,IF(J15=8,'Equivalencia BH-BMPT'!$D$9,IF(J15=9,'Equivalencia BH-BMPT'!$D$10,IF(J15=10,'Equivalencia BH-BMPT'!$D$11,IF(J15=11,'Equivalencia BH-BMPT'!$D$12,IF(J15=12,'Equivalencia BH-BMPT'!$D$13,IF(J15=13,'Equivalencia BH-BMPT'!$D$14,IF(J15=14,'Equivalencia BH-BMPT'!$D$15,IF(J15=15,'Equivalencia BH-BMPT'!$D$16,IF(J15=16,'Equivalencia BH-BMPT'!$D$17,IF(J15=17,'Equivalencia BH-BMPT'!$D$18,IF(J15=18,'Equivalencia BH-BMPT'!$D$19,IF(J15=19,'Equivalencia BH-BMPT'!$D$20,IF(J15=20,'Equivalencia BH-BMPT'!$D$21,IF(J15=21,'Equivalencia BH-BMPT'!$D$22,IF(J15=22,'Equivalencia BH-BMPT'!$D$23,IF(J15=23,'Equivalencia BH-BMPT'!#REF!,IF(J15=24,'Equivalencia BH-BMPT'!$D$25,IF(J15=25,'Equivalencia BH-BMPT'!$D$26,IF(J15=26,'Equivalencia BH-BMPT'!$D$27,IF(J15=27,'Equivalencia BH-BMPT'!$D$28,IF(J15=28,'Equivalencia BH-BMPT'!$D$29,IF(J15=29,'Equivalencia BH-BMPT'!$D$30,IF(J15=30,'Equivalencia BH-BMPT'!$D$31,IF(J15=31,'Equivalencia BH-BMPT'!$D$32,IF(J15=32,'Equivalencia BH-BMPT'!$D$33,IF(J15=33,'Equivalencia BH-BMPT'!$D$34,IF(J15=34,'Equivalencia BH-BMPT'!$D$35,IF(J15=35,'Equivalencia BH-BMPT'!$D$36,IF(J15=36,'Equivalencia BH-BMPT'!$D$37,IF(J15=37,'Equivalencia BH-BMPT'!$D$38,IF(J15=38,'Equivalencia BH-BMPT'!#REF!,IF(J15=39,'Equivalencia BH-BMPT'!$D$40,IF(J15=40,'Equivalencia BH-BMPT'!$D$41,IF(J15=41,'Equivalencia BH-BMPT'!$D$42,IF(J15=42,'Equivalencia BH-BMPT'!$D$43,IF(J15=43,'Equivalencia BH-BMPT'!$D$44,IF(J15=44,'Equivalencia BH-BMPT'!$D$45,IF(J15=45,'Equivalencia BH-BMPT'!$D$46,"No ha seleccionado un número de programa")))))))))))))))))))))))))))))))))))))))))))))</f>
        <v>Gobernanza e influencia local, regional e internacional</v>
      </c>
      <c r="L15" s="152">
        <v>1375</v>
      </c>
      <c r="M15" s="147">
        <v>1032375829</v>
      </c>
      <c r="N15" s="153" t="s">
        <v>640</v>
      </c>
      <c r="O15" s="154">
        <v>68020000</v>
      </c>
      <c r="P15" s="155"/>
      <c r="Q15" s="156">
        <v>0</v>
      </c>
      <c r="R15" s="156"/>
      <c r="S15" s="156"/>
      <c r="T15" s="156">
        <f t="shared" si="0"/>
        <v>68020000</v>
      </c>
      <c r="U15" s="156">
        <v>62130000</v>
      </c>
      <c r="V15" s="157">
        <v>43104</v>
      </c>
      <c r="W15" s="157">
        <v>43105</v>
      </c>
      <c r="X15" s="157">
        <v>43466</v>
      </c>
      <c r="Y15" s="147">
        <v>361</v>
      </c>
      <c r="Z15" s="147"/>
      <c r="AA15" s="158"/>
      <c r="AB15" s="147"/>
      <c r="AC15" s="147"/>
      <c r="AD15" s="147" t="s">
        <v>778</v>
      </c>
      <c r="AE15" s="147"/>
      <c r="AF15" s="159">
        <f t="shared" ref="AF15:AF83" si="1">SUM(U15/T15)</f>
        <v>0.91340782122905029</v>
      </c>
      <c r="AG15" s="160"/>
      <c r="AH15" s="160" t="b">
        <f t="shared" ref="AH15:AH83" si="2">IF(I15="Funcionamiento",J15=0,J15="")</f>
        <v>0</v>
      </c>
    </row>
    <row r="16" spans="1:35" ht="44.25" customHeight="1" thickBot="1" x14ac:dyDescent="0.3">
      <c r="A16" s="147">
        <v>3</v>
      </c>
      <c r="B16" s="147">
        <v>2018</v>
      </c>
      <c r="C16" s="148" t="s">
        <v>282</v>
      </c>
      <c r="D16" s="147">
        <v>5</v>
      </c>
      <c r="E16" s="148" t="str">
        <f>IF(D16=1,'Tipo '!$B$2,IF(D16=2,'Tipo '!$B$3,IF(D16=3,'Tipo '!$B$4,IF(D16=4,'Tipo '!$B$5,IF(D16=5,'Tipo '!$B$6,IF(D16=6,'Tipo '!$B$7,IF(D16=7,'Tipo '!$B$8,IF(D16=8,'Tipo '!$B$9,IF(D16=9,'Tipo '!$B$10,IF(D16=10,'Tipo '!$B$11,IF(D16=11,'Tipo '!$B$12,IF(D16=12,'Tipo '!$B$13,IF(D16=13,'Tipo '!$B$14,IF(D16=14,'Tipo '!$B$15,IF(D16=15,'Tipo '!$B$16,IF(D16=16,'Tipo '!$B$17,IF(D16=17,'Tipo '!$B$18,IF(D16=18,'Tipo '!$B$19,IF(D16=19,'Tipo '!$B$20,IF(D16=20,'Tipo '!$B$21,"No ha seleccionado un tipo de contrato válido"))))))))))))))))))))</f>
        <v>CONTRATOS DE PRESTACIÓN DE SERVICIOS PROFESIONALES Y DE APOYO A LA GESTIÓN</v>
      </c>
      <c r="F16" s="148" t="s">
        <v>107</v>
      </c>
      <c r="G16" s="148" t="s">
        <v>116</v>
      </c>
      <c r="H16" s="149" t="s">
        <v>451</v>
      </c>
      <c r="I16" s="149" t="s">
        <v>163</v>
      </c>
      <c r="J16" s="150">
        <v>45</v>
      </c>
      <c r="K16" s="151" t="str">
        <f>IF(J16=1,'Equivalencia BH-BMPT'!$D$2,IF(J16=2,'Equivalencia BH-BMPT'!$D$3,IF(J16=3,'Equivalencia BH-BMPT'!$D$4,IF(J16=4,'Equivalencia BH-BMPT'!$D$5,IF(J16=5,'Equivalencia BH-BMPT'!$D$6,IF(J16=6,'Equivalencia BH-BMPT'!$D$7,IF(J16=7,'Equivalencia BH-BMPT'!$D$8,IF(J16=8,'Equivalencia BH-BMPT'!$D$9,IF(J16=9,'Equivalencia BH-BMPT'!$D$10,IF(J16=10,'Equivalencia BH-BMPT'!$D$11,IF(J16=11,'Equivalencia BH-BMPT'!$D$12,IF(J16=12,'Equivalencia BH-BMPT'!$D$13,IF(J16=13,'Equivalencia BH-BMPT'!$D$14,IF(J16=14,'Equivalencia BH-BMPT'!$D$15,IF(J16=15,'Equivalencia BH-BMPT'!$D$16,IF(J16=16,'Equivalencia BH-BMPT'!$D$17,IF(J16=17,'Equivalencia BH-BMPT'!$D$18,IF(J16=18,'Equivalencia BH-BMPT'!$D$19,IF(J16=19,'Equivalencia BH-BMPT'!$D$20,IF(J16=20,'Equivalencia BH-BMPT'!$D$21,IF(J16=21,'Equivalencia BH-BMPT'!$D$22,IF(J16=22,'Equivalencia BH-BMPT'!$D$23,IF(J16=23,'Equivalencia BH-BMPT'!#REF!,IF(J16=24,'Equivalencia BH-BMPT'!$D$25,IF(J16=25,'Equivalencia BH-BMPT'!$D$26,IF(J16=26,'Equivalencia BH-BMPT'!$D$27,IF(J16=27,'Equivalencia BH-BMPT'!$D$28,IF(J16=28,'Equivalencia BH-BMPT'!$D$29,IF(J16=29,'Equivalencia BH-BMPT'!$D$30,IF(J16=30,'Equivalencia BH-BMPT'!$D$31,IF(J16=31,'Equivalencia BH-BMPT'!$D$32,IF(J16=32,'Equivalencia BH-BMPT'!$D$33,IF(J16=33,'Equivalencia BH-BMPT'!$D$34,IF(J16=34,'Equivalencia BH-BMPT'!$D$35,IF(J16=35,'Equivalencia BH-BMPT'!$D$36,IF(J16=36,'Equivalencia BH-BMPT'!$D$37,IF(J16=37,'Equivalencia BH-BMPT'!$D$38,IF(J16=38,'Equivalencia BH-BMPT'!#REF!,IF(J16=39,'Equivalencia BH-BMPT'!$D$40,IF(J16=40,'Equivalencia BH-BMPT'!$D$41,IF(J16=41,'Equivalencia BH-BMPT'!$D$42,IF(J16=42,'Equivalencia BH-BMPT'!$D$43,IF(J16=43,'Equivalencia BH-BMPT'!$D$44,IF(J16=44,'Equivalencia BH-BMPT'!$D$45,IF(J16=45,'Equivalencia BH-BMPT'!$D$46,"No ha seleccionado un número de programa")))))))))))))))))))))))))))))))))))))))))))))</f>
        <v>Gobernanza e influencia local, regional e internacional</v>
      </c>
      <c r="L16" s="152">
        <v>1375</v>
      </c>
      <c r="M16" s="147">
        <v>52603721</v>
      </c>
      <c r="N16" s="153" t="s">
        <v>641</v>
      </c>
      <c r="O16" s="154">
        <v>41766667</v>
      </c>
      <c r="P16" s="155"/>
      <c r="Q16" s="156">
        <v>0</v>
      </c>
      <c r="R16" s="156"/>
      <c r="S16" s="156"/>
      <c r="T16" s="156">
        <f t="shared" si="0"/>
        <v>41766667</v>
      </c>
      <c r="U16" s="156">
        <v>37683333</v>
      </c>
      <c r="V16" s="157">
        <v>43104</v>
      </c>
      <c r="W16" s="157">
        <v>43109</v>
      </c>
      <c r="X16" s="157">
        <v>43470</v>
      </c>
      <c r="Y16" s="147">
        <v>361</v>
      </c>
      <c r="Z16" s="147"/>
      <c r="AA16" s="158"/>
      <c r="AB16" s="147"/>
      <c r="AC16" s="147"/>
      <c r="AD16" s="147" t="s">
        <v>778</v>
      </c>
      <c r="AE16" s="147"/>
      <c r="AF16" s="159">
        <f t="shared" si="1"/>
        <v>0.90223462169006685</v>
      </c>
      <c r="AG16" s="160"/>
      <c r="AH16" s="160" t="b">
        <f t="shared" si="2"/>
        <v>0</v>
      </c>
    </row>
    <row r="17" spans="1:34" ht="44.25" customHeight="1" thickBot="1" x14ac:dyDescent="0.3">
      <c r="A17" s="147">
        <v>4</v>
      </c>
      <c r="B17" s="147">
        <v>2018</v>
      </c>
      <c r="C17" s="148" t="s">
        <v>283</v>
      </c>
      <c r="D17" s="147">
        <v>5</v>
      </c>
      <c r="E17" s="148" t="str">
        <f>IF(D17=1,'Tipo '!$B$2,IF(D17=2,'Tipo '!$B$3,IF(D17=3,'Tipo '!$B$4,IF(D17=4,'Tipo '!$B$5,IF(D17=5,'Tipo '!$B$6,IF(D17=6,'Tipo '!$B$7,IF(D17=7,'Tipo '!$B$8,IF(D17=8,'Tipo '!$B$9,IF(D17=9,'Tipo '!$B$10,IF(D17=10,'Tipo '!$B$11,IF(D17=11,'Tipo '!$B$12,IF(D17=12,'Tipo '!$B$13,IF(D17=13,'Tipo '!$B$14,IF(D17=14,'Tipo '!$B$15,IF(D17=15,'Tipo '!$B$16,IF(D17=16,'Tipo '!$B$17,IF(D17=17,'Tipo '!$B$18,IF(D17=18,'Tipo '!$B$19,IF(D17=19,'Tipo '!$B$20,IF(D17=20,'Tipo '!$B$21,"No ha seleccionado un tipo de contrato válido"))))))))))))))))))))</f>
        <v>CONTRATOS DE PRESTACIÓN DE SERVICIOS PROFESIONALES Y DE APOYO A LA GESTIÓN</v>
      </c>
      <c r="F17" s="148" t="s">
        <v>107</v>
      </c>
      <c r="G17" s="148" t="s">
        <v>116</v>
      </c>
      <c r="H17" s="149" t="s">
        <v>452</v>
      </c>
      <c r="I17" s="149" t="s">
        <v>163</v>
      </c>
      <c r="J17" s="150">
        <v>45</v>
      </c>
      <c r="K17" s="151" t="str">
        <f>IF(J17=1,'Equivalencia BH-BMPT'!$D$2,IF(J17=2,'Equivalencia BH-BMPT'!$D$3,IF(J17=3,'Equivalencia BH-BMPT'!$D$4,IF(J17=4,'Equivalencia BH-BMPT'!$D$5,IF(J17=5,'Equivalencia BH-BMPT'!$D$6,IF(J17=6,'Equivalencia BH-BMPT'!$D$7,IF(J17=7,'Equivalencia BH-BMPT'!$D$8,IF(J17=8,'Equivalencia BH-BMPT'!$D$9,IF(J17=9,'Equivalencia BH-BMPT'!$D$10,IF(J17=10,'Equivalencia BH-BMPT'!$D$11,IF(J17=11,'Equivalencia BH-BMPT'!$D$12,IF(J17=12,'Equivalencia BH-BMPT'!$D$13,IF(J17=13,'Equivalencia BH-BMPT'!$D$14,IF(J17=14,'Equivalencia BH-BMPT'!$D$15,IF(J17=15,'Equivalencia BH-BMPT'!$D$16,IF(J17=16,'Equivalencia BH-BMPT'!$D$17,IF(J17=17,'Equivalencia BH-BMPT'!$D$18,IF(J17=18,'Equivalencia BH-BMPT'!$D$19,IF(J17=19,'Equivalencia BH-BMPT'!$D$20,IF(J17=20,'Equivalencia BH-BMPT'!$D$21,IF(J17=21,'Equivalencia BH-BMPT'!$D$22,IF(J17=22,'Equivalencia BH-BMPT'!$D$23,IF(J17=23,'Equivalencia BH-BMPT'!#REF!,IF(J17=24,'Equivalencia BH-BMPT'!$D$25,IF(J17=25,'Equivalencia BH-BMPT'!$D$26,IF(J17=26,'Equivalencia BH-BMPT'!$D$27,IF(J17=27,'Equivalencia BH-BMPT'!$D$28,IF(J17=28,'Equivalencia BH-BMPT'!$D$29,IF(J17=29,'Equivalencia BH-BMPT'!$D$30,IF(J17=30,'Equivalencia BH-BMPT'!$D$31,IF(J17=31,'Equivalencia BH-BMPT'!$D$32,IF(J17=32,'Equivalencia BH-BMPT'!$D$33,IF(J17=33,'Equivalencia BH-BMPT'!$D$34,IF(J17=34,'Equivalencia BH-BMPT'!$D$35,IF(J17=35,'Equivalencia BH-BMPT'!$D$36,IF(J17=36,'Equivalencia BH-BMPT'!$D$37,IF(J17=37,'Equivalencia BH-BMPT'!$D$38,IF(J17=38,'Equivalencia BH-BMPT'!#REF!,IF(J17=39,'Equivalencia BH-BMPT'!$D$40,IF(J17=40,'Equivalencia BH-BMPT'!$D$41,IF(J17=41,'Equivalencia BH-BMPT'!$D$42,IF(J17=42,'Equivalencia BH-BMPT'!$D$43,IF(J17=43,'Equivalencia BH-BMPT'!$D$44,IF(J17=44,'Equivalencia BH-BMPT'!$D$45,IF(J17=45,'Equivalencia BH-BMPT'!$D$46,"No ha seleccionado un número de programa")))))))))))))))))))))))))))))))))))))))))))))</f>
        <v>Gobernanza e influencia local, regional e internacional</v>
      </c>
      <c r="L17" s="152">
        <v>1375</v>
      </c>
      <c r="M17" s="147">
        <v>51552857</v>
      </c>
      <c r="N17" s="153" t="s">
        <v>642</v>
      </c>
      <c r="O17" s="154">
        <v>83533333</v>
      </c>
      <c r="P17" s="155"/>
      <c r="Q17" s="156">
        <v>0</v>
      </c>
      <c r="R17" s="156"/>
      <c r="S17" s="156"/>
      <c r="T17" s="156">
        <f t="shared" ref="T17:T21" si="3">O17+Q17+S17</f>
        <v>83533333</v>
      </c>
      <c r="U17" s="156">
        <v>74900000</v>
      </c>
      <c r="V17" s="157">
        <v>43104</v>
      </c>
      <c r="W17" s="157">
        <v>43109</v>
      </c>
      <c r="X17" s="162">
        <v>43473</v>
      </c>
      <c r="Y17" s="147">
        <v>364</v>
      </c>
      <c r="Z17" s="147"/>
      <c r="AA17" s="158"/>
      <c r="AB17" s="147"/>
      <c r="AC17" s="147"/>
      <c r="AD17" s="147" t="s">
        <v>778</v>
      </c>
      <c r="AE17" s="147"/>
      <c r="AF17" s="159">
        <f t="shared" ref="AF17:AF21" si="4">SUM(U17/T17)</f>
        <v>0.8966480482707424</v>
      </c>
      <c r="AG17" s="160"/>
      <c r="AH17" s="160" t="b">
        <f t="shared" ref="AH17:AH21" si="5">IF(I17="Funcionamiento",J17=0,J17="")</f>
        <v>0</v>
      </c>
    </row>
    <row r="18" spans="1:34" ht="44.25" customHeight="1" thickBot="1" x14ac:dyDescent="0.3">
      <c r="A18" s="147">
        <v>5</v>
      </c>
      <c r="B18" s="147">
        <v>2018</v>
      </c>
      <c r="C18" s="148" t="s">
        <v>284</v>
      </c>
      <c r="D18" s="147">
        <v>5</v>
      </c>
      <c r="E18" s="148" t="str">
        <f>IF(D18=1,'Tipo '!$B$2,IF(D18=2,'Tipo '!$B$3,IF(D18=3,'Tipo '!$B$4,IF(D18=4,'Tipo '!$B$5,IF(D18=5,'Tipo '!$B$6,IF(D18=6,'Tipo '!$B$7,IF(D18=7,'Tipo '!$B$8,IF(D18=8,'Tipo '!$B$9,IF(D18=9,'Tipo '!$B$10,IF(D18=10,'Tipo '!$B$11,IF(D18=11,'Tipo '!$B$12,IF(D18=12,'Tipo '!$B$13,IF(D18=13,'Tipo '!$B$14,IF(D18=14,'Tipo '!$B$15,IF(D18=15,'Tipo '!$B$16,IF(D18=16,'Tipo '!$B$17,IF(D18=17,'Tipo '!$B$18,IF(D18=18,'Tipo '!$B$19,IF(D18=19,'Tipo '!$B$20,IF(D18=20,'Tipo '!$B$21,"No ha seleccionado un tipo de contrato válido"))))))))))))))))))))</f>
        <v>CONTRATOS DE PRESTACIÓN DE SERVICIOS PROFESIONALES Y DE APOYO A LA GESTIÓN</v>
      </c>
      <c r="F18" s="148" t="s">
        <v>107</v>
      </c>
      <c r="G18" s="148" t="s">
        <v>116</v>
      </c>
      <c r="H18" s="149" t="s">
        <v>453</v>
      </c>
      <c r="I18" s="149" t="s">
        <v>163</v>
      </c>
      <c r="J18" s="150">
        <v>45</v>
      </c>
      <c r="K18" s="151" t="str">
        <f>IF(J18=1,'Equivalencia BH-BMPT'!$D$2,IF(J18=2,'Equivalencia BH-BMPT'!$D$3,IF(J18=3,'Equivalencia BH-BMPT'!$D$4,IF(J18=4,'Equivalencia BH-BMPT'!$D$5,IF(J18=5,'Equivalencia BH-BMPT'!$D$6,IF(J18=6,'Equivalencia BH-BMPT'!$D$7,IF(J18=7,'Equivalencia BH-BMPT'!$D$8,IF(J18=8,'Equivalencia BH-BMPT'!$D$9,IF(J18=9,'Equivalencia BH-BMPT'!$D$10,IF(J18=10,'Equivalencia BH-BMPT'!$D$11,IF(J18=11,'Equivalencia BH-BMPT'!$D$12,IF(J18=12,'Equivalencia BH-BMPT'!$D$13,IF(J18=13,'Equivalencia BH-BMPT'!$D$14,IF(J18=14,'Equivalencia BH-BMPT'!$D$15,IF(J18=15,'Equivalencia BH-BMPT'!$D$16,IF(J18=16,'Equivalencia BH-BMPT'!$D$17,IF(J18=17,'Equivalencia BH-BMPT'!$D$18,IF(J18=18,'Equivalencia BH-BMPT'!$D$19,IF(J18=19,'Equivalencia BH-BMPT'!$D$20,IF(J18=20,'Equivalencia BH-BMPT'!$D$21,IF(J18=21,'Equivalencia BH-BMPT'!$D$22,IF(J18=22,'Equivalencia BH-BMPT'!$D$23,IF(J18=23,'Equivalencia BH-BMPT'!#REF!,IF(J18=24,'Equivalencia BH-BMPT'!$D$25,IF(J18=25,'Equivalencia BH-BMPT'!$D$26,IF(J18=26,'Equivalencia BH-BMPT'!$D$27,IF(J18=27,'Equivalencia BH-BMPT'!$D$28,IF(J18=28,'Equivalencia BH-BMPT'!$D$29,IF(J18=29,'Equivalencia BH-BMPT'!$D$30,IF(J18=30,'Equivalencia BH-BMPT'!$D$31,IF(J18=31,'Equivalencia BH-BMPT'!$D$32,IF(J18=32,'Equivalencia BH-BMPT'!$D$33,IF(J18=33,'Equivalencia BH-BMPT'!$D$34,IF(J18=34,'Equivalencia BH-BMPT'!$D$35,IF(J18=35,'Equivalencia BH-BMPT'!$D$36,IF(J18=36,'Equivalencia BH-BMPT'!$D$37,IF(J18=37,'Equivalencia BH-BMPT'!$D$38,IF(J18=38,'Equivalencia BH-BMPT'!#REF!,IF(J18=39,'Equivalencia BH-BMPT'!$D$40,IF(J18=40,'Equivalencia BH-BMPT'!$D$41,IF(J18=41,'Equivalencia BH-BMPT'!$D$42,IF(J18=42,'Equivalencia BH-BMPT'!$D$43,IF(J18=43,'Equivalencia BH-BMPT'!$D$44,IF(J18=44,'Equivalencia BH-BMPT'!$D$45,IF(J18=45,'Equivalencia BH-BMPT'!$D$46,"No ha seleccionado un número de programa")))))))))))))))))))))))))))))))))))))))))))))</f>
        <v>Gobernanza e influencia local, regional e internacional</v>
      </c>
      <c r="L18" s="152">
        <v>1375</v>
      </c>
      <c r="M18" s="147">
        <v>1013583673</v>
      </c>
      <c r="N18" s="153" t="s">
        <v>643</v>
      </c>
      <c r="O18" s="154">
        <v>85920000</v>
      </c>
      <c r="P18" s="155">
        <v>1</v>
      </c>
      <c r="Q18" s="156">
        <v>-80400000</v>
      </c>
      <c r="R18" s="156"/>
      <c r="S18" s="156"/>
      <c r="T18" s="156">
        <f t="shared" ref="T18:T20" si="6">O18+Q18+S18</f>
        <v>5520000</v>
      </c>
      <c r="U18" s="156">
        <v>5520000</v>
      </c>
      <c r="V18" s="157">
        <v>43104</v>
      </c>
      <c r="W18" s="157">
        <v>43109</v>
      </c>
      <c r="X18" s="157">
        <v>43160</v>
      </c>
      <c r="Y18" s="147">
        <v>51</v>
      </c>
      <c r="Z18" s="147"/>
      <c r="AA18" s="158"/>
      <c r="AB18" s="147"/>
      <c r="AC18" s="147"/>
      <c r="AD18" s="147"/>
      <c r="AE18" s="147" t="s">
        <v>778</v>
      </c>
      <c r="AF18" s="159">
        <f t="shared" ref="AF18:AF20" si="7">SUM(U18/T18)</f>
        <v>1</v>
      </c>
      <c r="AG18" s="160"/>
      <c r="AH18" s="160" t="b">
        <f t="shared" ref="AH18:AH20" si="8">IF(I18="Funcionamiento",J18=0,J18="")</f>
        <v>0</v>
      </c>
    </row>
    <row r="19" spans="1:34" ht="44.25" customHeight="1" thickBot="1" x14ac:dyDescent="0.3">
      <c r="A19" s="147">
        <v>6</v>
      </c>
      <c r="B19" s="147">
        <v>2018</v>
      </c>
      <c r="C19" s="148" t="s">
        <v>285</v>
      </c>
      <c r="D19" s="147">
        <v>5</v>
      </c>
      <c r="E19" s="148" t="str">
        <f>IF(D19=1,'Tipo '!$B$2,IF(D19=2,'Tipo '!$B$3,IF(D19=3,'Tipo '!$B$4,IF(D19=4,'Tipo '!$B$5,IF(D19=5,'Tipo '!$B$6,IF(D19=6,'Tipo '!$B$7,IF(D19=7,'Tipo '!$B$8,IF(D19=8,'Tipo '!$B$9,IF(D19=9,'Tipo '!$B$10,IF(D19=10,'Tipo '!$B$11,IF(D19=11,'Tipo '!$B$12,IF(D19=12,'Tipo '!$B$13,IF(D19=13,'Tipo '!$B$14,IF(D19=14,'Tipo '!$B$15,IF(D19=15,'Tipo '!$B$16,IF(D19=16,'Tipo '!$B$17,IF(D19=17,'Tipo '!$B$18,IF(D19=18,'Tipo '!$B$19,IF(D19=19,'Tipo '!$B$20,IF(D19=20,'Tipo '!$B$21,"No ha seleccionado un tipo de contrato válido"))))))))))))))))))))</f>
        <v>CONTRATOS DE PRESTACIÓN DE SERVICIOS PROFESIONALES Y DE APOYO A LA GESTIÓN</v>
      </c>
      <c r="F19" s="148" t="s">
        <v>107</v>
      </c>
      <c r="G19" s="148" t="s">
        <v>116</v>
      </c>
      <c r="H19" s="149" t="s">
        <v>454</v>
      </c>
      <c r="I19" s="149" t="s">
        <v>163</v>
      </c>
      <c r="J19" s="150">
        <v>45</v>
      </c>
      <c r="K19" s="151" t="str">
        <f>IF(J19=1,'Equivalencia BH-BMPT'!$D$2,IF(J19=2,'Equivalencia BH-BMPT'!$D$3,IF(J19=3,'Equivalencia BH-BMPT'!$D$4,IF(J19=4,'Equivalencia BH-BMPT'!$D$5,IF(J19=5,'Equivalencia BH-BMPT'!$D$6,IF(J19=6,'Equivalencia BH-BMPT'!$D$7,IF(J19=7,'Equivalencia BH-BMPT'!$D$8,IF(J19=8,'Equivalencia BH-BMPT'!$D$9,IF(J19=9,'Equivalencia BH-BMPT'!$D$10,IF(J19=10,'Equivalencia BH-BMPT'!$D$11,IF(J19=11,'Equivalencia BH-BMPT'!$D$12,IF(J19=12,'Equivalencia BH-BMPT'!$D$13,IF(J19=13,'Equivalencia BH-BMPT'!$D$14,IF(J19=14,'Equivalencia BH-BMPT'!$D$15,IF(J19=15,'Equivalencia BH-BMPT'!$D$16,IF(J19=16,'Equivalencia BH-BMPT'!$D$17,IF(J19=17,'Equivalencia BH-BMPT'!$D$18,IF(J19=18,'Equivalencia BH-BMPT'!$D$19,IF(J19=19,'Equivalencia BH-BMPT'!$D$20,IF(J19=20,'Equivalencia BH-BMPT'!$D$21,IF(J19=21,'Equivalencia BH-BMPT'!$D$22,IF(J19=22,'Equivalencia BH-BMPT'!$D$23,IF(J19=23,'Equivalencia BH-BMPT'!#REF!,IF(J19=24,'Equivalencia BH-BMPT'!$D$25,IF(J19=25,'Equivalencia BH-BMPT'!$D$26,IF(J19=26,'Equivalencia BH-BMPT'!$D$27,IF(J19=27,'Equivalencia BH-BMPT'!$D$28,IF(J19=28,'Equivalencia BH-BMPT'!$D$29,IF(J19=29,'Equivalencia BH-BMPT'!$D$30,IF(J19=30,'Equivalencia BH-BMPT'!$D$31,IF(J19=31,'Equivalencia BH-BMPT'!$D$32,IF(J19=32,'Equivalencia BH-BMPT'!$D$33,IF(J19=33,'Equivalencia BH-BMPT'!$D$34,IF(J19=34,'Equivalencia BH-BMPT'!$D$35,IF(J19=35,'Equivalencia BH-BMPT'!$D$36,IF(J19=36,'Equivalencia BH-BMPT'!$D$37,IF(J19=37,'Equivalencia BH-BMPT'!$D$38,IF(J19=38,'Equivalencia BH-BMPT'!#REF!,IF(J19=39,'Equivalencia BH-BMPT'!$D$40,IF(J19=40,'Equivalencia BH-BMPT'!$D$41,IF(J19=41,'Equivalencia BH-BMPT'!$D$42,IF(J19=42,'Equivalencia BH-BMPT'!$D$43,IF(J19=43,'Equivalencia BH-BMPT'!$D$44,IF(J19=44,'Equivalencia BH-BMPT'!$D$45,IF(J19=45,'Equivalencia BH-BMPT'!$D$46,"No ha seleccionado un número de programa")))))))))))))))))))))))))))))))))))))))))))))</f>
        <v>Gobernanza e influencia local, regional e internacional</v>
      </c>
      <c r="L19" s="152">
        <v>1375</v>
      </c>
      <c r="M19" s="147">
        <v>80143954</v>
      </c>
      <c r="N19" s="153" t="s">
        <v>644</v>
      </c>
      <c r="O19" s="154">
        <v>26674413</v>
      </c>
      <c r="P19" s="155"/>
      <c r="Q19" s="156">
        <v>0</v>
      </c>
      <c r="R19" s="156"/>
      <c r="S19" s="156"/>
      <c r="T19" s="156">
        <f t="shared" si="6"/>
        <v>26674413</v>
      </c>
      <c r="U19" s="156">
        <v>24098815</v>
      </c>
      <c r="V19" s="157">
        <v>43105</v>
      </c>
      <c r="W19" s="157">
        <v>43109</v>
      </c>
      <c r="X19" s="157">
        <v>43469</v>
      </c>
      <c r="Y19" s="147">
        <v>360</v>
      </c>
      <c r="Z19" s="147"/>
      <c r="AA19" s="158"/>
      <c r="AB19" s="147"/>
      <c r="AC19" s="147"/>
      <c r="AD19" s="147" t="s">
        <v>778</v>
      </c>
      <c r="AE19" s="147"/>
      <c r="AF19" s="159">
        <f t="shared" si="7"/>
        <v>0.90344312356564327</v>
      </c>
      <c r="AG19" s="160"/>
      <c r="AH19" s="160" t="b">
        <f t="shared" si="8"/>
        <v>0</v>
      </c>
    </row>
    <row r="20" spans="1:34" ht="44.25" customHeight="1" thickBot="1" x14ac:dyDescent="0.3">
      <c r="A20" s="147">
        <v>7</v>
      </c>
      <c r="B20" s="147">
        <v>2018</v>
      </c>
      <c r="C20" s="148" t="s">
        <v>286</v>
      </c>
      <c r="D20" s="147">
        <v>5</v>
      </c>
      <c r="E20" s="148" t="str">
        <f>IF(D20=1,'Tipo '!$B$2,IF(D20=2,'Tipo '!$B$3,IF(D20=3,'Tipo '!$B$4,IF(D20=4,'Tipo '!$B$5,IF(D20=5,'Tipo '!$B$6,IF(D20=6,'Tipo '!$B$7,IF(D20=7,'Tipo '!$B$8,IF(D20=8,'Tipo '!$B$9,IF(D20=9,'Tipo '!$B$10,IF(D20=10,'Tipo '!$B$11,IF(D20=11,'Tipo '!$B$12,IF(D20=12,'Tipo '!$B$13,IF(D20=13,'Tipo '!$B$14,IF(D20=14,'Tipo '!$B$15,IF(D20=15,'Tipo '!$B$16,IF(D20=16,'Tipo '!$B$17,IF(D20=17,'Tipo '!$B$18,IF(D20=18,'Tipo '!$B$19,IF(D20=19,'Tipo '!$B$20,IF(D20=20,'Tipo '!$B$21,"No ha seleccionado un tipo de contrato válido"))))))))))))))))))))</f>
        <v>CONTRATOS DE PRESTACIÓN DE SERVICIOS PROFESIONALES Y DE APOYO A LA GESTIÓN</v>
      </c>
      <c r="F20" s="148" t="s">
        <v>107</v>
      </c>
      <c r="G20" s="148" t="s">
        <v>116</v>
      </c>
      <c r="H20" s="149" t="s">
        <v>455</v>
      </c>
      <c r="I20" s="149" t="s">
        <v>163</v>
      </c>
      <c r="J20" s="150">
        <v>11</v>
      </c>
      <c r="K20" s="151" t="str">
        <f>IF(J20=1,'Equivalencia BH-BMPT'!$D$2,IF(J20=2,'Equivalencia BH-BMPT'!$D$3,IF(J20=3,'Equivalencia BH-BMPT'!$D$4,IF(J20=4,'Equivalencia BH-BMPT'!$D$5,IF(J20=5,'Equivalencia BH-BMPT'!$D$6,IF(J20=6,'Equivalencia BH-BMPT'!$D$7,IF(J20=7,'Equivalencia BH-BMPT'!$D$8,IF(J20=8,'Equivalencia BH-BMPT'!$D$9,IF(J20=9,'Equivalencia BH-BMPT'!$D$10,IF(J20=10,'Equivalencia BH-BMPT'!$D$11,IF(J20=11,'Equivalencia BH-BMPT'!$D$12,IF(J20=12,'Equivalencia BH-BMPT'!$D$13,IF(J20=13,'Equivalencia BH-BMPT'!$D$14,IF(J20=14,'Equivalencia BH-BMPT'!$D$15,IF(J20=15,'Equivalencia BH-BMPT'!$D$16,IF(J20=16,'Equivalencia BH-BMPT'!$D$17,IF(J20=17,'Equivalencia BH-BMPT'!$D$18,IF(J20=18,'Equivalencia BH-BMPT'!$D$19,IF(J20=19,'Equivalencia BH-BMPT'!$D$20,IF(J20=20,'Equivalencia BH-BMPT'!$D$21,IF(J20=21,'Equivalencia BH-BMPT'!$D$22,IF(J20=22,'Equivalencia BH-BMPT'!$D$23,IF(J20=23,'Equivalencia BH-BMPT'!#REF!,IF(J20=24,'Equivalencia BH-BMPT'!$D$25,IF(J20=25,'Equivalencia BH-BMPT'!$D$26,IF(J20=26,'Equivalencia BH-BMPT'!$D$27,IF(J20=27,'Equivalencia BH-BMPT'!$D$28,IF(J20=28,'Equivalencia BH-BMPT'!$D$29,IF(J20=29,'Equivalencia BH-BMPT'!$D$30,IF(J20=30,'Equivalencia BH-BMPT'!$D$31,IF(J20=31,'Equivalencia BH-BMPT'!$D$32,IF(J20=32,'Equivalencia BH-BMPT'!$D$33,IF(J20=33,'Equivalencia BH-BMPT'!$D$34,IF(J20=34,'Equivalencia BH-BMPT'!$D$35,IF(J20=35,'Equivalencia BH-BMPT'!$D$36,IF(J20=36,'Equivalencia BH-BMPT'!$D$37,IF(J20=37,'Equivalencia BH-BMPT'!$D$38,IF(J20=38,'Equivalencia BH-BMPT'!#REF!,IF(J20=39,'Equivalencia BH-BMPT'!$D$40,IF(J20=40,'Equivalencia BH-BMPT'!$D$41,IF(J20=41,'Equivalencia BH-BMPT'!$D$42,IF(J20=42,'Equivalencia BH-BMPT'!$D$43,IF(J20=43,'Equivalencia BH-BMPT'!$D$44,IF(J20=44,'Equivalencia BH-BMPT'!$D$45,IF(J20=45,'Equivalencia BH-BMPT'!$D$46,"No ha seleccionado un número de programa")))))))))))))))))))))))))))))))))))))))))))))</f>
        <v>Mejores oportunidades para el desarrollo a través de la cultura, la recreación y el deporte</v>
      </c>
      <c r="L20" s="152">
        <v>1353</v>
      </c>
      <c r="M20" s="147">
        <v>28556433</v>
      </c>
      <c r="N20" s="153" t="s">
        <v>645</v>
      </c>
      <c r="O20" s="154">
        <v>85920000</v>
      </c>
      <c r="P20" s="155">
        <v>1</v>
      </c>
      <c r="Q20" s="156">
        <v>-20400000</v>
      </c>
      <c r="R20" s="156"/>
      <c r="S20" s="156"/>
      <c r="T20" s="156">
        <f t="shared" si="6"/>
        <v>65520000</v>
      </c>
      <c r="U20" s="156">
        <v>65520000</v>
      </c>
      <c r="V20" s="157">
        <v>43105</v>
      </c>
      <c r="W20" s="157">
        <v>43111</v>
      </c>
      <c r="X20" s="157">
        <v>43389</v>
      </c>
      <c r="Y20" s="147">
        <v>278</v>
      </c>
      <c r="Z20" s="147"/>
      <c r="AA20" s="158"/>
      <c r="AB20" s="147"/>
      <c r="AC20" s="147"/>
      <c r="AD20" s="147" t="s">
        <v>777</v>
      </c>
      <c r="AE20" s="147"/>
      <c r="AF20" s="159">
        <f t="shared" si="7"/>
        <v>1</v>
      </c>
      <c r="AG20" s="160"/>
      <c r="AH20" s="160" t="b">
        <f t="shared" si="8"/>
        <v>0</v>
      </c>
    </row>
    <row r="21" spans="1:34" ht="44.25" customHeight="1" thickBot="1" x14ac:dyDescent="0.3">
      <c r="A21" s="147">
        <v>8</v>
      </c>
      <c r="B21" s="147">
        <v>2018</v>
      </c>
      <c r="C21" s="148" t="s">
        <v>287</v>
      </c>
      <c r="D21" s="147">
        <v>5</v>
      </c>
      <c r="E21" s="148" t="str">
        <f>IF(D21=1,'Tipo '!$B$2,IF(D21=2,'Tipo '!$B$3,IF(D21=3,'Tipo '!$B$4,IF(D21=4,'Tipo '!$B$5,IF(D21=5,'Tipo '!$B$6,IF(D21=6,'Tipo '!$B$7,IF(D21=7,'Tipo '!$B$8,IF(D21=8,'Tipo '!$B$9,IF(D21=9,'Tipo '!$B$10,IF(D21=10,'Tipo '!$B$11,IF(D21=11,'Tipo '!$B$12,IF(D21=12,'Tipo '!$B$13,IF(D21=13,'Tipo '!$B$14,IF(D21=14,'Tipo '!$B$15,IF(D21=15,'Tipo '!$B$16,IF(D21=16,'Tipo '!$B$17,IF(D21=17,'Tipo '!$B$18,IF(D21=18,'Tipo '!$B$19,IF(D21=19,'Tipo '!$B$20,IF(D21=20,'Tipo '!$B$21,"No ha seleccionado un tipo de contrato válido"))))))))))))))))))))</f>
        <v>CONTRATOS DE PRESTACIÓN DE SERVICIOS PROFESIONALES Y DE APOYO A LA GESTIÓN</v>
      </c>
      <c r="F21" s="148" t="s">
        <v>107</v>
      </c>
      <c r="G21" s="148" t="s">
        <v>116</v>
      </c>
      <c r="H21" s="149" t="s">
        <v>456</v>
      </c>
      <c r="I21" s="149" t="s">
        <v>163</v>
      </c>
      <c r="J21" s="150">
        <v>11</v>
      </c>
      <c r="K21" s="151" t="str">
        <f>IF(J21=1,'Equivalencia BH-BMPT'!$D$2,IF(J21=2,'Equivalencia BH-BMPT'!$D$3,IF(J21=3,'Equivalencia BH-BMPT'!$D$4,IF(J21=4,'Equivalencia BH-BMPT'!$D$5,IF(J21=5,'Equivalencia BH-BMPT'!$D$6,IF(J21=6,'Equivalencia BH-BMPT'!$D$7,IF(J21=7,'Equivalencia BH-BMPT'!$D$8,IF(J21=8,'Equivalencia BH-BMPT'!$D$9,IF(J21=9,'Equivalencia BH-BMPT'!$D$10,IF(J21=10,'Equivalencia BH-BMPT'!$D$11,IF(J21=11,'Equivalencia BH-BMPT'!$D$12,IF(J21=12,'Equivalencia BH-BMPT'!$D$13,IF(J21=13,'Equivalencia BH-BMPT'!$D$14,IF(J21=14,'Equivalencia BH-BMPT'!$D$15,IF(J21=15,'Equivalencia BH-BMPT'!$D$16,IF(J21=16,'Equivalencia BH-BMPT'!$D$17,IF(J21=17,'Equivalencia BH-BMPT'!$D$18,IF(J21=18,'Equivalencia BH-BMPT'!$D$19,IF(J21=19,'Equivalencia BH-BMPT'!$D$20,IF(J21=20,'Equivalencia BH-BMPT'!$D$21,IF(J21=21,'Equivalencia BH-BMPT'!$D$22,IF(J21=22,'Equivalencia BH-BMPT'!$D$23,IF(J21=23,'Equivalencia BH-BMPT'!#REF!,IF(J21=24,'Equivalencia BH-BMPT'!$D$25,IF(J21=25,'Equivalencia BH-BMPT'!$D$26,IF(J21=26,'Equivalencia BH-BMPT'!$D$27,IF(J21=27,'Equivalencia BH-BMPT'!$D$28,IF(J21=28,'Equivalencia BH-BMPT'!$D$29,IF(J21=29,'Equivalencia BH-BMPT'!$D$30,IF(J21=30,'Equivalencia BH-BMPT'!$D$31,IF(J21=31,'Equivalencia BH-BMPT'!$D$32,IF(J21=32,'Equivalencia BH-BMPT'!$D$33,IF(J21=33,'Equivalencia BH-BMPT'!$D$34,IF(J21=34,'Equivalencia BH-BMPT'!$D$35,IF(J21=35,'Equivalencia BH-BMPT'!$D$36,IF(J21=36,'Equivalencia BH-BMPT'!$D$37,IF(J21=37,'Equivalencia BH-BMPT'!$D$38,IF(J21=38,'Equivalencia BH-BMPT'!#REF!,IF(J21=39,'Equivalencia BH-BMPT'!$D$40,IF(J21=40,'Equivalencia BH-BMPT'!$D$41,IF(J21=41,'Equivalencia BH-BMPT'!$D$42,IF(J21=42,'Equivalencia BH-BMPT'!$D$43,IF(J21=43,'Equivalencia BH-BMPT'!$D$44,IF(J21=44,'Equivalencia BH-BMPT'!$D$45,IF(J21=45,'Equivalencia BH-BMPT'!$D$46,"No ha seleccionado un número de programa")))))))))))))))))))))))))))))))))))))))))))))</f>
        <v>Mejores oportunidades para el desarrollo a través de la cultura, la recreación y el deporte</v>
      </c>
      <c r="L21" s="152">
        <v>1353</v>
      </c>
      <c r="M21" s="147">
        <v>53165749</v>
      </c>
      <c r="N21" s="153" t="s">
        <v>646</v>
      </c>
      <c r="O21" s="154">
        <v>59666667</v>
      </c>
      <c r="P21" s="155"/>
      <c r="Q21" s="156">
        <v>0</v>
      </c>
      <c r="R21" s="156"/>
      <c r="S21" s="156"/>
      <c r="T21" s="156">
        <f t="shared" si="3"/>
        <v>59666667</v>
      </c>
      <c r="U21" s="156">
        <v>53166667</v>
      </c>
      <c r="V21" s="157">
        <v>43105</v>
      </c>
      <c r="W21" s="157">
        <v>43110</v>
      </c>
      <c r="X21" s="157">
        <v>43475</v>
      </c>
      <c r="Y21" s="147">
        <v>365</v>
      </c>
      <c r="Z21" s="147"/>
      <c r="AA21" s="158"/>
      <c r="AB21" s="147"/>
      <c r="AC21" s="147"/>
      <c r="AD21" s="147" t="s">
        <v>778</v>
      </c>
      <c r="AE21" s="147"/>
      <c r="AF21" s="159">
        <f t="shared" si="4"/>
        <v>0.89106145312256169</v>
      </c>
      <c r="AG21" s="160"/>
      <c r="AH21" s="160" t="b">
        <f t="shared" si="5"/>
        <v>0</v>
      </c>
    </row>
    <row r="22" spans="1:34" ht="44.25" customHeight="1" thickBot="1" x14ac:dyDescent="0.3">
      <c r="A22" s="147">
        <v>9</v>
      </c>
      <c r="B22" s="147">
        <v>2018</v>
      </c>
      <c r="C22" s="148" t="s">
        <v>288</v>
      </c>
      <c r="D22" s="147">
        <v>5</v>
      </c>
      <c r="E22" s="148" t="str">
        <f>IF(D22=1,'Tipo '!$B$2,IF(D22=2,'Tipo '!$B$3,IF(D22=3,'Tipo '!$B$4,IF(D22=4,'Tipo '!$B$5,IF(D22=5,'Tipo '!$B$6,IF(D22=6,'Tipo '!$B$7,IF(D22=7,'Tipo '!$B$8,IF(D22=8,'Tipo '!$B$9,IF(D22=9,'Tipo '!$B$10,IF(D22=10,'Tipo '!$B$11,IF(D22=11,'Tipo '!$B$12,IF(D22=12,'Tipo '!$B$13,IF(D22=13,'Tipo '!$B$14,IF(D22=14,'Tipo '!$B$15,IF(D22=15,'Tipo '!$B$16,IF(D22=16,'Tipo '!$B$17,IF(D22=17,'Tipo '!$B$18,IF(D22=18,'Tipo '!$B$19,IF(D22=19,'Tipo '!$B$20,IF(D22=20,'Tipo '!$B$21,"No ha seleccionado un tipo de contrato válido"))))))))))))))))))))</f>
        <v>CONTRATOS DE PRESTACIÓN DE SERVICIOS PROFESIONALES Y DE APOYO A LA GESTIÓN</v>
      </c>
      <c r="F22" s="148" t="s">
        <v>107</v>
      </c>
      <c r="G22" s="148" t="s">
        <v>116</v>
      </c>
      <c r="H22" s="149" t="s">
        <v>457</v>
      </c>
      <c r="I22" s="149" t="s">
        <v>163</v>
      </c>
      <c r="J22" s="150">
        <v>45</v>
      </c>
      <c r="K22" s="151" t="str">
        <f>IF(J22=1,'Equivalencia BH-BMPT'!$D$2,IF(J22=2,'Equivalencia BH-BMPT'!$D$3,IF(J22=3,'Equivalencia BH-BMPT'!$D$4,IF(J22=4,'Equivalencia BH-BMPT'!$D$5,IF(J22=5,'Equivalencia BH-BMPT'!$D$6,IF(J22=6,'Equivalencia BH-BMPT'!$D$7,IF(J22=7,'Equivalencia BH-BMPT'!$D$8,IF(J22=8,'Equivalencia BH-BMPT'!$D$9,IF(J22=9,'Equivalencia BH-BMPT'!$D$10,IF(J22=10,'Equivalencia BH-BMPT'!$D$11,IF(J22=11,'Equivalencia BH-BMPT'!$D$12,IF(J22=12,'Equivalencia BH-BMPT'!$D$13,IF(J22=13,'Equivalencia BH-BMPT'!$D$14,IF(J22=14,'Equivalencia BH-BMPT'!$D$15,IF(J22=15,'Equivalencia BH-BMPT'!$D$16,IF(J22=16,'Equivalencia BH-BMPT'!$D$17,IF(J22=17,'Equivalencia BH-BMPT'!$D$18,IF(J22=18,'Equivalencia BH-BMPT'!$D$19,IF(J22=19,'Equivalencia BH-BMPT'!$D$20,IF(J22=20,'Equivalencia BH-BMPT'!$D$21,IF(J22=21,'Equivalencia BH-BMPT'!$D$22,IF(J22=22,'Equivalencia BH-BMPT'!$D$23,IF(J22=23,'Equivalencia BH-BMPT'!#REF!,IF(J22=24,'Equivalencia BH-BMPT'!$D$25,IF(J22=25,'Equivalencia BH-BMPT'!$D$26,IF(J22=26,'Equivalencia BH-BMPT'!$D$27,IF(J22=27,'Equivalencia BH-BMPT'!$D$28,IF(J22=28,'Equivalencia BH-BMPT'!$D$29,IF(J22=29,'Equivalencia BH-BMPT'!$D$30,IF(J22=30,'Equivalencia BH-BMPT'!$D$31,IF(J22=31,'Equivalencia BH-BMPT'!$D$32,IF(J22=32,'Equivalencia BH-BMPT'!$D$33,IF(J22=33,'Equivalencia BH-BMPT'!$D$34,IF(J22=34,'Equivalencia BH-BMPT'!$D$35,IF(J22=35,'Equivalencia BH-BMPT'!$D$36,IF(J22=36,'Equivalencia BH-BMPT'!$D$37,IF(J22=37,'Equivalencia BH-BMPT'!$D$38,IF(J22=38,'Equivalencia BH-BMPT'!#REF!,IF(J22=39,'Equivalencia BH-BMPT'!$D$40,IF(J22=40,'Equivalencia BH-BMPT'!$D$41,IF(J22=41,'Equivalencia BH-BMPT'!$D$42,IF(J22=42,'Equivalencia BH-BMPT'!$D$43,IF(J22=43,'Equivalencia BH-BMPT'!$D$44,IF(J22=44,'Equivalencia BH-BMPT'!$D$45,IF(J22=45,'Equivalencia BH-BMPT'!$D$46,"No ha seleccionado un número de programa")))))))))))))))))))))))))))))))))))))))))))))</f>
        <v>Gobernanza e influencia local, regional e internacional</v>
      </c>
      <c r="L22" s="152">
        <v>1375</v>
      </c>
      <c r="M22" s="147">
        <v>80878166</v>
      </c>
      <c r="N22" s="153" t="s">
        <v>647</v>
      </c>
      <c r="O22" s="154">
        <v>56086667</v>
      </c>
      <c r="P22" s="155"/>
      <c r="Q22" s="156">
        <v>0</v>
      </c>
      <c r="R22" s="156"/>
      <c r="S22" s="156"/>
      <c r="T22" s="156">
        <f t="shared" si="0"/>
        <v>56086667</v>
      </c>
      <c r="U22" s="156">
        <v>50603333</v>
      </c>
      <c r="V22" s="157">
        <v>43105</v>
      </c>
      <c r="W22" s="157">
        <v>43109</v>
      </c>
      <c r="X22" s="157">
        <v>43470</v>
      </c>
      <c r="Y22" s="147">
        <v>361</v>
      </c>
      <c r="Z22" s="147"/>
      <c r="AA22" s="158"/>
      <c r="AB22" s="147"/>
      <c r="AC22" s="147"/>
      <c r="AD22" s="147" t="s">
        <v>778</v>
      </c>
      <c r="AE22" s="147"/>
      <c r="AF22" s="159">
        <f t="shared" si="1"/>
        <v>0.90223462556617962</v>
      </c>
      <c r="AG22" s="160"/>
      <c r="AH22" s="160" t="b">
        <f t="shared" si="2"/>
        <v>0</v>
      </c>
    </row>
    <row r="23" spans="1:34" ht="44.25" customHeight="1" thickBot="1" x14ac:dyDescent="0.3">
      <c r="A23" s="147">
        <v>10</v>
      </c>
      <c r="B23" s="147">
        <v>2018</v>
      </c>
      <c r="C23" s="148" t="s">
        <v>289</v>
      </c>
      <c r="D23" s="147">
        <v>5</v>
      </c>
      <c r="E23" s="148" t="str">
        <f>IF(D23=1,'Tipo '!$B$2,IF(D23=2,'Tipo '!$B$3,IF(D23=3,'Tipo '!$B$4,IF(D23=4,'Tipo '!$B$5,IF(D23=5,'Tipo '!$B$6,IF(D23=6,'Tipo '!$B$7,IF(D23=7,'Tipo '!$B$8,IF(D23=8,'Tipo '!$B$9,IF(D23=9,'Tipo '!$B$10,IF(D23=10,'Tipo '!$B$11,IF(D23=11,'Tipo '!$B$12,IF(D23=12,'Tipo '!$B$13,IF(D23=13,'Tipo '!$B$14,IF(D23=14,'Tipo '!$B$15,IF(D23=15,'Tipo '!$B$16,IF(D23=16,'Tipo '!$B$17,IF(D23=17,'Tipo '!$B$18,IF(D23=18,'Tipo '!$B$19,IF(D23=19,'Tipo '!$B$20,IF(D23=20,'Tipo '!$B$21,"No ha seleccionado un tipo de contrato válido"))))))))))))))))))))</f>
        <v>CONTRATOS DE PRESTACIÓN DE SERVICIOS PROFESIONALES Y DE APOYO A LA GESTIÓN</v>
      </c>
      <c r="F23" s="148" t="s">
        <v>107</v>
      </c>
      <c r="G23" s="148" t="s">
        <v>116</v>
      </c>
      <c r="H23" s="149" t="s">
        <v>458</v>
      </c>
      <c r="I23" s="149" t="s">
        <v>163</v>
      </c>
      <c r="J23" s="150">
        <v>36</v>
      </c>
      <c r="K23" s="151" t="str">
        <f>IF(J23=1,'Equivalencia BH-BMPT'!$D$2,IF(J23=2,'Equivalencia BH-BMPT'!$D$3,IF(J23=3,'Equivalencia BH-BMPT'!$D$4,IF(J23=4,'Equivalencia BH-BMPT'!$D$5,IF(J23=5,'Equivalencia BH-BMPT'!$D$6,IF(J23=6,'Equivalencia BH-BMPT'!$D$7,IF(J23=7,'Equivalencia BH-BMPT'!$D$8,IF(J23=8,'Equivalencia BH-BMPT'!$D$9,IF(J23=9,'Equivalencia BH-BMPT'!$D$10,IF(J23=10,'Equivalencia BH-BMPT'!$D$11,IF(J23=11,'Equivalencia BH-BMPT'!$D$12,IF(J23=12,'Equivalencia BH-BMPT'!$D$13,IF(J23=13,'Equivalencia BH-BMPT'!$D$14,IF(J23=14,'Equivalencia BH-BMPT'!$D$15,IF(J23=15,'Equivalencia BH-BMPT'!$D$16,IF(J23=16,'Equivalencia BH-BMPT'!$D$17,IF(J23=17,'Equivalencia BH-BMPT'!$D$18,IF(J23=18,'Equivalencia BH-BMPT'!$D$19,IF(J23=19,'Equivalencia BH-BMPT'!$D$20,IF(J23=20,'Equivalencia BH-BMPT'!$D$21,IF(J23=21,'Equivalencia BH-BMPT'!$D$22,IF(J23=22,'Equivalencia BH-BMPT'!$D$23,IF(J23=23,'Equivalencia BH-BMPT'!#REF!,IF(J23=24,'Equivalencia BH-BMPT'!$D$25,IF(J23=25,'Equivalencia BH-BMPT'!$D$26,IF(J23=26,'Equivalencia BH-BMPT'!$D$27,IF(J23=27,'Equivalencia BH-BMPT'!$D$28,IF(J23=28,'Equivalencia BH-BMPT'!$D$29,IF(J23=29,'Equivalencia BH-BMPT'!$D$30,IF(J23=30,'Equivalencia BH-BMPT'!$D$31,IF(J23=31,'Equivalencia BH-BMPT'!$D$32,IF(J23=32,'Equivalencia BH-BMPT'!$D$33,IF(J23=33,'Equivalencia BH-BMPT'!$D$34,IF(J23=34,'Equivalencia BH-BMPT'!$D$35,IF(J23=35,'Equivalencia BH-BMPT'!$D$36,IF(J23=36,'Equivalencia BH-BMPT'!$D$37,IF(J23=37,'Equivalencia BH-BMPT'!$D$38,IF(J23=38,'Equivalencia BH-BMPT'!#REF!,IF(J23=39,'Equivalencia BH-BMPT'!$D$40,IF(J23=40,'Equivalencia BH-BMPT'!$D$41,IF(J23=41,'Equivalencia BH-BMPT'!$D$42,IF(J23=42,'Equivalencia BH-BMPT'!$D$43,IF(J23=43,'Equivalencia BH-BMPT'!$D$44,IF(J23=44,'Equivalencia BH-BMPT'!$D$45,IF(J23=45,'Equivalencia BH-BMPT'!$D$46,"No ha seleccionado un número de programa")))))))))))))))))))))))))))))))))))))))))))))</f>
        <v>Bogotá, una ciudad digital</v>
      </c>
      <c r="L23" s="152">
        <v>1368</v>
      </c>
      <c r="M23" s="147">
        <v>80125822</v>
      </c>
      <c r="N23" s="153" t="s">
        <v>648</v>
      </c>
      <c r="O23" s="154">
        <v>59666667</v>
      </c>
      <c r="P23" s="155"/>
      <c r="Q23" s="156">
        <v>0</v>
      </c>
      <c r="R23" s="156"/>
      <c r="S23" s="156"/>
      <c r="T23" s="156">
        <f t="shared" si="0"/>
        <v>59666667</v>
      </c>
      <c r="U23" s="156">
        <v>53666667</v>
      </c>
      <c r="V23" s="157">
        <v>43105</v>
      </c>
      <c r="W23" s="157">
        <v>43110</v>
      </c>
      <c r="X23" s="157">
        <v>43471</v>
      </c>
      <c r="Y23" s="147">
        <v>361</v>
      </c>
      <c r="Z23" s="147"/>
      <c r="AA23" s="158"/>
      <c r="AB23" s="147"/>
      <c r="AC23" s="147"/>
      <c r="AD23" s="147" t="s">
        <v>778</v>
      </c>
      <c r="AE23" s="147"/>
      <c r="AF23" s="159">
        <f t="shared" si="1"/>
        <v>0.89944134134390308</v>
      </c>
      <c r="AG23" s="160"/>
      <c r="AH23" s="160" t="b">
        <f t="shared" si="2"/>
        <v>0</v>
      </c>
    </row>
    <row r="24" spans="1:34" ht="44.25" customHeight="1" thickBot="1" x14ac:dyDescent="0.3">
      <c r="A24" s="147">
        <v>11</v>
      </c>
      <c r="B24" s="147">
        <v>2018</v>
      </c>
      <c r="C24" s="148" t="s">
        <v>290</v>
      </c>
      <c r="D24" s="147">
        <v>5</v>
      </c>
      <c r="E24" s="148" t="str">
        <f>IF(D24=1,'Tipo '!$B$2,IF(D24=2,'Tipo '!$B$3,IF(D24=3,'Tipo '!$B$4,IF(D24=4,'Tipo '!$B$5,IF(D24=5,'Tipo '!$B$6,IF(D24=6,'Tipo '!$B$7,IF(D24=7,'Tipo '!$B$8,IF(D24=8,'Tipo '!$B$9,IF(D24=9,'Tipo '!$B$10,IF(D24=10,'Tipo '!$B$11,IF(D24=11,'Tipo '!$B$12,IF(D24=12,'Tipo '!$B$13,IF(D24=13,'Tipo '!$B$14,IF(D24=14,'Tipo '!$B$15,IF(D24=15,'Tipo '!$B$16,IF(D24=16,'Tipo '!$B$17,IF(D24=17,'Tipo '!$B$18,IF(D24=18,'Tipo '!$B$19,IF(D24=19,'Tipo '!$B$20,IF(D24=20,'Tipo '!$B$21,"No ha seleccionado un tipo de contrato válido"))))))))))))))))))))</f>
        <v>CONTRATOS DE PRESTACIÓN DE SERVICIOS PROFESIONALES Y DE APOYO A LA GESTIÓN</v>
      </c>
      <c r="F24" s="148" t="s">
        <v>107</v>
      </c>
      <c r="G24" s="148" t="s">
        <v>116</v>
      </c>
      <c r="H24" s="149" t="s">
        <v>459</v>
      </c>
      <c r="I24" s="149" t="s">
        <v>163</v>
      </c>
      <c r="J24" s="150">
        <v>45</v>
      </c>
      <c r="K24" s="151" t="str">
        <f>IF(J24=1,'Equivalencia BH-BMPT'!$D$2,IF(J24=2,'Equivalencia BH-BMPT'!$D$3,IF(J24=3,'Equivalencia BH-BMPT'!$D$4,IF(J24=4,'Equivalencia BH-BMPT'!$D$5,IF(J24=5,'Equivalencia BH-BMPT'!$D$6,IF(J24=6,'Equivalencia BH-BMPT'!$D$7,IF(J24=7,'Equivalencia BH-BMPT'!$D$8,IF(J24=8,'Equivalencia BH-BMPT'!$D$9,IF(J24=9,'Equivalencia BH-BMPT'!$D$10,IF(J24=10,'Equivalencia BH-BMPT'!$D$11,IF(J24=11,'Equivalencia BH-BMPT'!$D$12,IF(J24=12,'Equivalencia BH-BMPT'!$D$13,IF(J24=13,'Equivalencia BH-BMPT'!$D$14,IF(J24=14,'Equivalencia BH-BMPT'!$D$15,IF(J24=15,'Equivalencia BH-BMPT'!$D$16,IF(J24=16,'Equivalencia BH-BMPT'!$D$17,IF(J24=17,'Equivalencia BH-BMPT'!$D$18,IF(J24=18,'Equivalencia BH-BMPT'!$D$19,IF(J24=19,'Equivalencia BH-BMPT'!$D$20,IF(J24=20,'Equivalencia BH-BMPT'!$D$21,IF(J24=21,'Equivalencia BH-BMPT'!$D$22,IF(J24=22,'Equivalencia BH-BMPT'!$D$23,IF(J24=23,'Equivalencia BH-BMPT'!#REF!,IF(J24=24,'Equivalencia BH-BMPT'!$D$25,IF(J24=25,'Equivalencia BH-BMPT'!$D$26,IF(J24=26,'Equivalencia BH-BMPT'!$D$27,IF(J24=27,'Equivalencia BH-BMPT'!$D$28,IF(J24=28,'Equivalencia BH-BMPT'!$D$29,IF(J24=29,'Equivalencia BH-BMPT'!$D$30,IF(J24=30,'Equivalencia BH-BMPT'!$D$31,IF(J24=31,'Equivalencia BH-BMPT'!$D$32,IF(J24=32,'Equivalencia BH-BMPT'!$D$33,IF(J24=33,'Equivalencia BH-BMPT'!$D$34,IF(J24=34,'Equivalencia BH-BMPT'!$D$35,IF(J24=35,'Equivalencia BH-BMPT'!$D$36,IF(J24=36,'Equivalencia BH-BMPT'!$D$37,IF(J24=37,'Equivalencia BH-BMPT'!$D$38,IF(J24=38,'Equivalencia BH-BMPT'!#REF!,IF(J24=39,'Equivalencia BH-BMPT'!$D$40,IF(J24=40,'Equivalencia BH-BMPT'!$D$41,IF(J24=41,'Equivalencia BH-BMPT'!$D$42,IF(J24=42,'Equivalencia BH-BMPT'!$D$43,IF(J24=43,'Equivalencia BH-BMPT'!$D$44,IF(J24=44,'Equivalencia BH-BMPT'!$D$45,IF(J24=45,'Equivalencia BH-BMPT'!$D$46,"No ha seleccionado un número de programa")))))))))))))))))))))))))))))))))))))))))))))</f>
        <v>Gobernanza e influencia local, regional e internacional</v>
      </c>
      <c r="L24" s="152">
        <v>1375</v>
      </c>
      <c r="M24" s="147">
        <v>77183787</v>
      </c>
      <c r="N24" s="153" t="s">
        <v>649</v>
      </c>
      <c r="O24" s="154">
        <v>59666667</v>
      </c>
      <c r="P24" s="155"/>
      <c r="Q24" s="156">
        <v>0</v>
      </c>
      <c r="R24" s="156"/>
      <c r="S24" s="156"/>
      <c r="T24" s="156">
        <f t="shared" si="0"/>
        <v>59666667</v>
      </c>
      <c r="U24" s="156">
        <v>53833333</v>
      </c>
      <c r="V24" s="157">
        <v>43105</v>
      </c>
      <c r="W24" s="157">
        <v>43109</v>
      </c>
      <c r="X24" s="157">
        <v>43470</v>
      </c>
      <c r="Y24" s="147">
        <v>361</v>
      </c>
      <c r="Z24" s="147"/>
      <c r="AA24" s="158"/>
      <c r="AB24" s="147"/>
      <c r="AC24" s="147"/>
      <c r="AD24" s="147" t="s">
        <v>778</v>
      </c>
      <c r="AE24" s="147"/>
      <c r="AF24" s="159">
        <f t="shared" si="1"/>
        <v>0.90223462624449935</v>
      </c>
      <c r="AG24" s="160"/>
      <c r="AH24" s="160" t="b">
        <f t="shared" si="2"/>
        <v>0</v>
      </c>
    </row>
    <row r="25" spans="1:34" ht="44.25" customHeight="1" thickBot="1" x14ac:dyDescent="0.3">
      <c r="A25" s="147">
        <v>12</v>
      </c>
      <c r="B25" s="147">
        <v>2018</v>
      </c>
      <c r="C25" s="148" t="s">
        <v>291</v>
      </c>
      <c r="D25" s="147">
        <v>5</v>
      </c>
      <c r="E25" s="148" t="str">
        <f>IF(D25=1,'Tipo '!$B$2,IF(D25=2,'Tipo '!$B$3,IF(D25=3,'Tipo '!$B$4,IF(D25=4,'Tipo '!$B$5,IF(D25=5,'Tipo '!$B$6,IF(D25=6,'Tipo '!$B$7,IF(D25=7,'Tipo '!$B$8,IF(D25=8,'Tipo '!$B$9,IF(D25=9,'Tipo '!$B$10,IF(D25=10,'Tipo '!$B$11,IF(D25=11,'Tipo '!$B$12,IF(D25=12,'Tipo '!$B$13,IF(D25=13,'Tipo '!$B$14,IF(D25=14,'Tipo '!$B$15,IF(D25=15,'Tipo '!$B$16,IF(D25=16,'Tipo '!$B$17,IF(D25=17,'Tipo '!$B$18,IF(D25=18,'Tipo '!$B$19,IF(D25=19,'Tipo '!$B$20,IF(D25=20,'Tipo '!$B$21,"No ha seleccionado un tipo de contrato válido"))))))))))))))))))))</f>
        <v>CONTRATOS DE PRESTACIÓN DE SERVICIOS PROFESIONALES Y DE APOYO A LA GESTIÓN</v>
      </c>
      <c r="F25" s="148" t="s">
        <v>107</v>
      </c>
      <c r="G25" s="148" t="s">
        <v>116</v>
      </c>
      <c r="H25" s="149" t="s">
        <v>460</v>
      </c>
      <c r="I25" s="149" t="s">
        <v>163</v>
      </c>
      <c r="J25" s="150">
        <v>45</v>
      </c>
      <c r="K25" s="151" t="str">
        <f>IF(J25=1,'Equivalencia BH-BMPT'!$D$2,IF(J25=2,'Equivalencia BH-BMPT'!$D$3,IF(J25=3,'Equivalencia BH-BMPT'!$D$4,IF(J25=4,'Equivalencia BH-BMPT'!$D$5,IF(J25=5,'Equivalencia BH-BMPT'!$D$6,IF(J25=6,'Equivalencia BH-BMPT'!$D$7,IF(J25=7,'Equivalencia BH-BMPT'!$D$8,IF(J25=8,'Equivalencia BH-BMPT'!$D$9,IF(J25=9,'Equivalencia BH-BMPT'!$D$10,IF(J25=10,'Equivalencia BH-BMPT'!$D$11,IF(J25=11,'Equivalencia BH-BMPT'!$D$12,IF(J25=12,'Equivalencia BH-BMPT'!$D$13,IF(J25=13,'Equivalencia BH-BMPT'!$D$14,IF(J25=14,'Equivalencia BH-BMPT'!$D$15,IF(J25=15,'Equivalencia BH-BMPT'!$D$16,IF(J25=16,'Equivalencia BH-BMPT'!$D$17,IF(J25=17,'Equivalencia BH-BMPT'!$D$18,IF(J25=18,'Equivalencia BH-BMPT'!$D$19,IF(J25=19,'Equivalencia BH-BMPT'!$D$20,IF(J25=20,'Equivalencia BH-BMPT'!$D$21,IF(J25=21,'Equivalencia BH-BMPT'!$D$22,IF(J25=22,'Equivalencia BH-BMPT'!$D$23,IF(J25=23,'Equivalencia BH-BMPT'!#REF!,IF(J25=24,'Equivalencia BH-BMPT'!$D$25,IF(J25=25,'Equivalencia BH-BMPT'!$D$26,IF(J25=26,'Equivalencia BH-BMPT'!$D$27,IF(J25=27,'Equivalencia BH-BMPT'!$D$28,IF(J25=28,'Equivalencia BH-BMPT'!$D$29,IF(J25=29,'Equivalencia BH-BMPT'!$D$30,IF(J25=30,'Equivalencia BH-BMPT'!$D$31,IF(J25=31,'Equivalencia BH-BMPT'!$D$32,IF(J25=32,'Equivalencia BH-BMPT'!$D$33,IF(J25=33,'Equivalencia BH-BMPT'!$D$34,IF(J25=34,'Equivalencia BH-BMPT'!$D$35,IF(J25=35,'Equivalencia BH-BMPT'!$D$36,IF(J25=36,'Equivalencia BH-BMPT'!$D$37,IF(J25=37,'Equivalencia BH-BMPT'!$D$38,IF(J25=38,'Equivalencia BH-BMPT'!#REF!,IF(J25=39,'Equivalencia BH-BMPT'!$D$40,IF(J25=40,'Equivalencia BH-BMPT'!$D$41,IF(J25=41,'Equivalencia BH-BMPT'!$D$42,IF(J25=42,'Equivalencia BH-BMPT'!$D$43,IF(J25=43,'Equivalencia BH-BMPT'!$D$44,IF(J25=44,'Equivalencia BH-BMPT'!$D$45,IF(J25=45,'Equivalencia BH-BMPT'!$D$46,"No ha seleccionado un número de programa")))))))))))))))))))))))))))))))))))))))))))))</f>
        <v>Gobernanza e influencia local, regional e internacional</v>
      </c>
      <c r="L25" s="152">
        <v>1375</v>
      </c>
      <c r="M25" s="147">
        <v>52219073</v>
      </c>
      <c r="N25" s="153" t="s">
        <v>650</v>
      </c>
      <c r="O25" s="154">
        <v>56086667</v>
      </c>
      <c r="P25" s="155"/>
      <c r="Q25" s="156">
        <v>0</v>
      </c>
      <c r="R25" s="156"/>
      <c r="S25" s="156"/>
      <c r="T25" s="156">
        <f t="shared" si="0"/>
        <v>56086667</v>
      </c>
      <c r="U25" s="156">
        <v>50446667</v>
      </c>
      <c r="V25" s="157">
        <v>43109</v>
      </c>
      <c r="W25" s="157">
        <v>43110</v>
      </c>
      <c r="X25" s="157">
        <v>43471</v>
      </c>
      <c r="Y25" s="147">
        <v>361</v>
      </c>
      <c r="Z25" s="147"/>
      <c r="AA25" s="158"/>
      <c r="AB25" s="147"/>
      <c r="AC25" s="147"/>
      <c r="AD25" s="147" t="s">
        <v>778</v>
      </c>
      <c r="AE25" s="147"/>
      <c r="AF25" s="159">
        <f t="shared" si="1"/>
        <v>0.89944134137976139</v>
      </c>
      <c r="AG25" s="160"/>
      <c r="AH25" s="160" t="b">
        <f t="shared" si="2"/>
        <v>0</v>
      </c>
    </row>
    <row r="26" spans="1:34" ht="44.25" customHeight="1" thickBot="1" x14ac:dyDescent="0.3">
      <c r="A26" s="147">
        <v>13</v>
      </c>
      <c r="B26" s="147">
        <v>2018</v>
      </c>
      <c r="C26" s="148" t="s">
        <v>292</v>
      </c>
      <c r="D26" s="147">
        <v>5</v>
      </c>
      <c r="E26" s="148" t="str">
        <f>IF(D26=1,'Tipo '!$B$2,IF(D26=2,'Tipo '!$B$3,IF(D26=3,'Tipo '!$B$4,IF(D26=4,'Tipo '!$B$5,IF(D26=5,'Tipo '!$B$6,IF(D26=6,'Tipo '!$B$7,IF(D26=7,'Tipo '!$B$8,IF(D26=8,'Tipo '!$B$9,IF(D26=9,'Tipo '!$B$10,IF(D26=10,'Tipo '!$B$11,IF(D26=11,'Tipo '!$B$12,IF(D26=12,'Tipo '!$B$13,IF(D26=13,'Tipo '!$B$14,IF(D26=14,'Tipo '!$B$15,IF(D26=15,'Tipo '!$B$16,IF(D26=16,'Tipo '!$B$17,IF(D26=17,'Tipo '!$B$18,IF(D26=18,'Tipo '!$B$19,IF(D26=19,'Tipo '!$B$20,IF(D26=20,'Tipo '!$B$21,"No ha seleccionado un tipo de contrato válido"))))))))))))))))))))</f>
        <v>CONTRATOS DE PRESTACIÓN DE SERVICIOS PROFESIONALES Y DE APOYO A LA GESTIÓN</v>
      </c>
      <c r="F26" s="148" t="s">
        <v>107</v>
      </c>
      <c r="G26" s="148" t="s">
        <v>116</v>
      </c>
      <c r="H26" s="149" t="s">
        <v>461</v>
      </c>
      <c r="I26" s="149" t="s">
        <v>163</v>
      </c>
      <c r="J26" s="150">
        <v>3</v>
      </c>
      <c r="K26" s="151" t="str">
        <f>IF(J26=1,'Equivalencia BH-BMPT'!$D$2,IF(J26=2,'Equivalencia BH-BMPT'!$D$3,IF(J26=3,'Equivalencia BH-BMPT'!$D$4,IF(J26=4,'Equivalencia BH-BMPT'!$D$5,IF(J26=5,'Equivalencia BH-BMPT'!$D$6,IF(J26=6,'Equivalencia BH-BMPT'!$D$7,IF(J26=7,'Equivalencia BH-BMPT'!$D$8,IF(J26=8,'Equivalencia BH-BMPT'!$D$9,IF(J26=9,'Equivalencia BH-BMPT'!$D$10,IF(J26=10,'Equivalencia BH-BMPT'!$D$11,IF(J26=11,'Equivalencia BH-BMPT'!$D$12,IF(J26=12,'Equivalencia BH-BMPT'!$D$13,IF(J26=13,'Equivalencia BH-BMPT'!$D$14,IF(J26=14,'Equivalencia BH-BMPT'!$D$15,IF(J26=15,'Equivalencia BH-BMPT'!$D$16,IF(J26=16,'Equivalencia BH-BMPT'!$D$17,IF(J26=17,'Equivalencia BH-BMPT'!$D$18,IF(J26=18,'Equivalencia BH-BMPT'!$D$19,IF(J26=19,'Equivalencia BH-BMPT'!$D$20,IF(J26=20,'Equivalencia BH-BMPT'!$D$21,IF(J26=21,'Equivalencia BH-BMPT'!$D$22,IF(J26=22,'Equivalencia BH-BMPT'!$D$23,IF(J26=23,'Equivalencia BH-BMPT'!#REF!,IF(J26=24,'Equivalencia BH-BMPT'!$D$25,IF(J26=25,'Equivalencia BH-BMPT'!$D$26,IF(J26=26,'Equivalencia BH-BMPT'!$D$27,IF(J26=27,'Equivalencia BH-BMPT'!$D$28,IF(J26=28,'Equivalencia BH-BMPT'!$D$29,IF(J26=29,'Equivalencia BH-BMPT'!$D$30,IF(J26=30,'Equivalencia BH-BMPT'!$D$31,IF(J26=31,'Equivalencia BH-BMPT'!$D$32,IF(J26=32,'Equivalencia BH-BMPT'!$D$33,IF(J26=33,'Equivalencia BH-BMPT'!$D$34,IF(J26=34,'Equivalencia BH-BMPT'!$D$35,IF(J26=35,'Equivalencia BH-BMPT'!$D$36,IF(J26=36,'Equivalencia BH-BMPT'!$D$37,IF(J26=37,'Equivalencia BH-BMPT'!$D$38,IF(J26=38,'Equivalencia BH-BMPT'!#REF!,IF(J26=39,'Equivalencia BH-BMPT'!$D$40,IF(J26=40,'Equivalencia BH-BMPT'!$D$41,IF(J26=41,'Equivalencia BH-BMPT'!$D$42,IF(J26=42,'Equivalencia BH-BMPT'!$D$43,IF(J26=43,'Equivalencia BH-BMPT'!$D$44,IF(J26=44,'Equivalencia BH-BMPT'!$D$45,IF(J26=45,'Equivalencia BH-BMPT'!$D$46,"No ha seleccionado un número de programa")))))))))))))))))))))))))))))))))))))))))))))</f>
        <v>Igualdad y autonomía para una Bogotá incluyente</v>
      </c>
      <c r="L26" s="152">
        <v>1334</v>
      </c>
      <c r="M26" s="147">
        <v>49798425</v>
      </c>
      <c r="N26" s="153" t="s">
        <v>651</v>
      </c>
      <c r="O26" s="154">
        <v>59666667</v>
      </c>
      <c r="P26" s="155"/>
      <c r="Q26" s="156">
        <v>0</v>
      </c>
      <c r="R26" s="156"/>
      <c r="S26" s="156"/>
      <c r="T26" s="156">
        <f t="shared" si="0"/>
        <v>59666667</v>
      </c>
      <c r="U26" s="156">
        <v>53000000</v>
      </c>
      <c r="V26" s="157">
        <v>43105</v>
      </c>
      <c r="W26" s="157">
        <v>43109</v>
      </c>
      <c r="X26" s="157">
        <v>43475</v>
      </c>
      <c r="Y26" s="147">
        <v>366</v>
      </c>
      <c r="Z26" s="147"/>
      <c r="AA26" s="158"/>
      <c r="AB26" s="147"/>
      <c r="AC26" s="147"/>
      <c r="AD26" s="147" t="s">
        <v>778</v>
      </c>
      <c r="AE26" s="147"/>
      <c r="AF26" s="159">
        <f t="shared" si="1"/>
        <v>0.88826815146218907</v>
      </c>
      <c r="AG26" s="160"/>
      <c r="AH26" s="160" t="b">
        <f t="shared" si="2"/>
        <v>0</v>
      </c>
    </row>
    <row r="27" spans="1:34" ht="44.25" customHeight="1" thickBot="1" x14ac:dyDescent="0.3">
      <c r="A27" s="147">
        <v>14</v>
      </c>
      <c r="B27" s="147">
        <v>2018</v>
      </c>
      <c r="C27" s="148" t="s">
        <v>293</v>
      </c>
      <c r="D27" s="147">
        <v>5</v>
      </c>
      <c r="E27" s="148" t="str">
        <f>IF(D27=1,'Tipo '!$B$2,IF(D27=2,'Tipo '!$B$3,IF(D27=3,'Tipo '!$B$4,IF(D27=4,'Tipo '!$B$5,IF(D27=5,'Tipo '!$B$6,IF(D27=6,'Tipo '!$B$7,IF(D27=7,'Tipo '!$B$8,IF(D27=8,'Tipo '!$B$9,IF(D27=9,'Tipo '!$B$10,IF(D27=10,'Tipo '!$B$11,IF(D27=11,'Tipo '!$B$12,IF(D27=12,'Tipo '!$B$13,IF(D27=13,'Tipo '!$B$14,IF(D27=14,'Tipo '!$B$15,IF(D27=15,'Tipo '!$B$16,IF(D27=16,'Tipo '!$B$17,IF(D27=17,'Tipo '!$B$18,IF(D27=18,'Tipo '!$B$19,IF(D27=19,'Tipo '!$B$20,IF(D27=20,'Tipo '!$B$21,"No ha seleccionado un tipo de contrato válido"))))))))))))))))))))</f>
        <v>CONTRATOS DE PRESTACIÓN DE SERVICIOS PROFESIONALES Y DE APOYO A LA GESTIÓN</v>
      </c>
      <c r="F27" s="148" t="s">
        <v>107</v>
      </c>
      <c r="G27" s="148" t="s">
        <v>116</v>
      </c>
      <c r="H27" s="149" t="s">
        <v>462</v>
      </c>
      <c r="I27" s="149" t="s">
        <v>163</v>
      </c>
      <c r="J27" s="150">
        <v>45</v>
      </c>
      <c r="K27" s="151" t="str">
        <f>IF(J27=1,'Equivalencia BH-BMPT'!$D$2,IF(J27=2,'Equivalencia BH-BMPT'!$D$3,IF(J27=3,'Equivalencia BH-BMPT'!$D$4,IF(J27=4,'Equivalencia BH-BMPT'!$D$5,IF(J27=5,'Equivalencia BH-BMPT'!$D$6,IF(J27=6,'Equivalencia BH-BMPT'!$D$7,IF(J27=7,'Equivalencia BH-BMPT'!$D$8,IF(J27=8,'Equivalencia BH-BMPT'!$D$9,IF(J27=9,'Equivalencia BH-BMPT'!$D$10,IF(J27=10,'Equivalencia BH-BMPT'!$D$11,IF(J27=11,'Equivalencia BH-BMPT'!$D$12,IF(J27=12,'Equivalencia BH-BMPT'!$D$13,IF(J27=13,'Equivalencia BH-BMPT'!$D$14,IF(J27=14,'Equivalencia BH-BMPT'!$D$15,IF(J27=15,'Equivalencia BH-BMPT'!$D$16,IF(J27=16,'Equivalencia BH-BMPT'!$D$17,IF(J27=17,'Equivalencia BH-BMPT'!$D$18,IF(J27=18,'Equivalencia BH-BMPT'!$D$19,IF(J27=19,'Equivalencia BH-BMPT'!$D$20,IF(J27=20,'Equivalencia BH-BMPT'!$D$21,IF(J27=21,'Equivalencia BH-BMPT'!$D$22,IF(J27=22,'Equivalencia BH-BMPT'!$D$23,IF(J27=23,'Equivalencia BH-BMPT'!#REF!,IF(J27=24,'Equivalencia BH-BMPT'!$D$25,IF(J27=25,'Equivalencia BH-BMPT'!$D$26,IF(J27=26,'Equivalencia BH-BMPT'!$D$27,IF(J27=27,'Equivalencia BH-BMPT'!$D$28,IF(J27=28,'Equivalencia BH-BMPT'!$D$29,IF(J27=29,'Equivalencia BH-BMPT'!$D$30,IF(J27=30,'Equivalencia BH-BMPT'!$D$31,IF(J27=31,'Equivalencia BH-BMPT'!$D$32,IF(J27=32,'Equivalencia BH-BMPT'!$D$33,IF(J27=33,'Equivalencia BH-BMPT'!$D$34,IF(J27=34,'Equivalencia BH-BMPT'!$D$35,IF(J27=35,'Equivalencia BH-BMPT'!$D$36,IF(J27=36,'Equivalencia BH-BMPT'!$D$37,IF(J27=37,'Equivalencia BH-BMPT'!$D$38,IF(J27=38,'Equivalencia BH-BMPT'!#REF!,IF(J27=39,'Equivalencia BH-BMPT'!$D$40,IF(J27=40,'Equivalencia BH-BMPT'!$D$41,IF(J27=41,'Equivalencia BH-BMPT'!$D$42,IF(J27=42,'Equivalencia BH-BMPT'!$D$43,IF(J27=43,'Equivalencia BH-BMPT'!$D$44,IF(J27=44,'Equivalencia BH-BMPT'!$D$45,IF(J27=45,'Equivalencia BH-BMPT'!$D$46,"No ha seleccionado un número de programa")))))))))))))))))))))))))))))))))))))))))))))</f>
        <v>Gobernanza e influencia local, regional e internacional</v>
      </c>
      <c r="L27" s="152">
        <v>1375</v>
      </c>
      <c r="M27" s="147">
        <v>51657917</v>
      </c>
      <c r="N27" s="153" t="s">
        <v>652</v>
      </c>
      <c r="O27" s="154">
        <v>34466667</v>
      </c>
      <c r="P27" s="155"/>
      <c r="Q27" s="156">
        <v>0</v>
      </c>
      <c r="R27" s="156"/>
      <c r="S27" s="156"/>
      <c r="T27" s="156">
        <f t="shared" si="0"/>
        <v>34466667</v>
      </c>
      <c r="U27" s="156">
        <v>34466667</v>
      </c>
      <c r="V27" s="157">
        <v>43109</v>
      </c>
      <c r="W27" s="157">
        <v>43110</v>
      </c>
      <c r="X27" s="157">
        <v>43334</v>
      </c>
      <c r="Y27" s="147">
        <v>224</v>
      </c>
      <c r="Z27" s="147"/>
      <c r="AA27" s="158"/>
      <c r="AB27" s="147"/>
      <c r="AC27" s="147"/>
      <c r="AD27" s="147" t="s">
        <v>777</v>
      </c>
      <c r="AE27" s="147"/>
      <c r="AF27" s="159">
        <f t="shared" si="1"/>
        <v>1</v>
      </c>
      <c r="AG27" s="160"/>
      <c r="AH27" s="160" t="b">
        <f t="shared" si="2"/>
        <v>0</v>
      </c>
    </row>
    <row r="28" spans="1:34" ht="44.25" customHeight="1" thickBot="1" x14ac:dyDescent="0.3">
      <c r="A28" s="147">
        <v>15</v>
      </c>
      <c r="B28" s="147">
        <v>2018</v>
      </c>
      <c r="C28" s="148" t="s">
        <v>294</v>
      </c>
      <c r="D28" s="147">
        <v>5</v>
      </c>
      <c r="E28" s="148" t="str">
        <f>IF(D28=1,'Tipo '!$B$2,IF(D28=2,'Tipo '!$B$3,IF(D28=3,'Tipo '!$B$4,IF(D28=4,'Tipo '!$B$5,IF(D28=5,'Tipo '!$B$6,IF(D28=6,'Tipo '!$B$7,IF(D28=7,'Tipo '!$B$8,IF(D28=8,'Tipo '!$B$9,IF(D28=9,'Tipo '!$B$10,IF(D28=10,'Tipo '!$B$11,IF(D28=11,'Tipo '!$B$12,IF(D28=12,'Tipo '!$B$13,IF(D28=13,'Tipo '!$B$14,IF(D28=14,'Tipo '!$B$15,IF(D28=15,'Tipo '!$B$16,IF(D28=16,'Tipo '!$B$17,IF(D28=17,'Tipo '!$B$18,IF(D28=18,'Tipo '!$B$19,IF(D28=19,'Tipo '!$B$20,IF(D28=20,'Tipo '!$B$21,"No ha seleccionado un tipo de contrato válido"))))))))))))))))))))</f>
        <v>CONTRATOS DE PRESTACIÓN DE SERVICIOS PROFESIONALES Y DE APOYO A LA GESTIÓN</v>
      </c>
      <c r="F28" s="148" t="s">
        <v>107</v>
      </c>
      <c r="G28" s="148" t="s">
        <v>116</v>
      </c>
      <c r="H28" s="149" t="s">
        <v>463</v>
      </c>
      <c r="I28" s="149" t="s">
        <v>163</v>
      </c>
      <c r="J28" s="150">
        <v>45</v>
      </c>
      <c r="K28" s="151" t="str">
        <f>IF(J28=1,'Equivalencia BH-BMPT'!$D$2,IF(J28=2,'Equivalencia BH-BMPT'!$D$3,IF(J28=3,'Equivalencia BH-BMPT'!$D$4,IF(J28=4,'Equivalencia BH-BMPT'!$D$5,IF(J28=5,'Equivalencia BH-BMPT'!$D$6,IF(J28=6,'Equivalencia BH-BMPT'!$D$7,IF(J28=7,'Equivalencia BH-BMPT'!$D$8,IF(J28=8,'Equivalencia BH-BMPT'!$D$9,IF(J28=9,'Equivalencia BH-BMPT'!$D$10,IF(J28=10,'Equivalencia BH-BMPT'!$D$11,IF(J28=11,'Equivalencia BH-BMPT'!$D$12,IF(J28=12,'Equivalencia BH-BMPT'!$D$13,IF(J28=13,'Equivalencia BH-BMPT'!$D$14,IF(J28=14,'Equivalencia BH-BMPT'!$D$15,IF(J28=15,'Equivalencia BH-BMPT'!$D$16,IF(J28=16,'Equivalencia BH-BMPT'!$D$17,IF(J28=17,'Equivalencia BH-BMPT'!$D$18,IF(J28=18,'Equivalencia BH-BMPT'!$D$19,IF(J28=19,'Equivalencia BH-BMPT'!$D$20,IF(J28=20,'Equivalencia BH-BMPT'!$D$21,IF(J28=21,'Equivalencia BH-BMPT'!$D$22,IF(J28=22,'Equivalencia BH-BMPT'!$D$23,IF(J28=23,'Equivalencia BH-BMPT'!#REF!,IF(J28=24,'Equivalencia BH-BMPT'!$D$25,IF(J28=25,'Equivalencia BH-BMPT'!$D$26,IF(J28=26,'Equivalencia BH-BMPT'!$D$27,IF(J28=27,'Equivalencia BH-BMPT'!$D$28,IF(J28=28,'Equivalencia BH-BMPT'!$D$29,IF(J28=29,'Equivalencia BH-BMPT'!$D$30,IF(J28=30,'Equivalencia BH-BMPT'!$D$31,IF(J28=31,'Equivalencia BH-BMPT'!$D$32,IF(J28=32,'Equivalencia BH-BMPT'!$D$33,IF(J28=33,'Equivalencia BH-BMPT'!$D$34,IF(J28=34,'Equivalencia BH-BMPT'!$D$35,IF(J28=35,'Equivalencia BH-BMPT'!$D$36,IF(J28=36,'Equivalencia BH-BMPT'!$D$37,IF(J28=37,'Equivalencia BH-BMPT'!$D$38,IF(J28=38,'Equivalencia BH-BMPT'!#REF!,IF(J28=39,'Equivalencia BH-BMPT'!$D$40,IF(J28=40,'Equivalencia BH-BMPT'!$D$41,IF(J28=41,'Equivalencia BH-BMPT'!$D$42,IF(J28=42,'Equivalencia BH-BMPT'!$D$43,IF(J28=43,'Equivalencia BH-BMPT'!$D$44,IF(J28=44,'Equivalencia BH-BMPT'!$D$45,IF(J28=45,'Equivalencia BH-BMPT'!$D$46,"No ha seleccionado un número de programa")))))))))))))))))))))))))))))))))))))))))))))</f>
        <v>Gobernanza e influencia local, regional e internacional</v>
      </c>
      <c r="L28" s="152">
        <v>1375</v>
      </c>
      <c r="M28" s="147">
        <v>52524470</v>
      </c>
      <c r="N28" s="153" t="s">
        <v>653</v>
      </c>
      <c r="O28" s="154">
        <v>19800000</v>
      </c>
      <c r="P28" s="155"/>
      <c r="Q28" s="156">
        <v>0</v>
      </c>
      <c r="R28" s="156"/>
      <c r="S28" s="156"/>
      <c r="T28" s="156">
        <f t="shared" si="0"/>
        <v>19800000</v>
      </c>
      <c r="U28" s="156">
        <v>19800000</v>
      </c>
      <c r="V28" s="157">
        <v>43105</v>
      </c>
      <c r="W28" s="157">
        <v>43110</v>
      </c>
      <c r="X28" s="157">
        <v>43331</v>
      </c>
      <c r="Y28" s="147">
        <v>221</v>
      </c>
      <c r="Z28" s="147"/>
      <c r="AA28" s="158"/>
      <c r="AB28" s="147"/>
      <c r="AC28" s="147"/>
      <c r="AD28" s="147" t="s">
        <v>778</v>
      </c>
      <c r="AE28" s="147"/>
      <c r="AF28" s="159">
        <f t="shared" si="1"/>
        <v>1</v>
      </c>
      <c r="AG28" s="160"/>
      <c r="AH28" s="160" t="b">
        <f t="shared" si="2"/>
        <v>0</v>
      </c>
    </row>
    <row r="29" spans="1:34" ht="44.25" customHeight="1" thickBot="1" x14ac:dyDescent="0.3">
      <c r="A29" s="147">
        <v>16</v>
      </c>
      <c r="B29" s="147">
        <v>2018</v>
      </c>
      <c r="C29" s="148" t="s">
        <v>295</v>
      </c>
      <c r="D29" s="147">
        <v>5</v>
      </c>
      <c r="E29" s="148" t="str">
        <f>IF(D29=1,'Tipo '!$B$2,IF(D29=2,'Tipo '!$B$3,IF(D29=3,'Tipo '!$B$4,IF(D29=4,'Tipo '!$B$5,IF(D29=5,'Tipo '!$B$6,IF(D29=6,'Tipo '!$B$7,IF(D29=7,'Tipo '!$B$8,IF(D29=8,'Tipo '!$B$9,IF(D29=9,'Tipo '!$B$10,IF(D29=10,'Tipo '!$B$11,IF(D29=11,'Tipo '!$B$12,IF(D29=12,'Tipo '!$B$13,IF(D29=13,'Tipo '!$B$14,IF(D29=14,'Tipo '!$B$15,IF(D29=15,'Tipo '!$B$16,IF(D29=16,'Tipo '!$B$17,IF(D29=17,'Tipo '!$B$18,IF(D29=18,'Tipo '!$B$19,IF(D29=19,'Tipo '!$B$20,IF(D29=20,'Tipo '!$B$21,"No ha seleccionado un tipo de contrato válido"))))))))))))))))))))</f>
        <v>CONTRATOS DE PRESTACIÓN DE SERVICIOS PROFESIONALES Y DE APOYO A LA GESTIÓN</v>
      </c>
      <c r="F29" s="148" t="s">
        <v>107</v>
      </c>
      <c r="G29" s="148" t="s">
        <v>116</v>
      </c>
      <c r="H29" s="149" t="s">
        <v>464</v>
      </c>
      <c r="I29" s="149" t="s">
        <v>163</v>
      </c>
      <c r="J29" s="150">
        <v>45</v>
      </c>
      <c r="K29" s="151" t="str">
        <f>IF(J29=1,'Equivalencia BH-BMPT'!$D$2,IF(J29=2,'Equivalencia BH-BMPT'!$D$3,IF(J29=3,'Equivalencia BH-BMPT'!$D$4,IF(J29=4,'Equivalencia BH-BMPT'!$D$5,IF(J29=5,'Equivalencia BH-BMPT'!$D$6,IF(J29=6,'Equivalencia BH-BMPT'!$D$7,IF(J29=7,'Equivalencia BH-BMPT'!$D$8,IF(J29=8,'Equivalencia BH-BMPT'!$D$9,IF(J29=9,'Equivalencia BH-BMPT'!$D$10,IF(J29=10,'Equivalencia BH-BMPT'!$D$11,IF(J29=11,'Equivalencia BH-BMPT'!$D$12,IF(J29=12,'Equivalencia BH-BMPT'!$D$13,IF(J29=13,'Equivalencia BH-BMPT'!$D$14,IF(J29=14,'Equivalencia BH-BMPT'!$D$15,IF(J29=15,'Equivalencia BH-BMPT'!$D$16,IF(J29=16,'Equivalencia BH-BMPT'!$D$17,IF(J29=17,'Equivalencia BH-BMPT'!$D$18,IF(J29=18,'Equivalencia BH-BMPT'!$D$19,IF(J29=19,'Equivalencia BH-BMPT'!$D$20,IF(J29=20,'Equivalencia BH-BMPT'!$D$21,IF(J29=21,'Equivalencia BH-BMPT'!$D$22,IF(J29=22,'Equivalencia BH-BMPT'!$D$23,IF(J29=23,'Equivalencia BH-BMPT'!#REF!,IF(J29=24,'Equivalencia BH-BMPT'!$D$25,IF(J29=25,'Equivalencia BH-BMPT'!$D$26,IF(J29=26,'Equivalencia BH-BMPT'!$D$27,IF(J29=27,'Equivalencia BH-BMPT'!$D$28,IF(J29=28,'Equivalencia BH-BMPT'!$D$29,IF(J29=29,'Equivalencia BH-BMPT'!$D$30,IF(J29=30,'Equivalencia BH-BMPT'!$D$31,IF(J29=31,'Equivalencia BH-BMPT'!$D$32,IF(J29=32,'Equivalencia BH-BMPT'!$D$33,IF(J29=33,'Equivalencia BH-BMPT'!$D$34,IF(J29=34,'Equivalencia BH-BMPT'!$D$35,IF(J29=35,'Equivalencia BH-BMPT'!$D$36,IF(J29=36,'Equivalencia BH-BMPT'!$D$37,IF(J29=37,'Equivalencia BH-BMPT'!$D$38,IF(J29=38,'Equivalencia BH-BMPT'!#REF!,IF(J29=39,'Equivalencia BH-BMPT'!$D$40,IF(J29=40,'Equivalencia BH-BMPT'!$D$41,IF(J29=41,'Equivalencia BH-BMPT'!$D$42,IF(J29=42,'Equivalencia BH-BMPT'!$D$43,IF(J29=43,'Equivalencia BH-BMPT'!$D$44,IF(J29=44,'Equivalencia BH-BMPT'!$D$45,IF(J29=45,'Equivalencia BH-BMPT'!$D$46,"No ha seleccionado un número de programa")))))))))))))))))))))))))))))))))))))))))))))</f>
        <v>Gobernanza e influencia local, regional e internacional</v>
      </c>
      <c r="L29" s="152">
        <v>1375</v>
      </c>
      <c r="M29" s="147">
        <v>40037804</v>
      </c>
      <c r="N29" s="153" t="s">
        <v>654</v>
      </c>
      <c r="O29" s="154">
        <v>85920000</v>
      </c>
      <c r="P29" s="155"/>
      <c r="Q29" s="156">
        <v>0</v>
      </c>
      <c r="R29" s="156"/>
      <c r="S29" s="156"/>
      <c r="T29" s="156">
        <f t="shared" si="0"/>
        <v>85920000</v>
      </c>
      <c r="U29" s="156">
        <v>71040000</v>
      </c>
      <c r="V29" s="157">
        <v>43109</v>
      </c>
      <c r="W29" s="157">
        <v>43111</v>
      </c>
      <c r="X29" s="157">
        <v>43135</v>
      </c>
      <c r="Y29" s="147">
        <v>24</v>
      </c>
      <c r="Z29" s="147"/>
      <c r="AA29" s="158"/>
      <c r="AB29" s="147"/>
      <c r="AC29" s="147"/>
      <c r="AD29" s="147" t="s">
        <v>778</v>
      </c>
      <c r="AE29" s="147"/>
      <c r="AF29" s="159">
        <f t="shared" si="1"/>
        <v>0.82681564245810057</v>
      </c>
      <c r="AG29" s="160"/>
      <c r="AH29" s="160" t="b">
        <f t="shared" si="2"/>
        <v>0</v>
      </c>
    </row>
    <row r="30" spans="1:34" ht="44.25" customHeight="1" thickBot="1" x14ac:dyDescent="0.3">
      <c r="A30" s="147">
        <v>17</v>
      </c>
      <c r="B30" s="147">
        <v>2018</v>
      </c>
      <c r="C30" s="148" t="s">
        <v>296</v>
      </c>
      <c r="D30" s="147">
        <v>5</v>
      </c>
      <c r="E30" s="148" t="str">
        <f>IF(D30=1,'Tipo '!$B$2,IF(D30=2,'Tipo '!$B$3,IF(D30=3,'Tipo '!$B$4,IF(D30=4,'Tipo '!$B$5,IF(D30=5,'Tipo '!$B$6,IF(D30=6,'Tipo '!$B$7,IF(D30=7,'Tipo '!$B$8,IF(D30=8,'Tipo '!$B$9,IF(D30=9,'Tipo '!$B$10,IF(D30=10,'Tipo '!$B$11,IF(D30=11,'Tipo '!$B$12,IF(D30=12,'Tipo '!$B$13,IF(D30=13,'Tipo '!$B$14,IF(D30=14,'Tipo '!$B$15,IF(D30=15,'Tipo '!$B$16,IF(D30=16,'Tipo '!$B$17,IF(D30=17,'Tipo '!$B$18,IF(D30=18,'Tipo '!$B$19,IF(D30=19,'Tipo '!$B$20,IF(D30=20,'Tipo '!$B$21,"No ha seleccionado un tipo de contrato válido"))))))))))))))))))))</f>
        <v>CONTRATOS DE PRESTACIÓN DE SERVICIOS PROFESIONALES Y DE APOYO A LA GESTIÓN</v>
      </c>
      <c r="F30" s="148" t="s">
        <v>107</v>
      </c>
      <c r="G30" s="148" t="s">
        <v>116</v>
      </c>
      <c r="H30" s="149" t="s">
        <v>465</v>
      </c>
      <c r="I30" s="149" t="s">
        <v>163</v>
      </c>
      <c r="J30" s="150">
        <v>45</v>
      </c>
      <c r="K30" s="151" t="str">
        <f>IF(J30=1,'Equivalencia BH-BMPT'!$D$2,IF(J30=2,'Equivalencia BH-BMPT'!$D$3,IF(J30=3,'Equivalencia BH-BMPT'!$D$4,IF(J30=4,'Equivalencia BH-BMPT'!$D$5,IF(J30=5,'Equivalencia BH-BMPT'!$D$6,IF(J30=6,'Equivalencia BH-BMPT'!$D$7,IF(J30=7,'Equivalencia BH-BMPT'!$D$8,IF(J30=8,'Equivalencia BH-BMPT'!$D$9,IF(J30=9,'Equivalencia BH-BMPT'!$D$10,IF(J30=10,'Equivalencia BH-BMPT'!$D$11,IF(J30=11,'Equivalencia BH-BMPT'!$D$12,IF(J30=12,'Equivalencia BH-BMPT'!$D$13,IF(J30=13,'Equivalencia BH-BMPT'!$D$14,IF(J30=14,'Equivalencia BH-BMPT'!$D$15,IF(J30=15,'Equivalencia BH-BMPT'!$D$16,IF(J30=16,'Equivalencia BH-BMPT'!$D$17,IF(J30=17,'Equivalencia BH-BMPT'!$D$18,IF(J30=18,'Equivalencia BH-BMPT'!$D$19,IF(J30=19,'Equivalencia BH-BMPT'!$D$20,IF(J30=20,'Equivalencia BH-BMPT'!$D$21,IF(J30=21,'Equivalencia BH-BMPT'!$D$22,IF(J30=22,'Equivalencia BH-BMPT'!$D$23,IF(J30=23,'Equivalencia BH-BMPT'!#REF!,IF(J30=24,'Equivalencia BH-BMPT'!$D$25,IF(J30=25,'Equivalencia BH-BMPT'!$D$26,IF(J30=26,'Equivalencia BH-BMPT'!$D$27,IF(J30=27,'Equivalencia BH-BMPT'!$D$28,IF(J30=28,'Equivalencia BH-BMPT'!$D$29,IF(J30=29,'Equivalencia BH-BMPT'!$D$30,IF(J30=30,'Equivalencia BH-BMPT'!$D$31,IF(J30=31,'Equivalencia BH-BMPT'!$D$32,IF(J30=32,'Equivalencia BH-BMPT'!$D$33,IF(J30=33,'Equivalencia BH-BMPT'!$D$34,IF(J30=34,'Equivalencia BH-BMPT'!$D$35,IF(J30=35,'Equivalencia BH-BMPT'!$D$36,IF(J30=36,'Equivalencia BH-BMPT'!$D$37,IF(J30=37,'Equivalencia BH-BMPT'!$D$38,IF(J30=38,'Equivalencia BH-BMPT'!#REF!,IF(J30=39,'Equivalencia BH-BMPT'!$D$40,IF(J30=40,'Equivalencia BH-BMPT'!$D$41,IF(J30=41,'Equivalencia BH-BMPT'!$D$42,IF(J30=42,'Equivalencia BH-BMPT'!$D$43,IF(J30=43,'Equivalencia BH-BMPT'!$D$44,IF(J30=44,'Equivalencia BH-BMPT'!$D$45,IF(J30=45,'Equivalencia BH-BMPT'!$D$46,"No ha seleccionado un número de programa")))))))))))))))))))))))))))))))))))))))))))))</f>
        <v>Gobernanza e influencia local, regional e internacional</v>
      </c>
      <c r="L30" s="152">
        <v>1375</v>
      </c>
      <c r="M30" s="147">
        <v>1022972630</v>
      </c>
      <c r="N30" s="153" t="s">
        <v>655</v>
      </c>
      <c r="O30" s="154">
        <v>16401293</v>
      </c>
      <c r="P30" s="155">
        <v>1</v>
      </c>
      <c r="Q30" s="156">
        <v>-61849</v>
      </c>
      <c r="R30" s="156"/>
      <c r="S30" s="156"/>
      <c r="T30" s="156">
        <f t="shared" si="0"/>
        <v>16339444</v>
      </c>
      <c r="U30" s="156">
        <v>16339444</v>
      </c>
      <c r="V30" s="157">
        <v>43109</v>
      </c>
      <c r="W30" s="157">
        <v>43112</v>
      </c>
      <c r="X30" s="157">
        <v>43333</v>
      </c>
      <c r="Y30" s="147">
        <v>221</v>
      </c>
      <c r="Z30" s="147"/>
      <c r="AA30" s="158"/>
      <c r="AB30" s="147"/>
      <c r="AC30" s="147"/>
      <c r="AD30" s="147" t="s">
        <v>777</v>
      </c>
      <c r="AE30" s="147"/>
      <c r="AF30" s="159">
        <f t="shared" si="1"/>
        <v>1</v>
      </c>
      <c r="AG30" s="160"/>
      <c r="AH30" s="160" t="b">
        <f t="shared" si="2"/>
        <v>0</v>
      </c>
    </row>
    <row r="31" spans="1:34" ht="44.25" customHeight="1" thickBot="1" x14ac:dyDescent="0.3">
      <c r="A31" s="147">
        <v>18</v>
      </c>
      <c r="B31" s="147">
        <v>2018</v>
      </c>
      <c r="C31" s="148" t="s">
        <v>297</v>
      </c>
      <c r="D31" s="147">
        <v>5</v>
      </c>
      <c r="E31" s="148" t="str">
        <f>IF(D31=1,'Tipo '!$B$2,IF(D31=2,'Tipo '!$B$3,IF(D31=3,'Tipo '!$B$4,IF(D31=4,'Tipo '!$B$5,IF(D31=5,'Tipo '!$B$6,IF(D31=6,'Tipo '!$B$7,IF(D31=7,'Tipo '!$B$8,IF(D31=8,'Tipo '!$B$9,IF(D31=9,'Tipo '!$B$10,IF(D31=10,'Tipo '!$B$11,IF(D31=11,'Tipo '!$B$12,IF(D31=12,'Tipo '!$B$13,IF(D31=13,'Tipo '!$B$14,IF(D31=14,'Tipo '!$B$15,IF(D31=15,'Tipo '!$B$16,IF(D31=16,'Tipo '!$B$17,IF(D31=17,'Tipo '!$B$18,IF(D31=18,'Tipo '!$B$19,IF(D31=19,'Tipo '!$B$20,IF(D31=20,'Tipo '!$B$21,"No ha seleccionado un tipo de contrato válido"))))))))))))))))))))</f>
        <v>CONTRATOS DE PRESTACIÓN DE SERVICIOS PROFESIONALES Y DE APOYO A LA GESTIÓN</v>
      </c>
      <c r="F31" s="148" t="s">
        <v>107</v>
      </c>
      <c r="G31" s="148" t="s">
        <v>116</v>
      </c>
      <c r="H31" s="149" t="s">
        <v>466</v>
      </c>
      <c r="I31" s="149" t="s">
        <v>163</v>
      </c>
      <c r="J31" s="150">
        <v>41</v>
      </c>
      <c r="K31" s="151" t="str">
        <f>IF(J31=1,'Equivalencia BH-BMPT'!$D$2,IF(J31=2,'Equivalencia BH-BMPT'!$D$3,IF(J31=3,'Equivalencia BH-BMPT'!$D$4,IF(J31=4,'Equivalencia BH-BMPT'!$D$5,IF(J31=5,'Equivalencia BH-BMPT'!$D$6,IF(J31=6,'Equivalencia BH-BMPT'!$D$7,IF(J31=7,'Equivalencia BH-BMPT'!$D$8,IF(J31=8,'Equivalencia BH-BMPT'!$D$9,IF(J31=9,'Equivalencia BH-BMPT'!$D$10,IF(J31=10,'Equivalencia BH-BMPT'!$D$11,IF(J31=11,'Equivalencia BH-BMPT'!$D$12,IF(J31=12,'Equivalencia BH-BMPT'!$D$13,IF(J31=13,'Equivalencia BH-BMPT'!$D$14,IF(J31=14,'Equivalencia BH-BMPT'!$D$15,IF(J31=15,'Equivalencia BH-BMPT'!$D$16,IF(J31=16,'Equivalencia BH-BMPT'!$D$17,IF(J31=17,'Equivalencia BH-BMPT'!$D$18,IF(J31=18,'Equivalencia BH-BMPT'!$D$19,IF(J31=19,'Equivalencia BH-BMPT'!$D$20,IF(J31=20,'Equivalencia BH-BMPT'!$D$21,IF(J31=21,'Equivalencia BH-BMPT'!$D$22,IF(J31=22,'Equivalencia BH-BMPT'!$D$23,IF(J31=23,'Equivalencia BH-BMPT'!#REF!,IF(J31=24,'Equivalencia BH-BMPT'!$D$25,IF(J31=25,'Equivalencia BH-BMPT'!$D$26,IF(J31=26,'Equivalencia BH-BMPT'!$D$27,IF(J31=27,'Equivalencia BH-BMPT'!$D$28,IF(J31=28,'Equivalencia BH-BMPT'!$D$29,IF(J31=29,'Equivalencia BH-BMPT'!$D$30,IF(J31=30,'Equivalencia BH-BMPT'!$D$31,IF(J31=31,'Equivalencia BH-BMPT'!$D$32,IF(J31=32,'Equivalencia BH-BMPT'!$D$33,IF(J31=33,'Equivalencia BH-BMPT'!$D$34,IF(J31=34,'Equivalencia BH-BMPT'!$D$35,IF(J31=35,'Equivalencia BH-BMPT'!$D$36,IF(J31=36,'Equivalencia BH-BMPT'!$D$37,IF(J31=37,'Equivalencia BH-BMPT'!$D$38,IF(J31=38,'Equivalencia BH-BMPT'!#REF!,IF(J31=39,'Equivalencia BH-BMPT'!$D$40,IF(J31=40,'Equivalencia BH-BMPT'!$D$41,IF(J31=41,'Equivalencia BH-BMPT'!$D$42,IF(J31=42,'Equivalencia BH-BMPT'!$D$43,IF(J31=43,'Equivalencia BH-BMPT'!$D$44,IF(J31=44,'Equivalencia BH-BMPT'!$D$45,IF(J31=45,'Equivalencia BH-BMPT'!$D$46,"No ha seleccionado un número de programa")))))))))))))))))))))))))))))))))))))))))))))</f>
        <v>Desarrollo rural sostenible</v>
      </c>
      <c r="L31" s="152">
        <v>1356</v>
      </c>
      <c r="M31" s="147">
        <v>80771421</v>
      </c>
      <c r="N31" s="153" t="s">
        <v>656</v>
      </c>
      <c r="O31" s="154">
        <v>68020000</v>
      </c>
      <c r="P31" s="155"/>
      <c r="Q31" s="156">
        <v>0</v>
      </c>
      <c r="R31" s="156"/>
      <c r="S31" s="156"/>
      <c r="T31" s="156">
        <f t="shared" si="0"/>
        <v>68020000</v>
      </c>
      <c r="U31" s="156">
        <v>60800000</v>
      </c>
      <c r="V31" s="157">
        <v>43105</v>
      </c>
      <c r="W31" s="157">
        <v>43109</v>
      </c>
      <c r="X31" s="157">
        <v>43474</v>
      </c>
      <c r="Y31" s="147">
        <v>365</v>
      </c>
      <c r="Z31" s="147"/>
      <c r="AA31" s="158"/>
      <c r="AB31" s="147"/>
      <c r="AC31" s="147"/>
      <c r="AD31" s="147" t="s">
        <v>778</v>
      </c>
      <c r="AE31" s="147"/>
      <c r="AF31" s="159">
        <f t="shared" si="1"/>
        <v>0.8938547486033519</v>
      </c>
      <c r="AG31" s="160"/>
      <c r="AH31" s="160" t="b">
        <f t="shared" si="2"/>
        <v>0</v>
      </c>
    </row>
    <row r="32" spans="1:34" ht="44.25" customHeight="1" thickBot="1" x14ac:dyDescent="0.3">
      <c r="A32" s="147">
        <v>19</v>
      </c>
      <c r="B32" s="147">
        <v>2018</v>
      </c>
      <c r="C32" s="148" t="s">
        <v>298</v>
      </c>
      <c r="D32" s="147">
        <v>5</v>
      </c>
      <c r="E32" s="148" t="str">
        <f>IF(D32=1,'Tipo '!$B$2,IF(D32=2,'Tipo '!$B$3,IF(D32=3,'Tipo '!$B$4,IF(D32=4,'Tipo '!$B$5,IF(D32=5,'Tipo '!$B$6,IF(D32=6,'Tipo '!$B$7,IF(D32=7,'Tipo '!$B$8,IF(D32=8,'Tipo '!$B$9,IF(D32=9,'Tipo '!$B$10,IF(D32=10,'Tipo '!$B$11,IF(D32=11,'Tipo '!$B$12,IF(D32=12,'Tipo '!$B$13,IF(D32=13,'Tipo '!$B$14,IF(D32=14,'Tipo '!$B$15,IF(D32=15,'Tipo '!$B$16,IF(D32=16,'Tipo '!$B$17,IF(D32=17,'Tipo '!$B$18,IF(D32=18,'Tipo '!$B$19,IF(D32=19,'Tipo '!$B$20,IF(D32=20,'Tipo '!$B$21,"No ha seleccionado un tipo de contrato válido"))))))))))))))))))))</f>
        <v>CONTRATOS DE PRESTACIÓN DE SERVICIOS PROFESIONALES Y DE APOYO A LA GESTIÓN</v>
      </c>
      <c r="F32" s="148" t="s">
        <v>107</v>
      </c>
      <c r="G32" s="148" t="s">
        <v>116</v>
      </c>
      <c r="H32" s="149" t="s">
        <v>467</v>
      </c>
      <c r="I32" s="149" t="s">
        <v>163</v>
      </c>
      <c r="J32" s="150">
        <v>45</v>
      </c>
      <c r="K32" s="151" t="str">
        <f>IF(J32=1,'Equivalencia BH-BMPT'!$D$2,IF(J32=2,'Equivalencia BH-BMPT'!$D$3,IF(J32=3,'Equivalencia BH-BMPT'!$D$4,IF(J32=4,'Equivalencia BH-BMPT'!$D$5,IF(J32=5,'Equivalencia BH-BMPT'!$D$6,IF(J32=6,'Equivalencia BH-BMPT'!$D$7,IF(J32=7,'Equivalencia BH-BMPT'!$D$8,IF(J32=8,'Equivalencia BH-BMPT'!$D$9,IF(J32=9,'Equivalencia BH-BMPT'!$D$10,IF(J32=10,'Equivalencia BH-BMPT'!$D$11,IF(J32=11,'Equivalencia BH-BMPT'!$D$12,IF(J32=12,'Equivalencia BH-BMPT'!$D$13,IF(J32=13,'Equivalencia BH-BMPT'!$D$14,IF(J32=14,'Equivalencia BH-BMPT'!$D$15,IF(J32=15,'Equivalencia BH-BMPT'!$D$16,IF(J32=16,'Equivalencia BH-BMPT'!$D$17,IF(J32=17,'Equivalencia BH-BMPT'!$D$18,IF(J32=18,'Equivalencia BH-BMPT'!$D$19,IF(J32=19,'Equivalencia BH-BMPT'!$D$20,IF(J32=20,'Equivalencia BH-BMPT'!$D$21,IF(J32=21,'Equivalencia BH-BMPT'!$D$22,IF(J32=22,'Equivalencia BH-BMPT'!$D$23,IF(J32=23,'Equivalencia BH-BMPT'!#REF!,IF(J32=24,'Equivalencia BH-BMPT'!$D$25,IF(J32=25,'Equivalencia BH-BMPT'!$D$26,IF(J32=26,'Equivalencia BH-BMPT'!$D$27,IF(J32=27,'Equivalencia BH-BMPT'!$D$28,IF(J32=28,'Equivalencia BH-BMPT'!$D$29,IF(J32=29,'Equivalencia BH-BMPT'!$D$30,IF(J32=30,'Equivalencia BH-BMPT'!$D$31,IF(J32=31,'Equivalencia BH-BMPT'!$D$32,IF(J32=32,'Equivalencia BH-BMPT'!$D$33,IF(J32=33,'Equivalencia BH-BMPT'!$D$34,IF(J32=34,'Equivalencia BH-BMPT'!$D$35,IF(J32=35,'Equivalencia BH-BMPT'!$D$36,IF(J32=36,'Equivalencia BH-BMPT'!$D$37,IF(J32=37,'Equivalencia BH-BMPT'!$D$38,IF(J32=38,'Equivalencia BH-BMPT'!#REF!,IF(J32=39,'Equivalencia BH-BMPT'!$D$40,IF(J32=40,'Equivalencia BH-BMPT'!$D$41,IF(J32=41,'Equivalencia BH-BMPT'!$D$42,IF(J32=42,'Equivalencia BH-BMPT'!$D$43,IF(J32=43,'Equivalencia BH-BMPT'!$D$44,IF(J32=44,'Equivalencia BH-BMPT'!$D$45,IF(J32=45,'Equivalencia BH-BMPT'!$D$46,"No ha seleccionado un número de programa")))))))))))))))))))))))))))))))))))))))))))))</f>
        <v>Gobernanza e influencia local, regional e internacional</v>
      </c>
      <c r="L32" s="152">
        <v>1375</v>
      </c>
      <c r="M32" s="147">
        <v>19180896</v>
      </c>
      <c r="N32" s="153" t="s">
        <v>657</v>
      </c>
      <c r="O32" s="154">
        <v>68246666</v>
      </c>
      <c r="P32" s="155"/>
      <c r="Q32" s="156">
        <v>0</v>
      </c>
      <c r="R32" s="156"/>
      <c r="S32" s="156"/>
      <c r="T32" s="156">
        <f t="shared" si="0"/>
        <v>68246666</v>
      </c>
      <c r="U32" s="156">
        <v>61286666</v>
      </c>
      <c r="V32" s="157">
        <v>43109</v>
      </c>
      <c r="W32" s="157">
        <v>43110</v>
      </c>
      <c r="X32" s="157">
        <v>43466</v>
      </c>
      <c r="Y32" s="147">
        <v>356</v>
      </c>
      <c r="Z32" s="147"/>
      <c r="AA32" s="158"/>
      <c r="AB32" s="147"/>
      <c r="AC32" s="147"/>
      <c r="AD32" s="147" t="s">
        <v>778</v>
      </c>
      <c r="AE32" s="147"/>
      <c r="AF32" s="159">
        <f t="shared" si="1"/>
        <v>0.89801699617091912</v>
      </c>
      <c r="AG32" s="160"/>
      <c r="AH32" s="160" t="b">
        <f t="shared" si="2"/>
        <v>0</v>
      </c>
    </row>
    <row r="33" spans="1:34" ht="44.25" customHeight="1" thickBot="1" x14ac:dyDescent="0.3">
      <c r="A33" s="147">
        <v>20</v>
      </c>
      <c r="B33" s="147">
        <v>2018</v>
      </c>
      <c r="C33" s="148" t="s">
        <v>299</v>
      </c>
      <c r="D33" s="147">
        <v>5</v>
      </c>
      <c r="E33" s="148" t="str">
        <f>IF(D33=1,'Tipo '!$B$2,IF(D33=2,'Tipo '!$B$3,IF(D33=3,'Tipo '!$B$4,IF(D33=4,'Tipo '!$B$5,IF(D33=5,'Tipo '!$B$6,IF(D33=6,'Tipo '!$B$7,IF(D33=7,'Tipo '!$B$8,IF(D33=8,'Tipo '!$B$9,IF(D33=9,'Tipo '!$B$10,IF(D33=10,'Tipo '!$B$11,IF(D33=11,'Tipo '!$B$12,IF(D33=12,'Tipo '!$B$13,IF(D33=13,'Tipo '!$B$14,IF(D33=14,'Tipo '!$B$15,IF(D33=15,'Tipo '!$B$16,IF(D33=16,'Tipo '!$B$17,IF(D33=17,'Tipo '!$B$18,IF(D33=18,'Tipo '!$B$19,IF(D33=19,'Tipo '!$B$20,IF(D33=20,'Tipo '!$B$21,"No ha seleccionado un tipo de contrato válido"))))))))))))))))))))</f>
        <v>CONTRATOS DE PRESTACIÓN DE SERVICIOS PROFESIONALES Y DE APOYO A LA GESTIÓN</v>
      </c>
      <c r="F33" s="148" t="s">
        <v>107</v>
      </c>
      <c r="G33" s="148" t="s">
        <v>116</v>
      </c>
      <c r="H33" s="149" t="s">
        <v>468</v>
      </c>
      <c r="I33" s="149" t="s">
        <v>163</v>
      </c>
      <c r="J33" s="150">
        <v>18</v>
      </c>
      <c r="K33" s="151" t="str">
        <f>IF(J33=1,'Equivalencia BH-BMPT'!$D$2,IF(J33=2,'Equivalencia BH-BMPT'!$D$3,IF(J33=3,'Equivalencia BH-BMPT'!$D$4,IF(J33=4,'Equivalencia BH-BMPT'!$D$5,IF(J33=5,'Equivalencia BH-BMPT'!$D$6,IF(J33=6,'Equivalencia BH-BMPT'!$D$7,IF(J33=7,'Equivalencia BH-BMPT'!$D$8,IF(J33=8,'Equivalencia BH-BMPT'!$D$9,IF(J33=9,'Equivalencia BH-BMPT'!$D$10,IF(J33=10,'Equivalencia BH-BMPT'!$D$11,IF(J33=11,'Equivalencia BH-BMPT'!$D$12,IF(J33=12,'Equivalencia BH-BMPT'!$D$13,IF(J33=13,'Equivalencia BH-BMPT'!$D$14,IF(J33=14,'Equivalencia BH-BMPT'!$D$15,IF(J33=15,'Equivalencia BH-BMPT'!$D$16,IF(J33=16,'Equivalencia BH-BMPT'!$D$17,IF(J33=17,'Equivalencia BH-BMPT'!$D$18,IF(J33=18,'Equivalencia BH-BMPT'!$D$19,IF(J33=19,'Equivalencia BH-BMPT'!$D$20,IF(J33=20,'Equivalencia BH-BMPT'!$D$21,IF(J33=21,'Equivalencia BH-BMPT'!$D$22,IF(J33=22,'Equivalencia BH-BMPT'!$D$23,IF(J33=23,'Equivalencia BH-BMPT'!#REF!,IF(J33=24,'Equivalencia BH-BMPT'!$D$25,IF(J33=25,'Equivalencia BH-BMPT'!$D$26,IF(J33=26,'Equivalencia BH-BMPT'!$D$27,IF(J33=27,'Equivalencia BH-BMPT'!$D$28,IF(J33=28,'Equivalencia BH-BMPT'!$D$29,IF(J33=29,'Equivalencia BH-BMPT'!$D$30,IF(J33=30,'Equivalencia BH-BMPT'!$D$31,IF(J33=31,'Equivalencia BH-BMPT'!$D$32,IF(J33=32,'Equivalencia BH-BMPT'!$D$33,IF(J33=33,'Equivalencia BH-BMPT'!$D$34,IF(J33=34,'Equivalencia BH-BMPT'!$D$35,IF(J33=35,'Equivalencia BH-BMPT'!$D$36,IF(J33=36,'Equivalencia BH-BMPT'!$D$37,IF(J33=37,'Equivalencia BH-BMPT'!$D$38,IF(J33=38,'Equivalencia BH-BMPT'!#REF!,IF(J33=39,'Equivalencia BH-BMPT'!$D$40,IF(J33=40,'Equivalencia BH-BMPT'!$D$41,IF(J33=41,'Equivalencia BH-BMPT'!$D$42,IF(J33=42,'Equivalencia BH-BMPT'!$D$43,IF(J33=43,'Equivalencia BH-BMPT'!$D$44,IF(J33=44,'Equivalencia BH-BMPT'!$D$45,IF(J33=45,'Equivalencia BH-BMPT'!$D$46,"No ha seleccionado un número de programa")))))))))))))))))))))))))))))))))))))))))))))</f>
        <v>Mejor movilidad para todos</v>
      </c>
      <c r="L33" s="152">
        <v>1364</v>
      </c>
      <c r="M33" s="147">
        <v>1016037910</v>
      </c>
      <c r="N33" s="153" t="s">
        <v>658</v>
      </c>
      <c r="O33" s="154">
        <v>21200000</v>
      </c>
      <c r="P33" s="155"/>
      <c r="Q33" s="156">
        <v>0</v>
      </c>
      <c r="R33" s="156"/>
      <c r="S33" s="156"/>
      <c r="T33" s="156">
        <f t="shared" si="0"/>
        <v>21200000</v>
      </c>
      <c r="U33" s="156">
        <v>21200000</v>
      </c>
      <c r="V33" s="157">
        <v>43109</v>
      </c>
      <c r="W33" s="157">
        <v>43111</v>
      </c>
      <c r="X33" s="157">
        <v>43353</v>
      </c>
      <c r="Y33" s="147">
        <v>242</v>
      </c>
      <c r="Z33" s="147"/>
      <c r="AA33" s="158"/>
      <c r="AB33" s="147"/>
      <c r="AC33" s="147"/>
      <c r="AD33" s="147" t="s">
        <v>777</v>
      </c>
      <c r="AE33" s="147"/>
      <c r="AF33" s="159">
        <f t="shared" si="1"/>
        <v>1</v>
      </c>
      <c r="AG33" s="160"/>
      <c r="AH33" s="160" t="b">
        <f t="shared" si="2"/>
        <v>0</v>
      </c>
    </row>
    <row r="34" spans="1:34" ht="44.25" customHeight="1" thickBot="1" x14ac:dyDescent="0.3">
      <c r="A34" s="147">
        <v>21</v>
      </c>
      <c r="B34" s="147">
        <v>2018</v>
      </c>
      <c r="C34" s="148" t="s">
        <v>300</v>
      </c>
      <c r="D34" s="147">
        <v>5</v>
      </c>
      <c r="E34" s="148" t="str">
        <f>IF(D34=1,'Tipo '!$B$2,IF(D34=2,'Tipo '!$B$3,IF(D34=3,'Tipo '!$B$4,IF(D34=4,'Tipo '!$B$5,IF(D34=5,'Tipo '!$B$6,IF(D34=6,'Tipo '!$B$7,IF(D34=7,'Tipo '!$B$8,IF(D34=8,'Tipo '!$B$9,IF(D34=9,'Tipo '!$B$10,IF(D34=10,'Tipo '!$B$11,IF(D34=11,'Tipo '!$B$12,IF(D34=12,'Tipo '!$B$13,IF(D34=13,'Tipo '!$B$14,IF(D34=14,'Tipo '!$B$15,IF(D34=15,'Tipo '!$B$16,IF(D34=16,'Tipo '!$B$17,IF(D34=17,'Tipo '!$B$18,IF(D34=18,'Tipo '!$B$19,IF(D34=19,'Tipo '!$B$20,IF(D34=20,'Tipo '!$B$21,"No ha seleccionado un tipo de contrato válido"))))))))))))))))))))</f>
        <v>CONTRATOS DE PRESTACIÓN DE SERVICIOS PROFESIONALES Y DE APOYO A LA GESTIÓN</v>
      </c>
      <c r="F34" s="148" t="s">
        <v>107</v>
      </c>
      <c r="G34" s="148" t="s">
        <v>116</v>
      </c>
      <c r="H34" s="149" t="s">
        <v>469</v>
      </c>
      <c r="I34" s="149" t="s">
        <v>163</v>
      </c>
      <c r="J34" s="150">
        <v>18</v>
      </c>
      <c r="K34" s="151" t="str">
        <f>IF(J34=1,'Equivalencia BH-BMPT'!$D$2,IF(J34=2,'Equivalencia BH-BMPT'!$D$3,IF(J34=3,'Equivalencia BH-BMPT'!$D$4,IF(J34=4,'Equivalencia BH-BMPT'!$D$5,IF(J34=5,'Equivalencia BH-BMPT'!$D$6,IF(J34=6,'Equivalencia BH-BMPT'!$D$7,IF(J34=7,'Equivalencia BH-BMPT'!$D$8,IF(J34=8,'Equivalencia BH-BMPT'!$D$9,IF(J34=9,'Equivalencia BH-BMPT'!$D$10,IF(J34=10,'Equivalencia BH-BMPT'!$D$11,IF(J34=11,'Equivalencia BH-BMPT'!$D$12,IF(J34=12,'Equivalencia BH-BMPT'!$D$13,IF(J34=13,'Equivalencia BH-BMPT'!$D$14,IF(J34=14,'Equivalencia BH-BMPT'!$D$15,IF(J34=15,'Equivalencia BH-BMPT'!$D$16,IF(J34=16,'Equivalencia BH-BMPT'!$D$17,IF(J34=17,'Equivalencia BH-BMPT'!$D$18,IF(J34=18,'Equivalencia BH-BMPT'!$D$19,IF(J34=19,'Equivalencia BH-BMPT'!$D$20,IF(J34=20,'Equivalencia BH-BMPT'!$D$21,IF(J34=21,'Equivalencia BH-BMPT'!$D$22,IF(J34=22,'Equivalencia BH-BMPT'!$D$23,IF(J34=23,'Equivalencia BH-BMPT'!#REF!,IF(J34=24,'Equivalencia BH-BMPT'!$D$25,IF(J34=25,'Equivalencia BH-BMPT'!$D$26,IF(J34=26,'Equivalencia BH-BMPT'!$D$27,IF(J34=27,'Equivalencia BH-BMPT'!$D$28,IF(J34=28,'Equivalencia BH-BMPT'!$D$29,IF(J34=29,'Equivalencia BH-BMPT'!$D$30,IF(J34=30,'Equivalencia BH-BMPT'!$D$31,IF(J34=31,'Equivalencia BH-BMPT'!$D$32,IF(J34=32,'Equivalencia BH-BMPT'!$D$33,IF(J34=33,'Equivalencia BH-BMPT'!$D$34,IF(J34=34,'Equivalencia BH-BMPT'!$D$35,IF(J34=35,'Equivalencia BH-BMPT'!$D$36,IF(J34=36,'Equivalencia BH-BMPT'!$D$37,IF(J34=37,'Equivalencia BH-BMPT'!$D$38,IF(J34=38,'Equivalencia BH-BMPT'!#REF!,IF(J34=39,'Equivalencia BH-BMPT'!$D$40,IF(J34=40,'Equivalencia BH-BMPT'!$D$41,IF(J34=41,'Equivalencia BH-BMPT'!$D$42,IF(J34=42,'Equivalencia BH-BMPT'!$D$43,IF(J34=43,'Equivalencia BH-BMPT'!$D$44,IF(J34=44,'Equivalencia BH-BMPT'!$D$45,IF(J34=45,'Equivalencia BH-BMPT'!$D$46,"No ha seleccionado un número de programa")))))))))))))))))))))))))))))))))))))))))))))</f>
        <v>Mejor movilidad para todos</v>
      </c>
      <c r="L34" s="152">
        <v>1364</v>
      </c>
      <c r="M34" s="147">
        <v>12194109</v>
      </c>
      <c r="N34" s="153" t="s">
        <v>659</v>
      </c>
      <c r="O34" s="154">
        <v>51170000</v>
      </c>
      <c r="P34" s="155"/>
      <c r="Q34" s="156">
        <v>0</v>
      </c>
      <c r="R34" s="156"/>
      <c r="S34" s="156"/>
      <c r="T34" s="156">
        <f t="shared" si="0"/>
        <v>51170000</v>
      </c>
      <c r="U34" s="156">
        <v>51170000</v>
      </c>
      <c r="V34" s="157">
        <v>43105</v>
      </c>
      <c r="W34" s="157">
        <v>43109</v>
      </c>
      <c r="X34" s="157">
        <v>43348</v>
      </c>
      <c r="Y34" s="147">
        <v>239</v>
      </c>
      <c r="Z34" s="147"/>
      <c r="AA34" s="158"/>
      <c r="AB34" s="147"/>
      <c r="AC34" s="147"/>
      <c r="AD34" s="147" t="s">
        <v>777</v>
      </c>
      <c r="AE34" s="147"/>
      <c r="AF34" s="159">
        <f t="shared" si="1"/>
        <v>1</v>
      </c>
      <c r="AG34" s="160"/>
      <c r="AH34" s="160" t="b">
        <f t="shared" si="2"/>
        <v>0</v>
      </c>
    </row>
    <row r="35" spans="1:34" ht="44.25" customHeight="1" thickBot="1" x14ac:dyDescent="0.3">
      <c r="A35" s="147">
        <v>22</v>
      </c>
      <c r="B35" s="147">
        <v>2018</v>
      </c>
      <c r="C35" s="148" t="s">
        <v>301</v>
      </c>
      <c r="D35" s="147">
        <v>5</v>
      </c>
      <c r="E35" s="148" t="str">
        <f>IF(D35=1,'Tipo '!$B$2,IF(D35=2,'Tipo '!$B$3,IF(D35=3,'Tipo '!$B$4,IF(D35=4,'Tipo '!$B$5,IF(D35=5,'Tipo '!$B$6,IF(D35=6,'Tipo '!$B$7,IF(D35=7,'Tipo '!$B$8,IF(D35=8,'Tipo '!$B$9,IF(D35=9,'Tipo '!$B$10,IF(D35=10,'Tipo '!$B$11,IF(D35=11,'Tipo '!$B$12,IF(D35=12,'Tipo '!$B$13,IF(D35=13,'Tipo '!$B$14,IF(D35=14,'Tipo '!$B$15,IF(D35=15,'Tipo '!$B$16,IF(D35=16,'Tipo '!$B$17,IF(D35=17,'Tipo '!$B$18,IF(D35=18,'Tipo '!$B$19,IF(D35=19,'Tipo '!$B$20,IF(D35=20,'Tipo '!$B$21,"No ha seleccionado un tipo de contrato válido"))))))))))))))))))))</f>
        <v>CONTRATOS DE PRESTACIÓN DE SERVICIOS PROFESIONALES Y DE APOYO A LA GESTIÓN</v>
      </c>
      <c r="F35" s="148" t="s">
        <v>107</v>
      </c>
      <c r="G35" s="148" t="s">
        <v>116</v>
      </c>
      <c r="H35" s="149" t="s">
        <v>470</v>
      </c>
      <c r="I35" s="149" t="s">
        <v>163</v>
      </c>
      <c r="J35" s="150">
        <v>45</v>
      </c>
      <c r="K35" s="151" t="str">
        <f>IF(J35=1,'Equivalencia BH-BMPT'!$D$2,IF(J35=2,'Equivalencia BH-BMPT'!$D$3,IF(J35=3,'Equivalencia BH-BMPT'!$D$4,IF(J35=4,'Equivalencia BH-BMPT'!$D$5,IF(J35=5,'Equivalencia BH-BMPT'!$D$6,IF(J35=6,'Equivalencia BH-BMPT'!$D$7,IF(J35=7,'Equivalencia BH-BMPT'!$D$8,IF(J35=8,'Equivalencia BH-BMPT'!$D$9,IF(J35=9,'Equivalencia BH-BMPT'!$D$10,IF(J35=10,'Equivalencia BH-BMPT'!$D$11,IF(J35=11,'Equivalencia BH-BMPT'!$D$12,IF(J35=12,'Equivalencia BH-BMPT'!$D$13,IF(J35=13,'Equivalencia BH-BMPT'!$D$14,IF(J35=14,'Equivalencia BH-BMPT'!$D$15,IF(J35=15,'Equivalencia BH-BMPT'!$D$16,IF(J35=16,'Equivalencia BH-BMPT'!$D$17,IF(J35=17,'Equivalencia BH-BMPT'!$D$18,IF(J35=18,'Equivalencia BH-BMPT'!$D$19,IF(J35=19,'Equivalencia BH-BMPT'!$D$20,IF(J35=20,'Equivalencia BH-BMPT'!$D$21,IF(J35=21,'Equivalencia BH-BMPT'!$D$22,IF(J35=22,'Equivalencia BH-BMPT'!$D$23,IF(J35=23,'Equivalencia BH-BMPT'!#REF!,IF(J35=24,'Equivalencia BH-BMPT'!$D$25,IF(J35=25,'Equivalencia BH-BMPT'!$D$26,IF(J35=26,'Equivalencia BH-BMPT'!$D$27,IF(J35=27,'Equivalencia BH-BMPT'!$D$28,IF(J35=28,'Equivalencia BH-BMPT'!$D$29,IF(J35=29,'Equivalencia BH-BMPT'!$D$30,IF(J35=30,'Equivalencia BH-BMPT'!$D$31,IF(J35=31,'Equivalencia BH-BMPT'!$D$32,IF(J35=32,'Equivalencia BH-BMPT'!$D$33,IF(J35=33,'Equivalencia BH-BMPT'!$D$34,IF(J35=34,'Equivalencia BH-BMPT'!$D$35,IF(J35=35,'Equivalencia BH-BMPT'!$D$36,IF(J35=36,'Equivalencia BH-BMPT'!$D$37,IF(J35=37,'Equivalencia BH-BMPT'!$D$38,IF(J35=38,'Equivalencia BH-BMPT'!#REF!,IF(J35=39,'Equivalencia BH-BMPT'!$D$40,IF(J35=40,'Equivalencia BH-BMPT'!$D$41,IF(J35=41,'Equivalencia BH-BMPT'!$D$42,IF(J35=42,'Equivalencia BH-BMPT'!$D$43,IF(J35=43,'Equivalencia BH-BMPT'!$D$44,IF(J35=44,'Equivalencia BH-BMPT'!$D$45,IF(J35=45,'Equivalencia BH-BMPT'!$D$46,"No ha seleccionado un número de programa")))))))))))))))))))))))))))))))))))))))))))))</f>
        <v>Gobernanza e influencia local, regional e internacional</v>
      </c>
      <c r="L35" s="152">
        <v>1375</v>
      </c>
      <c r="M35" s="147">
        <v>1012446237</v>
      </c>
      <c r="N35" s="153" t="s">
        <v>660</v>
      </c>
      <c r="O35" s="154">
        <v>13200000</v>
      </c>
      <c r="P35" s="155"/>
      <c r="Q35" s="156">
        <v>0</v>
      </c>
      <c r="R35" s="156"/>
      <c r="S35" s="156"/>
      <c r="T35" s="156">
        <f t="shared" si="0"/>
        <v>13200000</v>
      </c>
      <c r="U35" s="156">
        <v>13200000</v>
      </c>
      <c r="V35" s="157">
        <v>43105</v>
      </c>
      <c r="W35" s="157">
        <v>43110</v>
      </c>
      <c r="X35" s="157">
        <v>43331</v>
      </c>
      <c r="Y35" s="147">
        <v>221</v>
      </c>
      <c r="Z35" s="147"/>
      <c r="AA35" s="158"/>
      <c r="AB35" s="147"/>
      <c r="AC35" s="147"/>
      <c r="AD35" s="147" t="s">
        <v>777</v>
      </c>
      <c r="AE35" s="147"/>
      <c r="AF35" s="159">
        <f t="shared" si="1"/>
        <v>1</v>
      </c>
      <c r="AG35" s="160"/>
      <c r="AH35" s="160" t="b">
        <f t="shared" si="2"/>
        <v>0</v>
      </c>
    </row>
    <row r="36" spans="1:34" ht="44.25" customHeight="1" thickBot="1" x14ac:dyDescent="0.3">
      <c r="A36" s="147">
        <v>23</v>
      </c>
      <c r="B36" s="147">
        <v>2018</v>
      </c>
      <c r="C36" s="148" t="s">
        <v>302</v>
      </c>
      <c r="D36" s="147">
        <v>5</v>
      </c>
      <c r="E36" s="148" t="str">
        <f>IF(D36=1,'Tipo '!$B$2,IF(D36=2,'Tipo '!$B$3,IF(D36=3,'Tipo '!$B$4,IF(D36=4,'Tipo '!$B$5,IF(D36=5,'Tipo '!$B$6,IF(D36=6,'Tipo '!$B$7,IF(D36=7,'Tipo '!$B$8,IF(D36=8,'Tipo '!$B$9,IF(D36=9,'Tipo '!$B$10,IF(D36=10,'Tipo '!$B$11,IF(D36=11,'Tipo '!$B$12,IF(D36=12,'Tipo '!$B$13,IF(D36=13,'Tipo '!$B$14,IF(D36=14,'Tipo '!$B$15,IF(D36=15,'Tipo '!$B$16,IF(D36=16,'Tipo '!$B$17,IF(D36=17,'Tipo '!$B$18,IF(D36=18,'Tipo '!$B$19,IF(D36=19,'Tipo '!$B$20,IF(D36=20,'Tipo '!$B$21,"No ha seleccionado un tipo de contrato válido"))))))))))))))))))))</f>
        <v>CONTRATOS DE PRESTACIÓN DE SERVICIOS PROFESIONALES Y DE APOYO A LA GESTIÓN</v>
      </c>
      <c r="F36" s="148" t="s">
        <v>107</v>
      </c>
      <c r="G36" s="148" t="s">
        <v>116</v>
      </c>
      <c r="H36" s="149" t="s">
        <v>471</v>
      </c>
      <c r="I36" s="149" t="s">
        <v>163</v>
      </c>
      <c r="J36" s="150">
        <v>18</v>
      </c>
      <c r="K36" s="151" t="str">
        <f>IF(J36=1,'Equivalencia BH-BMPT'!$D$2,IF(J36=2,'Equivalencia BH-BMPT'!$D$3,IF(J36=3,'Equivalencia BH-BMPT'!$D$4,IF(J36=4,'Equivalencia BH-BMPT'!$D$5,IF(J36=5,'Equivalencia BH-BMPT'!$D$6,IF(J36=6,'Equivalencia BH-BMPT'!$D$7,IF(J36=7,'Equivalencia BH-BMPT'!$D$8,IF(J36=8,'Equivalencia BH-BMPT'!$D$9,IF(J36=9,'Equivalencia BH-BMPT'!$D$10,IF(J36=10,'Equivalencia BH-BMPT'!$D$11,IF(J36=11,'Equivalencia BH-BMPT'!$D$12,IF(J36=12,'Equivalencia BH-BMPT'!$D$13,IF(J36=13,'Equivalencia BH-BMPT'!$D$14,IF(J36=14,'Equivalencia BH-BMPT'!$D$15,IF(J36=15,'Equivalencia BH-BMPT'!$D$16,IF(J36=16,'Equivalencia BH-BMPT'!$D$17,IF(J36=17,'Equivalencia BH-BMPT'!$D$18,IF(J36=18,'Equivalencia BH-BMPT'!$D$19,IF(J36=19,'Equivalencia BH-BMPT'!$D$20,IF(J36=20,'Equivalencia BH-BMPT'!$D$21,IF(J36=21,'Equivalencia BH-BMPT'!$D$22,IF(J36=22,'Equivalencia BH-BMPT'!$D$23,IF(J36=23,'Equivalencia BH-BMPT'!#REF!,IF(J36=24,'Equivalencia BH-BMPT'!$D$25,IF(J36=25,'Equivalencia BH-BMPT'!$D$26,IF(J36=26,'Equivalencia BH-BMPT'!$D$27,IF(J36=27,'Equivalencia BH-BMPT'!$D$28,IF(J36=28,'Equivalencia BH-BMPT'!$D$29,IF(J36=29,'Equivalencia BH-BMPT'!$D$30,IF(J36=30,'Equivalencia BH-BMPT'!$D$31,IF(J36=31,'Equivalencia BH-BMPT'!$D$32,IF(J36=32,'Equivalencia BH-BMPT'!$D$33,IF(J36=33,'Equivalencia BH-BMPT'!$D$34,IF(J36=34,'Equivalencia BH-BMPT'!$D$35,IF(J36=35,'Equivalencia BH-BMPT'!$D$36,IF(J36=36,'Equivalencia BH-BMPT'!$D$37,IF(J36=37,'Equivalencia BH-BMPT'!$D$38,IF(J36=38,'Equivalencia BH-BMPT'!#REF!,IF(J36=39,'Equivalencia BH-BMPT'!$D$40,IF(J36=40,'Equivalencia BH-BMPT'!$D$41,IF(J36=41,'Equivalencia BH-BMPT'!$D$42,IF(J36=42,'Equivalencia BH-BMPT'!$D$43,IF(J36=43,'Equivalencia BH-BMPT'!$D$44,IF(J36=44,'Equivalencia BH-BMPT'!$D$45,IF(J36=45,'Equivalencia BH-BMPT'!$D$46,"No ha seleccionado un número de programa")))))))))))))))))))))))))))))))))))))))))))))</f>
        <v>Mejor movilidad para todos</v>
      </c>
      <c r="L36" s="152">
        <v>1364</v>
      </c>
      <c r="M36" s="147">
        <v>52558577</v>
      </c>
      <c r="N36" s="153" t="s">
        <v>661</v>
      </c>
      <c r="O36" s="154">
        <v>18333333</v>
      </c>
      <c r="P36" s="155"/>
      <c r="Q36" s="156">
        <v>0</v>
      </c>
      <c r="R36" s="156"/>
      <c r="S36" s="156"/>
      <c r="T36" s="156">
        <f t="shared" si="0"/>
        <v>18333333</v>
      </c>
      <c r="U36" s="156">
        <v>18333333</v>
      </c>
      <c r="V36" s="157">
        <v>43109</v>
      </c>
      <c r="W36" s="157">
        <v>43111</v>
      </c>
      <c r="X36" s="157">
        <v>43332</v>
      </c>
      <c r="Y36" s="147">
        <v>221</v>
      </c>
      <c r="Z36" s="147"/>
      <c r="AA36" s="158"/>
      <c r="AB36" s="147"/>
      <c r="AC36" s="147"/>
      <c r="AD36" s="147" t="s">
        <v>777</v>
      </c>
      <c r="AE36" s="147"/>
      <c r="AF36" s="159">
        <f t="shared" si="1"/>
        <v>1</v>
      </c>
      <c r="AG36" s="160"/>
      <c r="AH36" s="160" t="b">
        <f t="shared" si="2"/>
        <v>0</v>
      </c>
    </row>
    <row r="37" spans="1:34" ht="44.25" customHeight="1" thickBot="1" x14ac:dyDescent="0.3">
      <c r="A37" s="147">
        <v>24</v>
      </c>
      <c r="B37" s="147">
        <v>2018</v>
      </c>
      <c r="C37" s="148" t="s">
        <v>303</v>
      </c>
      <c r="D37" s="147">
        <v>5</v>
      </c>
      <c r="E37" s="148" t="str">
        <f>IF(D37=1,'Tipo '!$B$2,IF(D37=2,'Tipo '!$B$3,IF(D37=3,'Tipo '!$B$4,IF(D37=4,'Tipo '!$B$5,IF(D37=5,'Tipo '!$B$6,IF(D37=6,'Tipo '!$B$7,IF(D37=7,'Tipo '!$B$8,IF(D37=8,'Tipo '!$B$9,IF(D37=9,'Tipo '!$B$10,IF(D37=10,'Tipo '!$B$11,IF(D37=11,'Tipo '!$B$12,IF(D37=12,'Tipo '!$B$13,IF(D37=13,'Tipo '!$B$14,IF(D37=14,'Tipo '!$B$15,IF(D37=15,'Tipo '!$B$16,IF(D37=16,'Tipo '!$B$17,IF(D37=17,'Tipo '!$B$18,IF(D37=18,'Tipo '!$B$19,IF(D37=19,'Tipo '!$B$20,IF(D37=20,'Tipo '!$B$21,"No ha seleccionado un tipo de contrato válido"))))))))))))))))))))</f>
        <v>CONTRATOS DE PRESTACIÓN DE SERVICIOS PROFESIONALES Y DE APOYO A LA GESTIÓN</v>
      </c>
      <c r="F37" s="148" t="s">
        <v>107</v>
      </c>
      <c r="G37" s="148" t="s">
        <v>116</v>
      </c>
      <c r="H37" s="149" t="s">
        <v>472</v>
      </c>
      <c r="I37" s="149" t="s">
        <v>163</v>
      </c>
      <c r="J37" s="150">
        <v>45</v>
      </c>
      <c r="K37" s="151" t="str">
        <f>IF(J37=1,'Equivalencia BH-BMPT'!$D$2,IF(J37=2,'Equivalencia BH-BMPT'!$D$3,IF(J37=3,'Equivalencia BH-BMPT'!$D$4,IF(J37=4,'Equivalencia BH-BMPT'!$D$5,IF(J37=5,'Equivalencia BH-BMPT'!$D$6,IF(J37=6,'Equivalencia BH-BMPT'!$D$7,IF(J37=7,'Equivalencia BH-BMPT'!$D$8,IF(J37=8,'Equivalencia BH-BMPT'!$D$9,IF(J37=9,'Equivalencia BH-BMPT'!$D$10,IF(J37=10,'Equivalencia BH-BMPT'!$D$11,IF(J37=11,'Equivalencia BH-BMPT'!$D$12,IF(J37=12,'Equivalencia BH-BMPT'!$D$13,IF(J37=13,'Equivalencia BH-BMPT'!$D$14,IF(J37=14,'Equivalencia BH-BMPT'!$D$15,IF(J37=15,'Equivalencia BH-BMPT'!$D$16,IF(J37=16,'Equivalencia BH-BMPT'!$D$17,IF(J37=17,'Equivalencia BH-BMPT'!$D$18,IF(J37=18,'Equivalencia BH-BMPT'!$D$19,IF(J37=19,'Equivalencia BH-BMPT'!$D$20,IF(J37=20,'Equivalencia BH-BMPT'!$D$21,IF(J37=21,'Equivalencia BH-BMPT'!$D$22,IF(J37=22,'Equivalencia BH-BMPT'!$D$23,IF(J37=23,'Equivalencia BH-BMPT'!#REF!,IF(J37=24,'Equivalencia BH-BMPT'!$D$25,IF(J37=25,'Equivalencia BH-BMPT'!$D$26,IF(J37=26,'Equivalencia BH-BMPT'!$D$27,IF(J37=27,'Equivalencia BH-BMPT'!$D$28,IF(J37=28,'Equivalencia BH-BMPT'!$D$29,IF(J37=29,'Equivalencia BH-BMPT'!$D$30,IF(J37=30,'Equivalencia BH-BMPT'!$D$31,IF(J37=31,'Equivalencia BH-BMPT'!$D$32,IF(J37=32,'Equivalencia BH-BMPT'!$D$33,IF(J37=33,'Equivalencia BH-BMPT'!$D$34,IF(J37=34,'Equivalencia BH-BMPT'!$D$35,IF(J37=35,'Equivalencia BH-BMPT'!$D$36,IF(J37=36,'Equivalencia BH-BMPT'!$D$37,IF(J37=37,'Equivalencia BH-BMPT'!$D$38,IF(J37=38,'Equivalencia BH-BMPT'!#REF!,IF(J37=39,'Equivalencia BH-BMPT'!$D$40,IF(J37=40,'Equivalencia BH-BMPT'!$D$41,IF(J37=41,'Equivalencia BH-BMPT'!$D$42,IF(J37=42,'Equivalencia BH-BMPT'!$D$43,IF(J37=43,'Equivalencia BH-BMPT'!$D$44,IF(J37=44,'Equivalencia BH-BMPT'!$D$45,IF(J37=45,'Equivalencia BH-BMPT'!$D$46,"No ha seleccionado un número de programa")))))))))))))))))))))))))))))))))))))))))))))</f>
        <v>Gobernanza e influencia local, regional e internacional</v>
      </c>
      <c r="L37" s="152">
        <v>1375</v>
      </c>
      <c r="M37" s="147">
        <v>79909551</v>
      </c>
      <c r="N37" s="153" t="s">
        <v>662</v>
      </c>
      <c r="O37" s="154">
        <v>13200000</v>
      </c>
      <c r="P37" s="155"/>
      <c r="Q37" s="156">
        <v>0</v>
      </c>
      <c r="R37" s="156"/>
      <c r="S37" s="156"/>
      <c r="T37" s="156">
        <f t="shared" si="0"/>
        <v>13200000</v>
      </c>
      <c r="U37" s="156">
        <v>13200000</v>
      </c>
      <c r="V37" s="157">
        <v>43105</v>
      </c>
      <c r="W37" s="157">
        <v>43110</v>
      </c>
      <c r="X37" s="157">
        <v>43331</v>
      </c>
      <c r="Y37" s="147">
        <v>221</v>
      </c>
      <c r="Z37" s="147"/>
      <c r="AA37" s="158"/>
      <c r="AB37" s="147"/>
      <c r="AC37" s="147"/>
      <c r="AD37" s="147" t="s">
        <v>777</v>
      </c>
      <c r="AE37" s="147"/>
      <c r="AF37" s="159">
        <f t="shared" si="1"/>
        <v>1</v>
      </c>
      <c r="AG37" s="160"/>
      <c r="AH37" s="160" t="b">
        <f t="shared" si="2"/>
        <v>0</v>
      </c>
    </row>
    <row r="38" spans="1:34" ht="44.25" customHeight="1" thickBot="1" x14ac:dyDescent="0.3">
      <c r="A38" s="147">
        <v>25</v>
      </c>
      <c r="B38" s="147">
        <v>2018</v>
      </c>
      <c r="C38" s="148" t="s">
        <v>304</v>
      </c>
      <c r="D38" s="147">
        <v>5</v>
      </c>
      <c r="E38" s="148" t="str">
        <f>IF(D38=1,'Tipo '!$B$2,IF(D38=2,'Tipo '!$B$3,IF(D38=3,'Tipo '!$B$4,IF(D38=4,'Tipo '!$B$5,IF(D38=5,'Tipo '!$B$6,IF(D38=6,'Tipo '!$B$7,IF(D38=7,'Tipo '!$B$8,IF(D38=8,'Tipo '!$B$9,IF(D38=9,'Tipo '!$B$10,IF(D38=10,'Tipo '!$B$11,IF(D38=11,'Tipo '!$B$12,IF(D38=12,'Tipo '!$B$13,IF(D38=13,'Tipo '!$B$14,IF(D38=14,'Tipo '!$B$15,IF(D38=15,'Tipo '!$B$16,IF(D38=16,'Tipo '!$B$17,IF(D38=17,'Tipo '!$B$18,IF(D38=18,'Tipo '!$B$19,IF(D38=19,'Tipo '!$B$20,IF(D38=20,'Tipo '!$B$21,"No ha seleccionado un tipo de contrato válido"))))))))))))))))))))</f>
        <v>CONTRATOS DE PRESTACIÓN DE SERVICIOS PROFESIONALES Y DE APOYO A LA GESTIÓN</v>
      </c>
      <c r="F38" s="148" t="s">
        <v>107</v>
      </c>
      <c r="G38" s="148" t="s">
        <v>116</v>
      </c>
      <c r="H38" s="149" t="s">
        <v>473</v>
      </c>
      <c r="I38" s="149" t="s">
        <v>163</v>
      </c>
      <c r="J38" s="150">
        <v>45</v>
      </c>
      <c r="K38" s="151" t="str">
        <f>IF(J38=1,'Equivalencia BH-BMPT'!$D$2,IF(J38=2,'Equivalencia BH-BMPT'!$D$3,IF(J38=3,'Equivalencia BH-BMPT'!$D$4,IF(J38=4,'Equivalencia BH-BMPT'!$D$5,IF(J38=5,'Equivalencia BH-BMPT'!$D$6,IF(J38=6,'Equivalencia BH-BMPT'!$D$7,IF(J38=7,'Equivalencia BH-BMPT'!$D$8,IF(J38=8,'Equivalencia BH-BMPT'!$D$9,IF(J38=9,'Equivalencia BH-BMPT'!$D$10,IF(J38=10,'Equivalencia BH-BMPT'!$D$11,IF(J38=11,'Equivalencia BH-BMPT'!$D$12,IF(J38=12,'Equivalencia BH-BMPT'!$D$13,IF(J38=13,'Equivalencia BH-BMPT'!$D$14,IF(J38=14,'Equivalencia BH-BMPT'!$D$15,IF(J38=15,'Equivalencia BH-BMPT'!$D$16,IF(J38=16,'Equivalencia BH-BMPT'!$D$17,IF(J38=17,'Equivalencia BH-BMPT'!$D$18,IF(J38=18,'Equivalencia BH-BMPT'!$D$19,IF(J38=19,'Equivalencia BH-BMPT'!$D$20,IF(J38=20,'Equivalencia BH-BMPT'!$D$21,IF(J38=21,'Equivalencia BH-BMPT'!$D$22,IF(J38=22,'Equivalencia BH-BMPT'!$D$23,IF(J38=23,'Equivalencia BH-BMPT'!#REF!,IF(J38=24,'Equivalencia BH-BMPT'!$D$25,IF(J38=25,'Equivalencia BH-BMPT'!$D$26,IF(J38=26,'Equivalencia BH-BMPT'!$D$27,IF(J38=27,'Equivalencia BH-BMPT'!$D$28,IF(J38=28,'Equivalencia BH-BMPT'!$D$29,IF(J38=29,'Equivalencia BH-BMPT'!$D$30,IF(J38=30,'Equivalencia BH-BMPT'!$D$31,IF(J38=31,'Equivalencia BH-BMPT'!$D$32,IF(J38=32,'Equivalencia BH-BMPT'!$D$33,IF(J38=33,'Equivalencia BH-BMPT'!$D$34,IF(J38=34,'Equivalencia BH-BMPT'!$D$35,IF(J38=35,'Equivalencia BH-BMPT'!$D$36,IF(J38=36,'Equivalencia BH-BMPT'!$D$37,IF(J38=37,'Equivalencia BH-BMPT'!$D$38,IF(J38=38,'Equivalencia BH-BMPT'!#REF!,IF(J38=39,'Equivalencia BH-BMPT'!$D$40,IF(J38=40,'Equivalencia BH-BMPT'!$D$41,IF(J38=41,'Equivalencia BH-BMPT'!$D$42,IF(J38=42,'Equivalencia BH-BMPT'!$D$43,IF(J38=43,'Equivalencia BH-BMPT'!$D$44,IF(J38=44,'Equivalencia BH-BMPT'!$D$45,IF(J38=45,'Equivalencia BH-BMPT'!$D$46,"No ha seleccionado un número de programa")))))))))))))))))))))))))))))))))))))))))))))</f>
        <v>Gobernanza e influencia local, regional e internacional</v>
      </c>
      <c r="L38" s="152">
        <v>1375</v>
      </c>
      <c r="M38" s="147">
        <v>52008301</v>
      </c>
      <c r="N38" s="153" t="s">
        <v>663</v>
      </c>
      <c r="O38" s="154">
        <v>34466667</v>
      </c>
      <c r="P38" s="155"/>
      <c r="Q38" s="156">
        <v>0</v>
      </c>
      <c r="R38" s="156"/>
      <c r="S38" s="156"/>
      <c r="T38" s="156">
        <f t="shared" si="0"/>
        <v>34466667</v>
      </c>
      <c r="U38" s="156">
        <v>34466667</v>
      </c>
      <c r="V38" s="157">
        <v>43105</v>
      </c>
      <c r="W38" s="157">
        <v>43109</v>
      </c>
      <c r="X38" s="157">
        <v>43330</v>
      </c>
      <c r="Y38" s="147">
        <v>221</v>
      </c>
      <c r="Z38" s="147"/>
      <c r="AA38" s="158"/>
      <c r="AB38" s="147"/>
      <c r="AC38" s="147"/>
      <c r="AD38" s="147" t="s">
        <v>777</v>
      </c>
      <c r="AE38" s="147"/>
      <c r="AF38" s="159">
        <f t="shared" si="1"/>
        <v>1</v>
      </c>
      <c r="AG38" s="160"/>
      <c r="AH38" s="160" t="b">
        <f t="shared" si="2"/>
        <v>0</v>
      </c>
    </row>
    <row r="39" spans="1:34" ht="44.25" customHeight="1" thickBot="1" x14ac:dyDescent="0.3">
      <c r="A39" s="147">
        <v>26</v>
      </c>
      <c r="B39" s="147">
        <v>2018</v>
      </c>
      <c r="C39" s="148"/>
      <c r="D39" s="147"/>
      <c r="E39" s="148" t="str">
        <f>IF(D39=1,'Tipo '!$B$2,IF(D39=2,'Tipo '!$B$3,IF(D39=3,'Tipo '!$B$4,IF(D39=4,'Tipo '!$B$5,IF(D39=5,'Tipo '!$B$6,IF(D39=6,'Tipo '!$B$7,IF(D39=7,'Tipo '!$B$8,IF(D39=8,'Tipo '!$B$9,IF(D39=9,'Tipo '!$B$10,IF(D39=10,'Tipo '!$B$11,IF(D39=11,'Tipo '!$B$12,IF(D39=12,'Tipo '!$B$13,IF(D39=13,'Tipo '!$B$14,IF(D39=14,'Tipo '!$B$15,IF(D39=15,'Tipo '!$B$16,IF(D39=16,'Tipo '!$B$17,IF(D39=17,'Tipo '!$B$18,IF(D39=18,'Tipo '!$B$19,IF(D39=19,'Tipo '!$B$20,IF(D39=20,'Tipo '!$B$21,"No ha seleccionado un tipo de contrato válido"))))))))))))))))))))</f>
        <v>No ha seleccionado un tipo de contrato válido</v>
      </c>
      <c r="F39" s="148"/>
      <c r="G39" s="148"/>
      <c r="H39" s="149"/>
      <c r="I39" s="149"/>
      <c r="J39" s="150"/>
      <c r="K39" s="151" t="str">
        <f>IF(J39=1,'Equivalencia BH-BMPT'!$D$2,IF(J39=2,'Equivalencia BH-BMPT'!$D$3,IF(J39=3,'Equivalencia BH-BMPT'!$D$4,IF(J39=4,'Equivalencia BH-BMPT'!$D$5,IF(J39=5,'Equivalencia BH-BMPT'!$D$6,IF(J39=6,'Equivalencia BH-BMPT'!$D$7,IF(J39=7,'Equivalencia BH-BMPT'!$D$8,IF(J39=8,'Equivalencia BH-BMPT'!$D$9,IF(J39=9,'Equivalencia BH-BMPT'!$D$10,IF(J39=10,'Equivalencia BH-BMPT'!$D$11,IF(J39=11,'Equivalencia BH-BMPT'!$D$12,IF(J39=12,'Equivalencia BH-BMPT'!$D$13,IF(J39=13,'Equivalencia BH-BMPT'!$D$14,IF(J39=14,'Equivalencia BH-BMPT'!$D$15,IF(J39=15,'Equivalencia BH-BMPT'!$D$16,IF(J39=16,'Equivalencia BH-BMPT'!$D$17,IF(J39=17,'Equivalencia BH-BMPT'!$D$18,IF(J39=18,'Equivalencia BH-BMPT'!$D$19,IF(J39=19,'Equivalencia BH-BMPT'!$D$20,IF(J39=20,'Equivalencia BH-BMPT'!$D$21,IF(J39=21,'Equivalencia BH-BMPT'!$D$22,IF(J39=22,'Equivalencia BH-BMPT'!$D$23,IF(J39=23,'Equivalencia BH-BMPT'!#REF!,IF(J39=24,'Equivalencia BH-BMPT'!$D$25,IF(J39=25,'Equivalencia BH-BMPT'!$D$26,IF(J39=26,'Equivalencia BH-BMPT'!$D$27,IF(J39=27,'Equivalencia BH-BMPT'!$D$28,IF(J39=28,'Equivalencia BH-BMPT'!$D$29,IF(J39=29,'Equivalencia BH-BMPT'!$D$30,IF(J39=30,'Equivalencia BH-BMPT'!$D$31,IF(J39=31,'Equivalencia BH-BMPT'!$D$32,IF(J39=32,'Equivalencia BH-BMPT'!$D$33,IF(J39=33,'Equivalencia BH-BMPT'!$D$34,IF(J39=34,'Equivalencia BH-BMPT'!$D$35,IF(J39=35,'Equivalencia BH-BMPT'!$D$36,IF(J39=36,'Equivalencia BH-BMPT'!$D$37,IF(J39=37,'Equivalencia BH-BMPT'!$D$38,IF(J39=38,'Equivalencia BH-BMPT'!#REF!,IF(J39=39,'Equivalencia BH-BMPT'!$D$40,IF(J39=40,'Equivalencia BH-BMPT'!$D$41,IF(J39=41,'Equivalencia BH-BMPT'!$D$42,IF(J39=42,'Equivalencia BH-BMPT'!$D$43,IF(J39=43,'Equivalencia BH-BMPT'!$D$44,IF(J39=44,'Equivalencia BH-BMPT'!$D$45,IF(J39=45,'Equivalencia BH-BMPT'!$D$46,"No ha seleccionado un número de programa")))))))))))))))))))))))))))))))))))))))))))))</f>
        <v>No ha seleccionado un número de programa</v>
      </c>
      <c r="L39" s="152"/>
      <c r="M39" s="147"/>
      <c r="N39" s="153"/>
      <c r="O39" s="154"/>
      <c r="P39" s="155"/>
      <c r="Q39" s="156"/>
      <c r="R39" s="156"/>
      <c r="S39" s="156"/>
      <c r="T39" s="156">
        <f t="shared" si="0"/>
        <v>0</v>
      </c>
      <c r="U39" s="156"/>
      <c r="V39" s="157"/>
      <c r="W39" s="157"/>
      <c r="X39" s="157"/>
      <c r="Y39" s="147">
        <v>0</v>
      </c>
      <c r="Z39" s="147"/>
      <c r="AA39" s="158" t="s">
        <v>777</v>
      </c>
      <c r="AB39" s="147"/>
      <c r="AC39" s="147"/>
      <c r="AD39" s="147"/>
      <c r="AE39" s="147"/>
      <c r="AF39" s="159" t="e">
        <f t="shared" si="1"/>
        <v>#DIV/0!</v>
      </c>
      <c r="AG39" s="160"/>
      <c r="AH39" s="160" t="b">
        <f t="shared" si="2"/>
        <v>1</v>
      </c>
    </row>
    <row r="40" spans="1:34" ht="44.25" customHeight="1" thickBot="1" x14ac:dyDescent="0.3">
      <c r="A40" s="147">
        <v>27</v>
      </c>
      <c r="B40" s="147">
        <v>2018</v>
      </c>
      <c r="C40" s="148" t="s">
        <v>305</v>
      </c>
      <c r="D40" s="147">
        <v>5</v>
      </c>
      <c r="E40" s="148" t="str">
        <f>IF(D40=1,'Tipo '!$B$2,IF(D40=2,'Tipo '!$B$3,IF(D40=3,'Tipo '!$B$4,IF(D40=4,'Tipo '!$B$5,IF(D40=5,'Tipo '!$B$6,IF(D40=6,'Tipo '!$B$7,IF(D40=7,'Tipo '!$B$8,IF(D40=8,'Tipo '!$B$9,IF(D40=9,'Tipo '!$B$10,IF(D40=10,'Tipo '!$B$11,IF(D40=11,'Tipo '!$B$12,IF(D40=12,'Tipo '!$B$13,IF(D40=13,'Tipo '!$B$14,IF(D40=14,'Tipo '!$B$15,IF(D40=15,'Tipo '!$B$16,IF(D40=16,'Tipo '!$B$17,IF(D40=17,'Tipo '!$B$18,IF(D40=18,'Tipo '!$B$19,IF(D40=19,'Tipo '!$B$20,IF(D40=20,'Tipo '!$B$21,"No ha seleccionado un tipo de contrato válido"))))))))))))))))))))</f>
        <v>CONTRATOS DE PRESTACIÓN DE SERVICIOS PROFESIONALES Y DE APOYO A LA GESTIÓN</v>
      </c>
      <c r="F40" s="148" t="s">
        <v>107</v>
      </c>
      <c r="G40" s="148" t="s">
        <v>116</v>
      </c>
      <c r="H40" s="149" t="s">
        <v>474</v>
      </c>
      <c r="I40" s="149" t="s">
        <v>163</v>
      </c>
      <c r="J40" s="150">
        <v>45</v>
      </c>
      <c r="K40" s="151" t="str">
        <f>IF(J40=1,'Equivalencia BH-BMPT'!$D$2,IF(J40=2,'Equivalencia BH-BMPT'!$D$3,IF(J40=3,'Equivalencia BH-BMPT'!$D$4,IF(J40=4,'Equivalencia BH-BMPT'!$D$5,IF(J40=5,'Equivalencia BH-BMPT'!$D$6,IF(J40=6,'Equivalencia BH-BMPT'!$D$7,IF(J40=7,'Equivalencia BH-BMPT'!$D$8,IF(J40=8,'Equivalencia BH-BMPT'!$D$9,IF(J40=9,'Equivalencia BH-BMPT'!$D$10,IF(J40=10,'Equivalencia BH-BMPT'!$D$11,IF(J40=11,'Equivalencia BH-BMPT'!$D$12,IF(J40=12,'Equivalencia BH-BMPT'!$D$13,IF(J40=13,'Equivalencia BH-BMPT'!$D$14,IF(J40=14,'Equivalencia BH-BMPT'!$D$15,IF(J40=15,'Equivalencia BH-BMPT'!$D$16,IF(J40=16,'Equivalencia BH-BMPT'!$D$17,IF(J40=17,'Equivalencia BH-BMPT'!$D$18,IF(J40=18,'Equivalencia BH-BMPT'!$D$19,IF(J40=19,'Equivalencia BH-BMPT'!$D$20,IF(J40=20,'Equivalencia BH-BMPT'!$D$21,IF(J40=21,'Equivalencia BH-BMPT'!$D$22,IF(J40=22,'Equivalencia BH-BMPT'!$D$23,IF(J40=23,'Equivalencia BH-BMPT'!#REF!,IF(J40=24,'Equivalencia BH-BMPT'!$D$25,IF(J40=25,'Equivalencia BH-BMPT'!$D$26,IF(J40=26,'Equivalencia BH-BMPT'!$D$27,IF(J40=27,'Equivalencia BH-BMPT'!$D$28,IF(J40=28,'Equivalencia BH-BMPT'!$D$29,IF(J40=29,'Equivalencia BH-BMPT'!$D$30,IF(J40=30,'Equivalencia BH-BMPT'!$D$31,IF(J40=31,'Equivalencia BH-BMPT'!$D$32,IF(J40=32,'Equivalencia BH-BMPT'!$D$33,IF(J40=33,'Equivalencia BH-BMPT'!$D$34,IF(J40=34,'Equivalencia BH-BMPT'!$D$35,IF(J40=35,'Equivalencia BH-BMPT'!$D$36,IF(J40=36,'Equivalencia BH-BMPT'!$D$37,IF(J40=37,'Equivalencia BH-BMPT'!$D$38,IF(J40=38,'Equivalencia BH-BMPT'!#REF!,IF(J40=39,'Equivalencia BH-BMPT'!$D$40,IF(J40=40,'Equivalencia BH-BMPT'!$D$41,IF(J40=41,'Equivalencia BH-BMPT'!$D$42,IF(J40=42,'Equivalencia BH-BMPT'!$D$43,IF(J40=43,'Equivalencia BH-BMPT'!$D$44,IF(J40=44,'Equivalencia BH-BMPT'!$D$45,IF(J40=45,'Equivalencia BH-BMPT'!$D$46,"No ha seleccionado un número de programa")))))))))))))))))))))))))))))))))))))))))))))</f>
        <v>Gobernanza e influencia local, regional e internacional</v>
      </c>
      <c r="L40" s="152">
        <v>1375</v>
      </c>
      <c r="M40" s="147">
        <v>1072894261</v>
      </c>
      <c r="N40" s="153" t="s">
        <v>664</v>
      </c>
      <c r="O40" s="154">
        <v>12466667</v>
      </c>
      <c r="P40" s="155"/>
      <c r="Q40" s="156">
        <v>0</v>
      </c>
      <c r="R40" s="156"/>
      <c r="S40" s="156"/>
      <c r="T40" s="156">
        <f t="shared" si="0"/>
        <v>12466667</v>
      </c>
      <c r="U40" s="156">
        <v>12466667</v>
      </c>
      <c r="V40" s="157">
        <v>43109</v>
      </c>
      <c r="W40" s="157">
        <v>43110</v>
      </c>
      <c r="X40" s="157">
        <v>43331</v>
      </c>
      <c r="Y40" s="147">
        <v>221</v>
      </c>
      <c r="Z40" s="147"/>
      <c r="AA40" s="158"/>
      <c r="AB40" s="147"/>
      <c r="AC40" s="147"/>
      <c r="AD40" s="147" t="s">
        <v>777</v>
      </c>
      <c r="AE40" s="147"/>
      <c r="AF40" s="159">
        <f t="shared" si="1"/>
        <v>1</v>
      </c>
      <c r="AG40" s="160"/>
      <c r="AH40" s="160" t="b">
        <f t="shared" si="2"/>
        <v>0</v>
      </c>
    </row>
    <row r="41" spans="1:34" ht="44.25" customHeight="1" thickBot="1" x14ac:dyDescent="0.3">
      <c r="A41" s="147">
        <v>28</v>
      </c>
      <c r="B41" s="147">
        <v>2018</v>
      </c>
      <c r="C41" s="148" t="s">
        <v>306</v>
      </c>
      <c r="D41" s="147">
        <v>5</v>
      </c>
      <c r="E41" s="148" t="str">
        <f>IF(D41=1,'Tipo '!$B$2,IF(D41=2,'Tipo '!$B$3,IF(D41=3,'Tipo '!$B$4,IF(D41=4,'Tipo '!$B$5,IF(D41=5,'Tipo '!$B$6,IF(D41=6,'Tipo '!$B$7,IF(D41=7,'Tipo '!$B$8,IF(D41=8,'Tipo '!$B$9,IF(D41=9,'Tipo '!$B$10,IF(D41=10,'Tipo '!$B$11,IF(D41=11,'Tipo '!$B$12,IF(D41=12,'Tipo '!$B$13,IF(D41=13,'Tipo '!$B$14,IF(D41=14,'Tipo '!$B$15,IF(D41=15,'Tipo '!$B$16,IF(D41=16,'Tipo '!$B$17,IF(D41=17,'Tipo '!$B$18,IF(D41=18,'Tipo '!$B$19,IF(D41=19,'Tipo '!$B$20,IF(D41=20,'Tipo '!$B$21,"No ha seleccionado un tipo de contrato válido"))))))))))))))))))))</f>
        <v>CONTRATOS DE PRESTACIÓN DE SERVICIOS PROFESIONALES Y DE APOYO A LA GESTIÓN</v>
      </c>
      <c r="F41" s="148" t="s">
        <v>107</v>
      </c>
      <c r="G41" s="148" t="s">
        <v>116</v>
      </c>
      <c r="H41" s="149" t="s">
        <v>475</v>
      </c>
      <c r="I41" s="149" t="s">
        <v>163</v>
      </c>
      <c r="J41" s="150">
        <v>45</v>
      </c>
      <c r="K41" s="151" t="str">
        <f>IF(J41=1,'Equivalencia BH-BMPT'!$D$2,IF(J41=2,'Equivalencia BH-BMPT'!$D$3,IF(J41=3,'Equivalencia BH-BMPT'!$D$4,IF(J41=4,'Equivalencia BH-BMPT'!$D$5,IF(J41=5,'Equivalencia BH-BMPT'!$D$6,IF(J41=6,'Equivalencia BH-BMPT'!$D$7,IF(J41=7,'Equivalencia BH-BMPT'!$D$8,IF(J41=8,'Equivalencia BH-BMPT'!$D$9,IF(J41=9,'Equivalencia BH-BMPT'!$D$10,IF(J41=10,'Equivalencia BH-BMPT'!$D$11,IF(J41=11,'Equivalencia BH-BMPT'!$D$12,IF(J41=12,'Equivalencia BH-BMPT'!$D$13,IF(J41=13,'Equivalencia BH-BMPT'!$D$14,IF(J41=14,'Equivalencia BH-BMPT'!$D$15,IF(J41=15,'Equivalencia BH-BMPT'!$D$16,IF(J41=16,'Equivalencia BH-BMPT'!$D$17,IF(J41=17,'Equivalencia BH-BMPT'!$D$18,IF(J41=18,'Equivalencia BH-BMPT'!$D$19,IF(J41=19,'Equivalencia BH-BMPT'!$D$20,IF(J41=20,'Equivalencia BH-BMPT'!$D$21,IF(J41=21,'Equivalencia BH-BMPT'!$D$22,IF(J41=22,'Equivalencia BH-BMPT'!$D$23,IF(J41=23,'Equivalencia BH-BMPT'!#REF!,IF(J41=24,'Equivalencia BH-BMPT'!$D$25,IF(J41=25,'Equivalencia BH-BMPT'!$D$26,IF(J41=26,'Equivalencia BH-BMPT'!$D$27,IF(J41=27,'Equivalencia BH-BMPT'!$D$28,IF(J41=28,'Equivalencia BH-BMPT'!$D$29,IF(J41=29,'Equivalencia BH-BMPT'!$D$30,IF(J41=30,'Equivalencia BH-BMPT'!$D$31,IF(J41=31,'Equivalencia BH-BMPT'!$D$32,IF(J41=32,'Equivalencia BH-BMPT'!$D$33,IF(J41=33,'Equivalencia BH-BMPT'!$D$34,IF(J41=34,'Equivalencia BH-BMPT'!$D$35,IF(J41=35,'Equivalencia BH-BMPT'!$D$36,IF(J41=36,'Equivalencia BH-BMPT'!$D$37,IF(J41=37,'Equivalencia BH-BMPT'!$D$38,IF(J41=38,'Equivalencia BH-BMPT'!#REF!,IF(J41=39,'Equivalencia BH-BMPT'!$D$40,IF(J41=40,'Equivalencia BH-BMPT'!$D$41,IF(J41=41,'Equivalencia BH-BMPT'!$D$42,IF(J41=42,'Equivalencia BH-BMPT'!$D$43,IF(J41=43,'Equivalencia BH-BMPT'!$D$44,IF(J41=44,'Equivalencia BH-BMPT'!$D$45,IF(J41=45,'Equivalencia BH-BMPT'!$D$46,"No ha seleccionado un número de programa")))))))))))))))))))))))))))))))))))))))))))))</f>
        <v>Gobernanza e influencia local, regional e internacional</v>
      </c>
      <c r="L41" s="152">
        <v>1375</v>
      </c>
      <c r="M41" s="147">
        <v>1069751536</v>
      </c>
      <c r="N41" s="153" t="s">
        <v>665</v>
      </c>
      <c r="O41" s="154">
        <v>18333333</v>
      </c>
      <c r="P41" s="155"/>
      <c r="Q41" s="156">
        <v>0</v>
      </c>
      <c r="R41" s="156"/>
      <c r="S41" s="156"/>
      <c r="T41" s="156">
        <f t="shared" si="0"/>
        <v>18333333</v>
      </c>
      <c r="U41" s="156">
        <v>18333333</v>
      </c>
      <c r="V41" s="157">
        <v>43110</v>
      </c>
      <c r="W41" s="157">
        <v>43111</v>
      </c>
      <c r="X41" s="157">
        <v>43332</v>
      </c>
      <c r="Y41" s="147">
        <v>221</v>
      </c>
      <c r="Z41" s="147"/>
      <c r="AA41" s="158"/>
      <c r="AB41" s="147"/>
      <c r="AC41" s="147"/>
      <c r="AD41" s="147" t="s">
        <v>777</v>
      </c>
      <c r="AE41" s="147"/>
      <c r="AF41" s="159">
        <f t="shared" si="1"/>
        <v>1</v>
      </c>
      <c r="AG41" s="160"/>
      <c r="AH41" s="160" t="b">
        <f t="shared" si="2"/>
        <v>0</v>
      </c>
    </row>
    <row r="42" spans="1:34" ht="44.25" customHeight="1" thickBot="1" x14ac:dyDescent="0.3">
      <c r="A42" s="147">
        <v>29</v>
      </c>
      <c r="B42" s="147">
        <v>2018</v>
      </c>
      <c r="C42" s="148" t="s">
        <v>307</v>
      </c>
      <c r="D42" s="147">
        <v>5</v>
      </c>
      <c r="E42" s="148" t="str">
        <f>IF(D42=1,'Tipo '!$B$2,IF(D42=2,'Tipo '!$B$3,IF(D42=3,'Tipo '!$B$4,IF(D42=4,'Tipo '!$B$5,IF(D42=5,'Tipo '!$B$6,IF(D42=6,'Tipo '!$B$7,IF(D42=7,'Tipo '!$B$8,IF(D42=8,'Tipo '!$B$9,IF(D42=9,'Tipo '!$B$10,IF(D42=10,'Tipo '!$B$11,IF(D42=11,'Tipo '!$B$12,IF(D42=12,'Tipo '!$B$13,IF(D42=13,'Tipo '!$B$14,IF(D42=14,'Tipo '!$B$15,IF(D42=15,'Tipo '!$B$16,IF(D42=16,'Tipo '!$B$17,IF(D42=17,'Tipo '!$B$18,IF(D42=18,'Tipo '!$B$19,IF(D42=19,'Tipo '!$B$20,IF(D42=20,'Tipo '!$B$21,"No ha seleccionado un tipo de contrato válido"))))))))))))))))))))</f>
        <v>CONTRATOS DE PRESTACIÓN DE SERVICIOS PROFESIONALES Y DE APOYO A LA GESTIÓN</v>
      </c>
      <c r="F42" s="148" t="s">
        <v>107</v>
      </c>
      <c r="G42" s="148" t="s">
        <v>116</v>
      </c>
      <c r="H42" s="149" t="s">
        <v>476</v>
      </c>
      <c r="I42" s="149" t="s">
        <v>163</v>
      </c>
      <c r="J42" s="150">
        <v>45</v>
      </c>
      <c r="K42" s="151" t="str">
        <f>IF(J42=1,'Equivalencia BH-BMPT'!$D$2,IF(J42=2,'Equivalencia BH-BMPT'!$D$3,IF(J42=3,'Equivalencia BH-BMPT'!$D$4,IF(J42=4,'Equivalencia BH-BMPT'!$D$5,IF(J42=5,'Equivalencia BH-BMPT'!$D$6,IF(J42=6,'Equivalencia BH-BMPT'!$D$7,IF(J42=7,'Equivalencia BH-BMPT'!$D$8,IF(J42=8,'Equivalencia BH-BMPT'!$D$9,IF(J42=9,'Equivalencia BH-BMPT'!$D$10,IF(J42=10,'Equivalencia BH-BMPT'!$D$11,IF(J42=11,'Equivalencia BH-BMPT'!$D$12,IF(J42=12,'Equivalencia BH-BMPT'!$D$13,IF(J42=13,'Equivalencia BH-BMPT'!$D$14,IF(J42=14,'Equivalencia BH-BMPT'!$D$15,IF(J42=15,'Equivalencia BH-BMPT'!$D$16,IF(J42=16,'Equivalencia BH-BMPT'!$D$17,IF(J42=17,'Equivalencia BH-BMPT'!$D$18,IF(J42=18,'Equivalencia BH-BMPT'!$D$19,IF(J42=19,'Equivalencia BH-BMPT'!$D$20,IF(J42=20,'Equivalencia BH-BMPT'!$D$21,IF(J42=21,'Equivalencia BH-BMPT'!$D$22,IF(J42=22,'Equivalencia BH-BMPT'!$D$23,IF(J42=23,'Equivalencia BH-BMPT'!#REF!,IF(J42=24,'Equivalencia BH-BMPT'!$D$25,IF(J42=25,'Equivalencia BH-BMPT'!$D$26,IF(J42=26,'Equivalencia BH-BMPT'!$D$27,IF(J42=27,'Equivalencia BH-BMPT'!$D$28,IF(J42=28,'Equivalencia BH-BMPT'!$D$29,IF(J42=29,'Equivalencia BH-BMPT'!$D$30,IF(J42=30,'Equivalencia BH-BMPT'!$D$31,IF(J42=31,'Equivalencia BH-BMPT'!$D$32,IF(J42=32,'Equivalencia BH-BMPT'!$D$33,IF(J42=33,'Equivalencia BH-BMPT'!$D$34,IF(J42=34,'Equivalencia BH-BMPT'!$D$35,IF(J42=35,'Equivalencia BH-BMPT'!$D$36,IF(J42=36,'Equivalencia BH-BMPT'!$D$37,IF(J42=37,'Equivalencia BH-BMPT'!$D$38,IF(J42=38,'Equivalencia BH-BMPT'!#REF!,IF(J42=39,'Equivalencia BH-BMPT'!$D$40,IF(J42=40,'Equivalencia BH-BMPT'!$D$41,IF(J42=41,'Equivalencia BH-BMPT'!$D$42,IF(J42=42,'Equivalencia BH-BMPT'!$D$43,IF(J42=43,'Equivalencia BH-BMPT'!$D$44,IF(J42=44,'Equivalencia BH-BMPT'!$D$45,IF(J42=45,'Equivalencia BH-BMPT'!$D$46,"No ha seleccionado un número de programa")))))))))))))))))))))))))))))))))))))))))))))</f>
        <v>Gobernanza e influencia local, regional e internacional</v>
      </c>
      <c r="L42" s="152">
        <v>1375</v>
      </c>
      <c r="M42" s="147">
        <v>1013633246</v>
      </c>
      <c r="N42" s="153" t="s">
        <v>666</v>
      </c>
      <c r="O42" s="154">
        <v>28673333</v>
      </c>
      <c r="P42" s="155"/>
      <c r="Q42" s="156">
        <v>0</v>
      </c>
      <c r="R42" s="156">
        <v>1</v>
      </c>
      <c r="S42" s="156">
        <v>7820000</v>
      </c>
      <c r="T42" s="156">
        <f t="shared" si="0"/>
        <v>36493333</v>
      </c>
      <c r="U42" s="156">
        <v>36493333</v>
      </c>
      <c r="V42" s="157">
        <v>43109</v>
      </c>
      <c r="W42" s="157">
        <v>43111</v>
      </c>
      <c r="X42" s="157">
        <v>43393</v>
      </c>
      <c r="Y42" s="147">
        <v>282</v>
      </c>
      <c r="Z42" s="147">
        <v>60</v>
      </c>
      <c r="AA42" s="158"/>
      <c r="AB42" s="147"/>
      <c r="AC42" s="147"/>
      <c r="AD42" s="147" t="s">
        <v>777</v>
      </c>
      <c r="AE42" s="147"/>
      <c r="AF42" s="159">
        <f t="shared" si="1"/>
        <v>1</v>
      </c>
      <c r="AG42" s="160"/>
      <c r="AH42" s="160" t="b">
        <f t="shared" si="2"/>
        <v>0</v>
      </c>
    </row>
    <row r="43" spans="1:34" ht="44.25" customHeight="1" thickBot="1" x14ac:dyDescent="0.3">
      <c r="A43" s="147">
        <v>30</v>
      </c>
      <c r="B43" s="147">
        <v>2018</v>
      </c>
      <c r="C43" s="148" t="s">
        <v>308</v>
      </c>
      <c r="D43" s="147">
        <v>5</v>
      </c>
      <c r="E43" s="148" t="str">
        <f>IF(D43=1,'Tipo '!$B$2,IF(D43=2,'Tipo '!$B$3,IF(D43=3,'Tipo '!$B$4,IF(D43=4,'Tipo '!$B$5,IF(D43=5,'Tipo '!$B$6,IF(D43=6,'Tipo '!$B$7,IF(D43=7,'Tipo '!$B$8,IF(D43=8,'Tipo '!$B$9,IF(D43=9,'Tipo '!$B$10,IF(D43=10,'Tipo '!$B$11,IF(D43=11,'Tipo '!$B$12,IF(D43=12,'Tipo '!$B$13,IF(D43=13,'Tipo '!$B$14,IF(D43=14,'Tipo '!$B$15,IF(D43=15,'Tipo '!$B$16,IF(D43=16,'Tipo '!$B$17,IF(D43=17,'Tipo '!$B$18,IF(D43=18,'Tipo '!$B$19,IF(D43=19,'Tipo '!$B$20,IF(D43=20,'Tipo '!$B$21,"No ha seleccionado un tipo de contrato válido"))))))))))))))))))))</f>
        <v>CONTRATOS DE PRESTACIÓN DE SERVICIOS PROFESIONALES Y DE APOYO A LA GESTIÓN</v>
      </c>
      <c r="F43" s="148" t="s">
        <v>107</v>
      </c>
      <c r="G43" s="148" t="s">
        <v>116</v>
      </c>
      <c r="H43" s="149" t="s">
        <v>477</v>
      </c>
      <c r="I43" s="149" t="s">
        <v>163</v>
      </c>
      <c r="J43" s="150">
        <v>45</v>
      </c>
      <c r="K43" s="151" t="str">
        <f>IF(J43=1,'Equivalencia BH-BMPT'!$D$2,IF(J43=2,'Equivalencia BH-BMPT'!$D$3,IF(J43=3,'Equivalencia BH-BMPT'!$D$4,IF(J43=4,'Equivalencia BH-BMPT'!$D$5,IF(J43=5,'Equivalencia BH-BMPT'!$D$6,IF(J43=6,'Equivalencia BH-BMPT'!$D$7,IF(J43=7,'Equivalencia BH-BMPT'!$D$8,IF(J43=8,'Equivalencia BH-BMPT'!$D$9,IF(J43=9,'Equivalencia BH-BMPT'!$D$10,IF(J43=10,'Equivalencia BH-BMPT'!$D$11,IF(J43=11,'Equivalencia BH-BMPT'!$D$12,IF(J43=12,'Equivalencia BH-BMPT'!$D$13,IF(J43=13,'Equivalencia BH-BMPT'!$D$14,IF(J43=14,'Equivalencia BH-BMPT'!$D$15,IF(J43=15,'Equivalencia BH-BMPT'!$D$16,IF(J43=16,'Equivalencia BH-BMPT'!$D$17,IF(J43=17,'Equivalencia BH-BMPT'!$D$18,IF(J43=18,'Equivalencia BH-BMPT'!$D$19,IF(J43=19,'Equivalencia BH-BMPT'!$D$20,IF(J43=20,'Equivalencia BH-BMPT'!$D$21,IF(J43=21,'Equivalencia BH-BMPT'!$D$22,IF(J43=22,'Equivalencia BH-BMPT'!$D$23,IF(J43=23,'Equivalencia BH-BMPT'!#REF!,IF(J43=24,'Equivalencia BH-BMPT'!$D$25,IF(J43=25,'Equivalencia BH-BMPT'!$D$26,IF(J43=26,'Equivalencia BH-BMPT'!$D$27,IF(J43=27,'Equivalencia BH-BMPT'!$D$28,IF(J43=28,'Equivalencia BH-BMPT'!$D$29,IF(J43=29,'Equivalencia BH-BMPT'!$D$30,IF(J43=30,'Equivalencia BH-BMPT'!$D$31,IF(J43=31,'Equivalencia BH-BMPT'!$D$32,IF(J43=32,'Equivalencia BH-BMPT'!$D$33,IF(J43=33,'Equivalencia BH-BMPT'!$D$34,IF(J43=34,'Equivalencia BH-BMPT'!$D$35,IF(J43=35,'Equivalencia BH-BMPT'!$D$36,IF(J43=36,'Equivalencia BH-BMPT'!$D$37,IF(J43=37,'Equivalencia BH-BMPT'!$D$38,IF(J43=38,'Equivalencia BH-BMPT'!#REF!,IF(J43=39,'Equivalencia BH-BMPT'!$D$40,IF(J43=40,'Equivalencia BH-BMPT'!$D$41,IF(J43=41,'Equivalencia BH-BMPT'!$D$42,IF(J43=42,'Equivalencia BH-BMPT'!$D$43,IF(J43=43,'Equivalencia BH-BMPT'!$D$44,IF(J43=44,'Equivalencia BH-BMPT'!$D$45,IF(J43=45,'Equivalencia BH-BMPT'!$D$46,"No ha seleccionado un número de programa")))))))))))))))))))))))))))))))))))))))))))))</f>
        <v>Gobernanza e influencia local, regional e internacional</v>
      </c>
      <c r="L43" s="152">
        <v>1375</v>
      </c>
      <c r="M43" s="147">
        <v>1012370432</v>
      </c>
      <c r="N43" s="153" t="s">
        <v>667</v>
      </c>
      <c r="O43" s="154">
        <v>33000000</v>
      </c>
      <c r="P43" s="155"/>
      <c r="Q43" s="156">
        <v>0</v>
      </c>
      <c r="R43" s="156"/>
      <c r="S43" s="156"/>
      <c r="T43" s="156">
        <f t="shared" si="0"/>
        <v>33000000</v>
      </c>
      <c r="U43" s="156">
        <v>33000000</v>
      </c>
      <c r="V43" s="157">
        <v>43110</v>
      </c>
      <c r="W43" s="157">
        <v>43111</v>
      </c>
      <c r="X43" s="157">
        <v>43336</v>
      </c>
      <c r="Y43" s="147">
        <v>225</v>
      </c>
      <c r="Z43" s="147"/>
      <c r="AA43" s="158"/>
      <c r="AB43" s="147"/>
      <c r="AC43" s="147"/>
      <c r="AD43" s="147" t="s">
        <v>777</v>
      </c>
      <c r="AE43" s="147"/>
      <c r="AF43" s="159">
        <f t="shared" si="1"/>
        <v>1</v>
      </c>
      <c r="AG43" s="160"/>
      <c r="AH43" s="160" t="b">
        <f t="shared" si="2"/>
        <v>0</v>
      </c>
    </row>
    <row r="44" spans="1:34" ht="44.25" customHeight="1" thickBot="1" x14ac:dyDescent="0.3">
      <c r="A44" s="147">
        <v>31</v>
      </c>
      <c r="B44" s="147">
        <v>2018</v>
      </c>
      <c r="C44" s="148"/>
      <c r="D44" s="147"/>
      <c r="E44" s="148" t="str">
        <f>IF(D44=1,'Tipo '!$B$2,IF(D44=2,'Tipo '!$B$3,IF(D44=3,'Tipo '!$B$4,IF(D44=4,'Tipo '!$B$5,IF(D44=5,'Tipo '!$B$6,IF(D44=6,'Tipo '!$B$7,IF(D44=7,'Tipo '!$B$8,IF(D44=8,'Tipo '!$B$9,IF(D44=9,'Tipo '!$B$10,IF(D44=10,'Tipo '!$B$11,IF(D44=11,'Tipo '!$B$12,IF(D44=12,'Tipo '!$B$13,IF(D44=13,'Tipo '!$B$14,IF(D44=14,'Tipo '!$B$15,IF(D44=15,'Tipo '!$B$16,IF(D44=16,'Tipo '!$B$17,IF(D44=17,'Tipo '!$B$18,IF(D44=18,'Tipo '!$B$19,IF(D44=19,'Tipo '!$B$20,IF(D44=20,'Tipo '!$B$21,"No ha seleccionado un tipo de contrato válido"))))))))))))))))))))</f>
        <v>No ha seleccionado un tipo de contrato válido</v>
      </c>
      <c r="F44" s="148"/>
      <c r="G44" s="148"/>
      <c r="H44" s="149"/>
      <c r="I44" s="149"/>
      <c r="J44" s="150"/>
      <c r="K44" s="151" t="str">
        <f>IF(J44=1,'Equivalencia BH-BMPT'!$D$2,IF(J44=2,'Equivalencia BH-BMPT'!$D$3,IF(J44=3,'Equivalencia BH-BMPT'!$D$4,IF(J44=4,'Equivalencia BH-BMPT'!$D$5,IF(J44=5,'Equivalencia BH-BMPT'!$D$6,IF(J44=6,'Equivalencia BH-BMPT'!$D$7,IF(J44=7,'Equivalencia BH-BMPT'!$D$8,IF(J44=8,'Equivalencia BH-BMPT'!$D$9,IF(J44=9,'Equivalencia BH-BMPT'!$D$10,IF(J44=10,'Equivalencia BH-BMPT'!$D$11,IF(J44=11,'Equivalencia BH-BMPT'!$D$12,IF(J44=12,'Equivalencia BH-BMPT'!$D$13,IF(J44=13,'Equivalencia BH-BMPT'!$D$14,IF(J44=14,'Equivalencia BH-BMPT'!$D$15,IF(J44=15,'Equivalencia BH-BMPT'!$D$16,IF(J44=16,'Equivalencia BH-BMPT'!$D$17,IF(J44=17,'Equivalencia BH-BMPT'!$D$18,IF(J44=18,'Equivalencia BH-BMPT'!$D$19,IF(J44=19,'Equivalencia BH-BMPT'!$D$20,IF(J44=20,'Equivalencia BH-BMPT'!$D$21,IF(J44=21,'Equivalencia BH-BMPT'!$D$22,IF(J44=22,'Equivalencia BH-BMPT'!$D$23,IF(J44=23,'Equivalencia BH-BMPT'!#REF!,IF(J44=24,'Equivalencia BH-BMPT'!$D$25,IF(J44=25,'Equivalencia BH-BMPT'!$D$26,IF(J44=26,'Equivalencia BH-BMPT'!$D$27,IF(J44=27,'Equivalencia BH-BMPT'!$D$28,IF(J44=28,'Equivalencia BH-BMPT'!$D$29,IF(J44=29,'Equivalencia BH-BMPT'!$D$30,IF(J44=30,'Equivalencia BH-BMPT'!$D$31,IF(J44=31,'Equivalencia BH-BMPT'!$D$32,IF(J44=32,'Equivalencia BH-BMPT'!$D$33,IF(J44=33,'Equivalencia BH-BMPT'!$D$34,IF(J44=34,'Equivalencia BH-BMPT'!$D$35,IF(J44=35,'Equivalencia BH-BMPT'!$D$36,IF(J44=36,'Equivalencia BH-BMPT'!$D$37,IF(J44=37,'Equivalencia BH-BMPT'!$D$38,IF(J44=38,'Equivalencia BH-BMPT'!#REF!,IF(J44=39,'Equivalencia BH-BMPT'!$D$40,IF(J44=40,'Equivalencia BH-BMPT'!$D$41,IF(J44=41,'Equivalencia BH-BMPT'!$D$42,IF(J44=42,'Equivalencia BH-BMPT'!$D$43,IF(J44=43,'Equivalencia BH-BMPT'!$D$44,IF(J44=44,'Equivalencia BH-BMPT'!$D$45,IF(J44=45,'Equivalencia BH-BMPT'!$D$46,"No ha seleccionado un número de programa")))))))))))))))))))))))))))))))))))))))))))))</f>
        <v>No ha seleccionado un número de programa</v>
      </c>
      <c r="L44" s="152"/>
      <c r="M44" s="147"/>
      <c r="N44" s="153"/>
      <c r="O44" s="154"/>
      <c r="P44" s="155"/>
      <c r="Q44" s="156"/>
      <c r="R44" s="156"/>
      <c r="S44" s="156"/>
      <c r="T44" s="156">
        <f t="shared" si="0"/>
        <v>0</v>
      </c>
      <c r="U44" s="156"/>
      <c r="V44" s="157"/>
      <c r="W44" s="157"/>
      <c r="X44" s="157"/>
      <c r="Y44" s="147">
        <v>0</v>
      </c>
      <c r="Z44" s="147"/>
      <c r="AA44" s="158" t="s">
        <v>777</v>
      </c>
      <c r="AB44" s="147"/>
      <c r="AC44" s="147"/>
      <c r="AD44" s="147"/>
      <c r="AE44" s="147"/>
      <c r="AF44" s="159" t="e">
        <f t="shared" si="1"/>
        <v>#DIV/0!</v>
      </c>
      <c r="AG44" s="160"/>
      <c r="AH44" s="160" t="b">
        <f t="shared" si="2"/>
        <v>1</v>
      </c>
    </row>
    <row r="45" spans="1:34" ht="44.25" customHeight="1" thickBot="1" x14ac:dyDescent="0.3">
      <c r="A45" s="147">
        <v>32</v>
      </c>
      <c r="B45" s="147">
        <v>2018</v>
      </c>
      <c r="C45" s="148" t="s">
        <v>309</v>
      </c>
      <c r="D45" s="147">
        <v>5</v>
      </c>
      <c r="E45" s="148" t="str">
        <f>IF(D45=1,'Tipo '!$B$2,IF(D45=2,'Tipo '!$B$3,IF(D45=3,'Tipo '!$B$4,IF(D45=4,'Tipo '!$B$5,IF(D45=5,'Tipo '!$B$6,IF(D45=6,'Tipo '!$B$7,IF(D45=7,'Tipo '!$B$8,IF(D45=8,'Tipo '!$B$9,IF(D45=9,'Tipo '!$B$10,IF(D45=10,'Tipo '!$B$11,IF(D45=11,'Tipo '!$B$12,IF(D45=12,'Tipo '!$B$13,IF(D45=13,'Tipo '!$B$14,IF(D45=14,'Tipo '!$B$15,IF(D45=15,'Tipo '!$B$16,IF(D45=16,'Tipo '!$B$17,IF(D45=17,'Tipo '!$B$18,IF(D45=18,'Tipo '!$B$19,IF(D45=19,'Tipo '!$B$20,IF(D45=20,'Tipo '!$B$21,"No ha seleccionado un tipo de contrato válido"))))))))))))))))))))</f>
        <v>CONTRATOS DE PRESTACIÓN DE SERVICIOS PROFESIONALES Y DE APOYO A LA GESTIÓN</v>
      </c>
      <c r="F45" s="148" t="s">
        <v>107</v>
      </c>
      <c r="G45" s="148" t="s">
        <v>116</v>
      </c>
      <c r="H45" s="149" t="s">
        <v>478</v>
      </c>
      <c r="I45" s="149" t="s">
        <v>163</v>
      </c>
      <c r="J45" s="150">
        <v>45</v>
      </c>
      <c r="K45" s="151" t="str">
        <f>IF(J45=1,'Equivalencia BH-BMPT'!$D$2,IF(J45=2,'Equivalencia BH-BMPT'!$D$3,IF(J45=3,'Equivalencia BH-BMPT'!$D$4,IF(J45=4,'Equivalencia BH-BMPT'!$D$5,IF(J45=5,'Equivalencia BH-BMPT'!$D$6,IF(J45=6,'Equivalencia BH-BMPT'!$D$7,IF(J45=7,'Equivalencia BH-BMPT'!$D$8,IF(J45=8,'Equivalencia BH-BMPT'!$D$9,IF(J45=9,'Equivalencia BH-BMPT'!$D$10,IF(J45=10,'Equivalencia BH-BMPT'!$D$11,IF(J45=11,'Equivalencia BH-BMPT'!$D$12,IF(J45=12,'Equivalencia BH-BMPT'!$D$13,IF(J45=13,'Equivalencia BH-BMPT'!$D$14,IF(J45=14,'Equivalencia BH-BMPT'!$D$15,IF(J45=15,'Equivalencia BH-BMPT'!$D$16,IF(J45=16,'Equivalencia BH-BMPT'!$D$17,IF(J45=17,'Equivalencia BH-BMPT'!$D$18,IF(J45=18,'Equivalencia BH-BMPT'!$D$19,IF(J45=19,'Equivalencia BH-BMPT'!$D$20,IF(J45=20,'Equivalencia BH-BMPT'!$D$21,IF(J45=21,'Equivalencia BH-BMPT'!$D$22,IF(J45=22,'Equivalencia BH-BMPT'!$D$23,IF(J45=23,'Equivalencia BH-BMPT'!#REF!,IF(J45=24,'Equivalencia BH-BMPT'!$D$25,IF(J45=25,'Equivalencia BH-BMPT'!$D$26,IF(J45=26,'Equivalencia BH-BMPT'!$D$27,IF(J45=27,'Equivalencia BH-BMPT'!$D$28,IF(J45=28,'Equivalencia BH-BMPT'!$D$29,IF(J45=29,'Equivalencia BH-BMPT'!$D$30,IF(J45=30,'Equivalencia BH-BMPT'!$D$31,IF(J45=31,'Equivalencia BH-BMPT'!$D$32,IF(J45=32,'Equivalencia BH-BMPT'!$D$33,IF(J45=33,'Equivalencia BH-BMPT'!$D$34,IF(J45=34,'Equivalencia BH-BMPT'!$D$35,IF(J45=35,'Equivalencia BH-BMPT'!$D$36,IF(J45=36,'Equivalencia BH-BMPT'!$D$37,IF(J45=37,'Equivalencia BH-BMPT'!$D$38,IF(J45=38,'Equivalencia BH-BMPT'!#REF!,IF(J45=39,'Equivalencia BH-BMPT'!$D$40,IF(J45=40,'Equivalencia BH-BMPT'!$D$41,IF(J45=41,'Equivalencia BH-BMPT'!$D$42,IF(J45=42,'Equivalencia BH-BMPT'!$D$43,IF(J45=43,'Equivalencia BH-BMPT'!$D$44,IF(J45=44,'Equivalencia BH-BMPT'!$D$45,IF(J45=45,'Equivalencia BH-BMPT'!$D$46,"No ha seleccionado un número de programa")))))))))))))))))))))))))))))))))))))))))))))</f>
        <v>Gobernanza e influencia local, regional e internacional</v>
      </c>
      <c r="L45" s="152">
        <v>1375</v>
      </c>
      <c r="M45" s="147">
        <v>52211430</v>
      </c>
      <c r="N45" s="153" t="s">
        <v>668</v>
      </c>
      <c r="O45" s="154">
        <v>34466667</v>
      </c>
      <c r="P45" s="155"/>
      <c r="Q45" s="156">
        <v>0</v>
      </c>
      <c r="R45" s="156"/>
      <c r="S45" s="156"/>
      <c r="T45" s="156">
        <f t="shared" si="0"/>
        <v>34466667</v>
      </c>
      <c r="U45" s="156">
        <v>34466667</v>
      </c>
      <c r="V45" s="157">
        <v>43105</v>
      </c>
      <c r="W45" s="157">
        <v>43109</v>
      </c>
      <c r="X45" s="157">
        <v>43330</v>
      </c>
      <c r="Y45" s="147">
        <v>221</v>
      </c>
      <c r="Z45" s="147"/>
      <c r="AA45" s="158"/>
      <c r="AB45" s="147"/>
      <c r="AC45" s="147"/>
      <c r="AD45" s="147" t="s">
        <v>777</v>
      </c>
      <c r="AE45" s="147"/>
      <c r="AF45" s="159">
        <f t="shared" si="1"/>
        <v>1</v>
      </c>
      <c r="AG45" s="160"/>
      <c r="AH45" s="160" t="b">
        <f t="shared" si="2"/>
        <v>0</v>
      </c>
    </row>
    <row r="46" spans="1:34" ht="44.25" customHeight="1" thickBot="1" x14ac:dyDescent="0.3">
      <c r="A46" s="147">
        <v>33</v>
      </c>
      <c r="B46" s="147">
        <v>2018</v>
      </c>
      <c r="C46" s="148" t="s">
        <v>310</v>
      </c>
      <c r="D46" s="147">
        <v>5</v>
      </c>
      <c r="E46" s="148" t="str">
        <f>IF(D46=1,'Tipo '!$B$2,IF(D46=2,'Tipo '!$B$3,IF(D46=3,'Tipo '!$B$4,IF(D46=4,'Tipo '!$B$5,IF(D46=5,'Tipo '!$B$6,IF(D46=6,'Tipo '!$B$7,IF(D46=7,'Tipo '!$B$8,IF(D46=8,'Tipo '!$B$9,IF(D46=9,'Tipo '!$B$10,IF(D46=10,'Tipo '!$B$11,IF(D46=11,'Tipo '!$B$12,IF(D46=12,'Tipo '!$B$13,IF(D46=13,'Tipo '!$B$14,IF(D46=14,'Tipo '!$B$15,IF(D46=15,'Tipo '!$B$16,IF(D46=16,'Tipo '!$B$17,IF(D46=17,'Tipo '!$B$18,IF(D46=18,'Tipo '!$B$19,IF(D46=19,'Tipo '!$B$20,IF(D46=20,'Tipo '!$B$21,"No ha seleccionado un tipo de contrato válido"))))))))))))))))))))</f>
        <v>CONTRATOS DE PRESTACIÓN DE SERVICIOS PROFESIONALES Y DE APOYO A LA GESTIÓN</v>
      </c>
      <c r="F46" s="148" t="s">
        <v>107</v>
      </c>
      <c r="G46" s="148" t="s">
        <v>116</v>
      </c>
      <c r="H46" s="149" t="s">
        <v>479</v>
      </c>
      <c r="I46" s="149" t="s">
        <v>163</v>
      </c>
      <c r="J46" s="150">
        <v>45</v>
      </c>
      <c r="K46" s="151" t="str">
        <f>IF(J46=1,'Equivalencia BH-BMPT'!$D$2,IF(J46=2,'Equivalencia BH-BMPT'!$D$3,IF(J46=3,'Equivalencia BH-BMPT'!$D$4,IF(J46=4,'Equivalencia BH-BMPT'!$D$5,IF(J46=5,'Equivalencia BH-BMPT'!$D$6,IF(J46=6,'Equivalencia BH-BMPT'!$D$7,IF(J46=7,'Equivalencia BH-BMPT'!$D$8,IF(J46=8,'Equivalencia BH-BMPT'!$D$9,IF(J46=9,'Equivalencia BH-BMPT'!$D$10,IF(J46=10,'Equivalencia BH-BMPT'!$D$11,IF(J46=11,'Equivalencia BH-BMPT'!$D$12,IF(J46=12,'Equivalencia BH-BMPT'!$D$13,IF(J46=13,'Equivalencia BH-BMPT'!$D$14,IF(J46=14,'Equivalencia BH-BMPT'!$D$15,IF(J46=15,'Equivalencia BH-BMPT'!$D$16,IF(J46=16,'Equivalencia BH-BMPT'!$D$17,IF(J46=17,'Equivalencia BH-BMPT'!$D$18,IF(J46=18,'Equivalencia BH-BMPT'!$D$19,IF(J46=19,'Equivalencia BH-BMPT'!$D$20,IF(J46=20,'Equivalencia BH-BMPT'!$D$21,IF(J46=21,'Equivalencia BH-BMPT'!$D$22,IF(J46=22,'Equivalencia BH-BMPT'!$D$23,IF(J46=23,'Equivalencia BH-BMPT'!#REF!,IF(J46=24,'Equivalencia BH-BMPT'!$D$25,IF(J46=25,'Equivalencia BH-BMPT'!$D$26,IF(J46=26,'Equivalencia BH-BMPT'!$D$27,IF(J46=27,'Equivalencia BH-BMPT'!$D$28,IF(J46=28,'Equivalencia BH-BMPT'!$D$29,IF(J46=29,'Equivalencia BH-BMPT'!$D$30,IF(J46=30,'Equivalencia BH-BMPT'!$D$31,IF(J46=31,'Equivalencia BH-BMPT'!$D$32,IF(J46=32,'Equivalencia BH-BMPT'!$D$33,IF(J46=33,'Equivalencia BH-BMPT'!$D$34,IF(J46=34,'Equivalencia BH-BMPT'!$D$35,IF(J46=35,'Equivalencia BH-BMPT'!$D$36,IF(J46=36,'Equivalencia BH-BMPT'!$D$37,IF(J46=37,'Equivalencia BH-BMPT'!$D$38,IF(J46=38,'Equivalencia BH-BMPT'!#REF!,IF(J46=39,'Equivalencia BH-BMPT'!$D$40,IF(J46=40,'Equivalencia BH-BMPT'!$D$41,IF(J46=41,'Equivalencia BH-BMPT'!$D$42,IF(J46=42,'Equivalencia BH-BMPT'!$D$43,IF(J46=43,'Equivalencia BH-BMPT'!$D$44,IF(J46=44,'Equivalencia BH-BMPT'!$D$45,IF(J46=45,'Equivalencia BH-BMPT'!$D$46,"No ha seleccionado un número de programa")))))))))))))))))))))))))))))))))))))))))))))</f>
        <v>Gobernanza e influencia local, regional e internacional</v>
      </c>
      <c r="L46" s="152">
        <v>1375</v>
      </c>
      <c r="M46" s="147">
        <v>1026578776</v>
      </c>
      <c r="N46" s="153" t="s">
        <v>669</v>
      </c>
      <c r="O46" s="154">
        <v>16133333</v>
      </c>
      <c r="P46" s="155"/>
      <c r="Q46" s="156">
        <v>0</v>
      </c>
      <c r="R46" s="156"/>
      <c r="S46" s="156"/>
      <c r="T46" s="156">
        <f t="shared" si="0"/>
        <v>16133333</v>
      </c>
      <c r="U46" s="156">
        <v>16133333</v>
      </c>
      <c r="V46" s="157">
        <v>43112</v>
      </c>
      <c r="W46" s="157">
        <v>43124</v>
      </c>
      <c r="X46" s="157">
        <v>43345</v>
      </c>
      <c r="Y46" s="147">
        <v>221</v>
      </c>
      <c r="Z46" s="147"/>
      <c r="AA46" s="158"/>
      <c r="AB46" s="147"/>
      <c r="AC46" s="147"/>
      <c r="AD46" s="147" t="s">
        <v>777</v>
      </c>
      <c r="AE46" s="147"/>
      <c r="AF46" s="159">
        <f t="shared" si="1"/>
        <v>1</v>
      </c>
      <c r="AG46" s="160"/>
      <c r="AH46" s="160" t="b">
        <f t="shared" si="2"/>
        <v>0</v>
      </c>
    </row>
    <row r="47" spans="1:34" ht="44.25" customHeight="1" thickBot="1" x14ac:dyDescent="0.3">
      <c r="A47" s="147">
        <v>34</v>
      </c>
      <c r="B47" s="147">
        <v>2018</v>
      </c>
      <c r="C47" s="148" t="s">
        <v>311</v>
      </c>
      <c r="D47" s="147">
        <v>5</v>
      </c>
      <c r="E47" s="148" t="str">
        <f>IF(D47=1,'Tipo '!$B$2,IF(D47=2,'Tipo '!$B$3,IF(D47=3,'Tipo '!$B$4,IF(D47=4,'Tipo '!$B$5,IF(D47=5,'Tipo '!$B$6,IF(D47=6,'Tipo '!$B$7,IF(D47=7,'Tipo '!$B$8,IF(D47=8,'Tipo '!$B$9,IF(D47=9,'Tipo '!$B$10,IF(D47=10,'Tipo '!$B$11,IF(D47=11,'Tipo '!$B$12,IF(D47=12,'Tipo '!$B$13,IF(D47=13,'Tipo '!$B$14,IF(D47=14,'Tipo '!$B$15,IF(D47=15,'Tipo '!$B$16,IF(D47=16,'Tipo '!$B$17,IF(D47=17,'Tipo '!$B$18,IF(D47=18,'Tipo '!$B$19,IF(D47=19,'Tipo '!$B$20,IF(D47=20,'Tipo '!$B$21,"No ha seleccionado un tipo de contrato válido"))))))))))))))))))))</f>
        <v>CONTRATOS DE PRESTACIÓN DE SERVICIOS PROFESIONALES Y DE APOYO A LA GESTIÓN</v>
      </c>
      <c r="F47" s="148" t="s">
        <v>107</v>
      </c>
      <c r="G47" s="148" t="s">
        <v>116</v>
      </c>
      <c r="H47" s="149" t="s">
        <v>480</v>
      </c>
      <c r="I47" s="149" t="s">
        <v>163</v>
      </c>
      <c r="J47" s="150">
        <v>45</v>
      </c>
      <c r="K47" s="151" t="str">
        <f>IF(J47=1,'Equivalencia BH-BMPT'!$D$2,IF(J47=2,'Equivalencia BH-BMPT'!$D$3,IF(J47=3,'Equivalencia BH-BMPT'!$D$4,IF(J47=4,'Equivalencia BH-BMPT'!$D$5,IF(J47=5,'Equivalencia BH-BMPT'!$D$6,IF(J47=6,'Equivalencia BH-BMPT'!$D$7,IF(J47=7,'Equivalencia BH-BMPT'!$D$8,IF(J47=8,'Equivalencia BH-BMPT'!$D$9,IF(J47=9,'Equivalencia BH-BMPT'!$D$10,IF(J47=10,'Equivalencia BH-BMPT'!$D$11,IF(J47=11,'Equivalencia BH-BMPT'!$D$12,IF(J47=12,'Equivalencia BH-BMPT'!$D$13,IF(J47=13,'Equivalencia BH-BMPT'!$D$14,IF(J47=14,'Equivalencia BH-BMPT'!$D$15,IF(J47=15,'Equivalencia BH-BMPT'!$D$16,IF(J47=16,'Equivalencia BH-BMPT'!$D$17,IF(J47=17,'Equivalencia BH-BMPT'!$D$18,IF(J47=18,'Equivalencia BH-BMPT'!$D$19,IF(J47=19,'Equivalencia BH-BMPT'!$D$20,IF(J47=20,'Equivalencia BH-BMPT'!$D$21,IF(J47=21,'Equivalencia BH-BMPT'!$D$22,IF(J47=22,'Equivalencia BH-BMPT'!$D$23,IF(J47=23,'Equivalencia BH-BMPT'!#REF!,IF(J47=24,'Equivalencia BH-BMPT'!$D$25,IF(J47=25,'Equivalencia BH-BMPT'!$D$26,IF(J47=26,'Equivalencia BH-BMPT'!$D$27,IF(J47=27,'Equivalencia BH-BMPT'!$D$28,IF(J47=28,'Equivalencia BH-BMPT'!$D$29,IF(J47=29,'Equivalencia BH-BMPT'!$D$30,IF(J47=30,'Equivalencia BH-BMPT'!$D$31,IF(J47=31,'Equivalencia BH-BMPT'!$D$32,IF(J47=32,'Equivalencia BH-BMPT'!$D$33,IF(J47=33,'Equivalencia BH-BMPT'!$D$34,IF(J47=34,'Equivalencia BH-BMPT'!$D$35,IF(J47=35,'Equivalencia BH-BMPT'!$D$36,IF(J47=36,'Equivalencia BH-BMPT'!$D$37,IF(J47=37,'Equivalencia BH-BMPT'!$D$38,IF(J47=38,'Equivalencia BH-BMPT'!#REF!,IF(J47=39,'Equivalencia BH-BMPT'!$D$40,IF(J47=40,'Equivalencia BH-BMPT'!$D$41,IF(J47=41,'Equivalencia BH-BMPT'!$D$42,IF(J47=42,'Equivalencia BH-BMPT'!$D$43,IF(J47=43,'Equivalencia BH-BMPT'!$D$44,IF(J47=44,'Equivalencia BH-BMPT'!$D$45,IF(J47=45,'Equivalencia BH-BMPT'!$D$46,"No ha seleccionado un número de programa")))))))))))))))))))))))))))))))))))))))))))))</f>
        <v>Gobernanza e influencia local, regional e internacional</v>
      </c>
      <c r="L47" s="152">
        <v>1375</v>
      </c>
      <c r="M47" s="147">
        <v>52231511</v>
      </c>
      <c r="N47" s="153" t="s">
        <v>670</v>
      </c>
      <c r="O47" s="154">
        <v>19433333</v>
      </c>
      <c r="P47" s="155"/>
      <c r="Q47" s="156">
        <v>0</v>
      </c>
      <c r="R47" s="156"/>
      <c r="S47" s="156"/>
      <c r="T47" s="156">
        <f t="shared" si="0"/>
        <v>19433333</v>
      </c>
      <c r="U47" s="156">
        <v>19433333</v>
      </c>
      <c r="V47" s="157">
        <v>43115</v>
      </c>
      <c r="W47" s="157">
        <v>43124</v>
      </c>
      <c r="X47" s="157">
        <v>43345</v>
      </c>
      <c r="Y47" s="147">
        <v>221</v>
      </c>
      <c r="Z47" s="147"/>
      <c r="AA47" s="158"/>
      <c r="AB47" s="147"/>
      <c r="AC47" s="147"/>
      <c r="AD47" s="147" t="s">
        <v>777</v>
      </c>
      <c r="AE47" s="147"/>
      <c r="AF47" s="159">
        <f t="shared" si="1"/>
        <v>1</v>
      </c>
      <c r="AG47" s="160"/>
      <c r="AH47" s="160" t="b">
        <f t="shared" si="2"/>
        <v>0</v>
      </c>
    </row>
    <row r="48" spans="1:34" ht="44.25" customHeight="1" thickBot="1" x14ac:dyDescent="0.3">
      <c r="A48" s="147">
        <v>35</v>
      </c>
      <c r="B48" s="147">
        <v>2018</v>
      </c>
      <c r="C48" s="148" t="s">
        <v>312</v>
      </c>
      <c r="D48" s="147">
        <v>5</v>
      </c>
      <c r="E48" s="148" t="str">
        <f>IF(D48=1,'Tipo '!$B$2,IF(D48=2,'Tipo '!$B$3,IF(D48=3,'Tipo '!$B$4,IF(D48=4,'Tipo '!$B$5,IF(D48=5,'Tipo '!$B$6,IF(D48=6,'Tipo '!$B$7,IF(D48=7,'Tipo '!$B$8,IF(D48=8,'Tipo '!$B$9,IF(D48=9,'Tipo '!$B$10,IF(D48=10,'Tipo '!$B$11,IF(D48=11,'Tipo '!$B$12,IF(D48=12,'Tipo '!$B$13,IF(D48=13,'Tipo '!$B$14,IF(D48=14,'Tipo '!$B$15,IF(D48=15,'Tipo '!$B$16,IF(D48=16,'Tipo '!$B$17,IF(D48=17,'Tipo '!$B$18,IF(D48=18,'Tipo '!$B$19,IF(D48=19,'Tipo '!$B$20,IF(D48=20,'Tipo '!$B$21,"No ha seleccionado un tipo de contrato válido"))))))))))))))))))))</f>
        <v>CONTRATOS DE PRESTACIÓN DE SERVICIOS PROFESIONALES Y DE APOYO A LA GESTIÓN</v>
      </c>
      <c r="F48" s="148" t="s">
        <v>107</v>
      </c>
      <c r="G48" s="148" t="s">
        <v>116</v>
      </c>
      <c r="H48" s="149" t="s">
        <v>481</v>
      </c>
      <c r="I48" s="149" t="s">
        <v>163</v>
      </c>
      <c r="J48" s="150">
        <v>45</v>
      </c>
      <c r="K48" s="151" t="str">
        <f>IF(J48=1,'Equivalencia BH-BMPT'!$D$2,IF(J48=2,'Equivalencia BH-BMPT'!$D$3,IF(J48=3,'Equivalencia BH-BMPT'!$D$4,IF(J48=4,'Equivalencia BH-BMPT'!$D$5,IF(J48=5,'Equivalencia BH-BMPT'!$D$6,IF(J48=6,'Equivalencia BH-BMPT'!$D$7,IF(J48=7,'Equivalencia BH-BMPT'!$D$8,IF(J48=8,'Equivalencia BH-BMPT'!$D$9,IF(J48=9,'Equivalencia BH-BMPT'!$D$10,IF(J48=10,'Equivalencia BH-BMPT'!$D$11,IF(J48=11,'Equivalencia BH-BMPT'!$D$12,IF(J48=12,'Equivalencia BH-BMPT'!$D$13,IF(J48=13,'Equivalencia BH-BMPT'!$D$14,IF(J48=14,'Equivalencia BH-BMPT'!$D$15,IF(J48=15,'Equivalencia BH-BMPT'!$D$16,IF(J48=16,'Equivalencia BH-BMPT'!$D$17,IF(J48=17,'Equivalencia BH-BMPT'!$D$18,IF(J48=18,'Equivalencia BH-BMPT'!$D$19,IF(J48=19,'Equivalencia BH-BMPT'!$D$20,IF(J48=20,'Equivalencia BH-BMPT'!$D$21,IF(J48=21,'Equivalencia BH-BMPT'!$D$22,IF(J48=22,'Equivalencia BH-BMPT'!$D$23,IF(J48=23,'Equivalencia BH-BMPT'!#REF!,IF(J48=24,'Equivalencia BH-BMPT'!$D$25,IF(J48=25,'Equivalencia BH-BMPT'!$D$26,IF(J48=26,'Equivalencia BH-BMPT'!$D$27,IF(J48=27,'Equivalencia BH-BMPT'!$D$28,IF(J48=28,'Equivalencia BH-BMPT'!$D$29,IF(J48=29,'Equivalencia BH-BMPT'!$D$30,IF(J48=30,'Equivalencia BH-BMPT'!$D$31,IF(J48=31,'Equivalencia BH-BMPT'!$D$32,IF(J48=32,'Equivalencia BH-BMPT'!$D$33,IF(J48=33,'Equivalencia BH-BMPT'!$D$34,IF(J48=34,'Equivalencia BH-BMPT'!$D$35,IF(J48=35,'Equivalencia BH-BMPT'!$D$36,IF(J48=36,'Equivalencia BH-BMPT'!$D$37,IF(J48=37,'Equivalencia BH-BMPT'!$D$38,IF(J48=38,'Equivalencia BH-BMPT'!#REF!,IF(J48=39,'Equivalencia BH-BMPT'!$D$40,IF(J48=40,'Equivalencia BH-BMPT'!$D$41,IF(J48=41,'Equivalencia BH-BMPT'!$D$42,IF(J48=42,'Equivalencia BH-BMPT'!$D$43,IF(J48=43,'Equivalencia BH-BMPT'!$D$44,IF(J48=44,'Equivalencia BH-BMPT'!$D$45,IF(J48=45,'Equivalencia BH-BMPT'!$D$46,"No ha seleccionado un número de programa")))))))))))))))))))))))))))))))))))))))))))))</f>
        <v>Gobernanza e influencia local, regional e internacional</v>
      </c>
      <c r="L48" s="152">
        <v>1375</v>
      </c>
      <c r="M48" s="147">
        <v>1030521003</v>
      </c>
      <c r="N48" s="153" t="s">
        <v>671</v>
      </c>
      <c r="O48" s="154">
        <v>14373333</v>
      </c>
      <c r="P48" s="155"/>
      <c r="Q48" s="156">
        <v>0</v>
      </c>
      <c r="R48" s="156"/>
      <c r="S48" s="156"/>
      <c r="T48" s="156">
        <f t="shared" si="0"/>
        <v>14373333</v>
      </c>
      <c r="U48" s="156">
        <v>14373333</v>
      </c>
      <c r="V48" s="157">
        <v>43110</v>
      </c>
      <c r="W48" s="157">
        <v>43111</v>
      </c>
      <c r="X48" s="157">
        <v>43332</v>
      </c>
      <c r="Y48" s="147">
        <v>221</v>
      </c>
      <c r="Z48" s="147"/>
      <c r="AA48" s="158"/>
      <c r="AB48" s="147"/>
      <c r="AC48" s="147"/>
      <c r="AD48" s="147" t="s">
        <v>777</v>
      </c>
      <c r="AE48" s="147"/>
      <c r="AF48" s="159">
        <f t="shared" si="1"/>
        <v>1</v>
      </c>
      <c r="AG48" s="160"/>
      <c r="AH48" s="160" t="b">
        <f t="shared" si="2"/>
        <v>0</v>
      </c>
    </row>
    <row r="49" spans="1:34" ht="44.25" customHeight="1" thickBot="1" x14ac:dyDescent="0.3">
      <c r="A49" s="147">
        <v>36</v>
      </c>
      <c r="B49" s="147">
        <v>2018</v>
      </c>
      <c r="C49" s="148" t="s">
        <v>313</v>
      </c>
      <c r="D49" s="147">
        <v>5</v>
      </c>
      <c r="E49" s="148" t="str">
        <f>IF(D49=1,'Tipo '!$B$2,IF(D49=2,'Tipo '!$B$3,IF(D49=3,'Tipo '!$B$4,IF(D49=4,'Tipo '!$B$5,IF(D49=5,'Tipo '!$B$6,IF(D49=6,'Tipo '!$B$7,IF(D49=7,'Tipo '!$B$8,IF(D49=8,'Tipo '!$B$9,IF(D49=9,'Tipo '!$B$10,IF(D49=10,'Tipo '!$B$11,IF(D49=11,'Tipo '!$B$12,IF(D49=12,'Tipo '!$B$13,IF(D49=13,'Tipo '!$B$14,IF(D49=14,'Tipo '!$B$15,IF(D49=15,'Tipo '!$B$16,IF(D49=16,'Tipo '!$B$17,IF(D49=17,'Tipo '!$B$18,IF(D49=18,'Tipo '!$B$19,IF(D49=19,'Tipo '!$B$20,IF(D49=20,'Tipo '!$B$21,"No ha seleccionado un tipo de contrato válido"))))))))))))))))))))</f>
        <v>CONTRATOS DE PRESTACIÓN DE SERVICIOS PROFESIONALES Y DE APOYO A LA GESTIÓN</v>
      </c>
      <c r="F49" s="148" t="s">
        <v>107</v>
      </c>
      <c r="G49" s="148" t="s">
        <v>116</v>
      </c>
      <c r="H49" s="149" t="s">
        <v>465</v>
      </c>
      <c r="I49" s="149" t="s">
        <v>163</v>
      </c>
      <c r="J49" s="150">
        <v>45</v>
      </c>
      <c r="K49" s="151" t="str">
        <f>IF(J49=1,'Equivalencia BH-BMPT'!$D$2,IF(J49=2,'Equivalencia BH-BMPT'!$D$3,IF(J49=3,'Equivalencia BH-BMPT'!$D$4,IF(J49=4,'Equivalencia BH-BMPT'!$D$5,IF(J49=5,'Equivalencia BH-BMPT'!$D$6,IF(J49=6,'Equivalencia BH-BMPT'!$D$7,IF(J49=7,'Equivalencia BH-BMPT'!$D$8,IF(J49=8,'Equivalencia BH-BMPT'!$D$9,IF(J49=9,'Equivalencia BH-BMPT'!$D$10,IF(J49=10,'Equivalencia BH-BMPT'!$D$11,IF(J49=11,'Equivalencia BH-BMPT'!$D$12,IF(J49=12,'Equivalencia BH-BMPT'!$D$13,IF(J49=13,'Equivalencia BH-BMPT'!$D$14,IF(J49=14,'Equivalencia BH-BMPT'!$D$15,IF(J49=15,'Equivalencia BH-BMPT'!$D$16,IF(J49=16,'Equivalencia BH-BMPT'!$D$17,IF(J49=17,'Equivalencia BH-BMPT'!$D$18,IF(J49=18,'Equivalencia BH-BMPT'!$D$19,IF(J49=19,'Equivalencia BH-BMPT'!$D$20,IF(J49=20,'Equivalencia BH-BMPT'!$D$21,IF(J49=21,'Equivalencia BH-BMPT'!$D$22,IF(J49=22,'Equivalencia BH-BMPT'!$D$23,IF(J49=23,'Equivalencia BH-BMPT'!#REF!,IF(J49=24,'Equivalencia BH-BMPT'!$D$25,IF(J49=25,'Equivalencia BH-BMPT'!$D$26,IF(J49=26,'Equivalencia BH-BMPT'!$D$27,IF(J49=27,'Equivalencia BH-BMPT'!$D$28,IF(J49=28,'Equivalencia BH-BMPT'!$D$29,IF(J49=29,'Equivalencia BH-BMPT'!$D$30,IF(J49=30,'Equivalencia BH-BMPT'!$D$31,IF(J49=31,'Equivalencia BH-BMPT'!$D$32,IF(J49=32,'Equivalencia BH-BMPT'!$D$33,IF(J49=33,'Equivalencia BH-BMPT'!$D$34,IF(J49=34,'Equivalencia BH-BMPT'!$D$35,IF(J49=35,'Equivalencia BH-BMPT'!$D$36,IF(J49=36,'Equivalencia BH-BMPT'!$D$37,IF(J49=37,'Equivalencia BH-BMPT'!$D$38,IF(J49=38,'Equivalencia BH-BMPT'!#REF!,IF(J49=39,'Equivalencia BH-BMPT'!$D$40,IF(J49=40,'Equivalencia BH-BMPT'!$D$41,IF(J49=41,'Equivalencia BH-BMPT'!$D$42,IF(J49=42,'Equivalencia BH-BMPT'!$D$43,IF(J49=43,'Equivalencia BH-BMPT'!$D$44,IF(J49=44,'Equivalencia BH-BMPT'!$D$45,IF(J49=45,'Equivalencia BH-BMPT'!$D$46,"No ha seleccionado un número de programa")))))))))))))))))))))))))))))))))))))))))))))</f>
        <v>Gobernanza e influencia local, regional e internacional</v>
      </c>
      <c r="L49" s="152">
        <v>1375</v>
      </c>
      <c r="M49" s="147">
        <v>19271225</v>
      </c>
      <c r="N49" s="153" t="s">
        <v>672</v>
      </c>
      <c r="O49" s="154">
        <v>16414053</v>
      </c>
      <c r="P49" s="155">
        <v>1</v>
      </c>
      <c r="Q49" s="156">
        <v>-73529</v>
      </c>
      <c r="R49" s="156"/>
      <c r="S49" s="156"/>
      <c r="T49" s="156">
        <f t="shared" si="0"/>
        <v>16340524</v>
      </c>
      <c r="U49" s="156">
        <v>16340524</v>
      </c>
      <c r="V49" s="157">
        <v>43112</v>
      </c>
      <c r="W49" s="157">
        <v>43115</v>
      </c>
      <c r="X49" s="157">
        <v>43336</v>
      </c>
      <c r="Y49" s="147">
        <v>221</v>
      </c>
      <c r="Z49" s="147"/>
      <c r="AA49" s="158"/>
      <c r="AB49" s="147"/>
      <c r="AC49" s="147"/>
      <c r="AD49" s="147" t="s">
        <v>777</v>
      </c>
      <c r="AE49" s="147"/>
      <c r="AF49" s="159">
        <f t="shared" si="1"/>
        <v>1</v>
      </c>
      <c r="AG49" s="160"/>
      <c r="AH49" s="160" t="b">
        <f t="shared" si="2"/>
        <v>0</v>
      </c>
    </row>
    <row r="50" spans="1:34" ht="44.25" customHeight="1" thickBot="1" x14ac:dyDescent="0.3">
      <c r="A50" s="147">
        <v>37</v>
      </c>
      <c r="B50" s="147">
        <v>2018</v>
      </c>
      <c r="C50" s="148" t="s">
        <v>314</v>
      </c>
      <c r="D50" s="147">
        <v>5</v>
      </c>
      <c r="E50" s="148" t="str">
        <f>IF(D50=1,'Tipo '!$B$2,IF(D50=2,'Tipo '!$B$3,IF(D50=3,'Tipo '!$B$4,IF(D50=4,'Tipo '!$B$5,IF(D50=5,'Tipo '!$B$6,IF(D50=6,'Tipo '!$B$7,IF(D50=7,'Tipo '!$B$8,IF(D50=8,'Tipo '!$B$9,IF(D50=9,'Tipo '!$B$10,IF(D50=10,'Tipo '!$B$11,IF(D50=11,'Tipo '!$B$12,IF(D50=12,'Tipo '!$B$13,IF(D50=13,'Tipo '!$B$14,IF(D50=14,'Tipo '!$B$15,IF(D50=15,'Tipo '!$B$16,IF(D50=16,'Tipo '!$B$17,IF(D50=17,'Tipo '!$B$18,IF(D50=18,'Tipo '!$B$19,IF(D50=19,'Tipo '!$B$20,IF(D50=20,'Tipo '!$B$21,"No ha seleccionado un tipo de contrato válido"))))))))))))))))))))</f>
        <v>CONTRATOS DE PRESTACIÓN DE SERVICIOS PROFESIONALES Y DE APOYO A LA GESTIÓN</v>
      </c>
      <c r="F50" s="148" t="s">
        <v>107</v>
      </c>
      <c r="G50" s="148" t="s">
        <v>116</v>
      </c>
      <c r="H50" s="149" t="s">
        <v>482</v>
      </c>
      <c r="I50" s="149" t="s">
        <v>163</v>
      </c>
      <c r="J50" s="150">
        <v>45</v>
      </c>
      <c r="K50" s="151" t="str">
        <f>IF(J50=1,'Equivalencia BH-BMPT'!$D$2,IF(J50=2,'Equivalencia BH-BMPT'!$D$3,IF(J50=3,'Equivalencia BH-BMPT'!$D$4,IF(J50=4,'Equivalencia BH-BMPT'!$D$5,IF(J50=5,'Equivalencia BH-BMPT'!$D$6,IF(J50=6,'Equivalencia BH-BMPT'!$D$7,IF(J50=7,'Equivalencia BH-BMPT'!$D$8,IF(J50=8,'Equivalencia BH-BMPT'!$D$9,IF(J50=9,'Equivalencia BH-BMPT'!$D$10,IF(J50=10,'Equivalencia BH-BMPT'!$D$11,IF(J50=11,'Equivalencia BH-BMPT'!$D$12,IF(J50=12,'Equivalencia BH-BMPT'!$D$13,IF(J50=13,'Equivalencia BH-BMPT'!$D$14,IF(J50=14,'Equivalencia BH-BMPT'!$D$15,IF(J50=15,'Equivalencia BH-BMPT'!$D$16,IF(J50=16,'Equivalencia BH-BMPT'!$D$17,IF(J50=17,'Equivalencia BH-BMPT'!$D$18,IF(J50=18,'Equivalencia BH-BMPT'!$D$19,IF(J50=19,'Equivalencia BH-BMPT'!$D$20,IF(J50=20,'Equivalencia BH-BMPT'!$D$21,IF(J50=21,'Equivalencia BH-BMPT'!$D$22,IF(J50=22,'Equivalencia BH-BMPT'!$D$23,IF(J50=23,'Equivalencia BH-BMPT'!#REF!,IF(J50=24,'Equivalencia BH-BMPT'!$D$25,IF(J50=25,'Equivalencia BH-BMPT'!$D$26,IF(J50=26,'Equivalencia BH-BMPT'!$D$27,IF(J50=27,'Equivalencia BH-BMPT'!$D$28,IF(J50=28,'Equivalencia BH-BMPT'!$D$29,IF(J50=29,'Equivalencia BH-BMPT'!$D$30,IF(J50=30,'Equivalencia BH-BMPT'!$D$31,IF(J50=31,'Equivalencia BH-BMPT'!$D$32,IF(J50=32,'Equivalencia BH-BMPT'!$D$33,IF(J50=33,'Equivalencia BH-BMPT'!$D$34,IF(J50=34,'Equivalencia BH-BMPT'!$D$35,IF(J50=35,'Equivalencia BH-BMPT'!$D$36,IF(J50=36,'Equivalencia BH-BMPT'!$D$37,IF(J50=37,'Equivalencia BH-BMPT'!$D$38,IF(J50=38,'Equivalencia BH-BMPT'!#REF!,IF(J50=39,'Equivalencia BH-BMPT'!$D$40,IF(J50=40,'Equivalencia BH-BMPT'!$D$41,IF(J50=41,'Equivalencia BH-BMPT'!$D$42,IF(J50=42,'Equivalencia BH-BMPT'!$D$43,IF(J50=43,'Equivalencia BH-BMPT'!$D$44,IF(J50=44,'Equivalencia BH-BMPT'!$D$45,IF(J50=45,'Equivalencia BH-BMPT'!$D$46,"No ha seleccionado un número de programa")))))))))))))))))))))))))))))))))))))))))))))</f>
        <v>Gobernanza e influencia local, regional e internacional</v>
      </c>
      <c r="L50" s="152">
        <v>1375</v>
      </c>
      <c r="M50" s="147">
        <v>4090379</v>
      </c>
      <c r="N50" s="153" t="s">
        <v>673</v>
      </c>
      <c r="O50" s="154">
        <v>16414053</v>
      </c>
      <c r="P50" s="155"/>
      <c r="Q50" s="156">
        <v>0</v>
      </c>
      <c r="R50" s="156"/>
      <c r="S50" s="156"/>
      <c r="T50" s="156">
        <f t="shared" si="0"/>
        <v>16414053</v>
      </c>
      <c r="U50" s="156">
        <v>16414053</v>
      </c>
      <c r="V50" s="157">
        <v>43115</v>
      </c>
      <c r="W50" s="157">
        <v>43125</v>
      </c>
      <c r="X50" s="157">
        <v>43346</v>
      </c>
      <c r="Y50" s="147">
        <v>221</v>
      </c>
      <c r="Z50" s="147"/>
      <c r="AA50" s="158"/>
      <c r="AB50" s="147"/>
      <c r="AC50" s="147"/>
      <c r="AD50" s="147" t="s">
        <v>777</v>
      </c>
      <c r="AE50" s="147"/>
      <c r="AF50" s="159">
        <f t="shared" si="1"/>
        <v>1</v>
      </c>
      <c r="AG50" s="160"/>
      <c r="AH50" s="160" t="b">
        <f t="shared" si="2"/>
        <v>0</v>
      </c>
    </row>
    <row r="51" spans="1:34" ht="44.25" customHeight="1" thickBot="1" x14ac:dyDescent="0.3">
      <c r="A51" s="147">
        <v>38</v>
      </c>
      <c r="B51" s="147">
        <v>2018</v>
      </c>
      <c r="C51" s="148" t="s">
        <v>315</v>
      </c>
      <c r="D51" s="147">
        <v>5</v>
      </c>
      <c r="E51" s="148" t="str">
        <f>IF(D51=1,'Tipo '!$B$2,IF(D51=2,'Tipo '!$B$3,IF(D51=3,'Tipo '!$B$4,IF(D51=4,'Tipo '!$B$5,IF(D51=5,'Tipo '!$B$6,IF(D51=6,'Tipo '!$B$7,IF(D51=7,'Tipo '!$B$8,IF(D51=8,'Tipo '!$B$9,IF(D51=9,'Tipo '!$B$10,IF(D51=10,'Tipo '!$B$11,IF(D51=11,'Tipo '!$B$12,IF(D51=12,'Tipo '!$B$13,IF(D51=13,'Tipo '!$B$14,IF(D51=14,'Tipo '!$B$15,IF(D51=15,'Tipo '!$B$16,IF(D51=16,'Tipo '!$B$17,IF(D51=17,'Tipo '!$B$18,IF(D51=18,'Tipo '!$B$19,IF(D51=19,'Tipo '!$B$20,IF(D51=20,'Tipo '!$B$21,"No ha seleccionado un tipo de contrato válido"))))))))))))))))))))</f>
        <v>CONTRATOS DE PRESTACIÓN DE SERVICIOS PROFESIONALES Y DE APOYO A LA GESTIÓN</v>
      </c>
      <c r="F51" s="148" t="s">
        <v>107</v>
      </c>
      <c r="G51" s="148" t="s">
        <v>116</v>
      </c>
      <c r="H51" s="149" t="s">
        <v>482</v>
      </c>
      <c r="I51" s="149" t="s">
        <v>163</v>
      </c>
      <c r="J51" s="150">
        <v>45</v>
      </c>
      <c r="K51" s="151" t="str">
        <f>IF(J51=1,'Equivalencia BH-BMPT'!$D$2,IF(J51=2,'Equivalencia BH-BMPT'!$D$3,IF(J51=3,'Equivalencia BH-BMPT'!$D$4,IF(J51=4,'Equivalencia BH-BMPT'!$D$5,IF(J51=5,'Equivalencia BH-BMPT'!$D$6,IF(J51=6,'Equivalencia BH-BMPT'!$D$7,IF(J51=7,'Equivalencia BH-BMPT'!$D$8,IF(J51=8,'Equivalencia BH-BMPT'!$D$9,IF(J51=9,'Equivalencia BH-BMPT'!$D$10,IF(J51=10,'Equivalencia BH-BMPT'!$D$11,IF(J51=11,'Equivalencia BH-BMPT'!$D$12,IF(J51=12,'Equivalencia BH-BMPT'!$D$13,IF(J51=13,'Equivalencia BH-BMPT'!$D$14,IF(J51=14,'Equivalencia BH-BMPT'!$D$15,IF(J51=15,'Equivalencia BH-BMPT'!$D$16,IF(J51=16,'Equivalencia BH-BMPT'!$D$17,IF(J51=17,'Equivalencia BH-BMPT'!$D$18,IF(J51=18,'Equivalencia BH-BMPT'!$D$19,IF(J51=19,'Equivalencia BH-BMPT'!$D$20,IF(J51=20,'Equivalencia BH-BMPT'!$D$21,IF(J51=21,'Equivalencia BH-BMPT'!$D$22,IF(J51=22,'Equivalencia BH-BMPT'!$D$23,IF(J51=23,'Equivalencia BH-BMPT'!#REF!,IF(J51=24,'Equivalencia BH-BMPT'!$D$25,IF(J51=25,'Equivalencia BH-BMPT'!$D$26,IF(J51=26,'Equivalencia BH-BMPT'!$D$27,IF(J51=27,'Equivalencia BH-BMPT'!$D$28,IF(J51=28,'Equivalencia BH-BMPT'!$D$29,IF(J51=29,'Equivalencia BH-BMPT'!$D$30,IF(J51=30,'Equivalencia BH-BMPT'!$D$31,IF(J51=31,'Equivalencia BH-BMPT'!$D$32,IF(J51=32,'Equivalencia BH-BMPT'!$D$33,IF(J51=33,'Equivalencia BH-BMPT'!$D$34,IF(J51=34,'Equivalencia BH-BMPT'!$D$35,IF(J51=35,'Equivalencia BH-BMPT'!$D$36,IF(J51=36,'Equivalencia BH-BMPT'!$D$37,IF(J51=37,'Equivalencia BH-BMPT'!$D$38,IF(J51=38,'Equivalencia BH-BMPT'!#REF!,IF(J51=39,'Equivalencia BH-BMPT'!$D$40,IF(J51=40,'Equivalencia BH-BMPT'!$D$41,IF(J51=41,'Equivalencia BH-BMPT'!$D$42,IF(J51=42,'Equivalencia BH-BMPT'!$D$43,IF(J51=43,'Equivalencia BH-BMPT'!$D$44,IF(J51=44,'Equivalencia BH-BMPT'!$D$45,IF(J51=45,'Equivalencia BH-BMPT'!$D$46,"No ha seleccionado un número de programa")))))))))))))))))))))))))))))))))))))))))))))</f>
        <v>Gobernanza e influencia local, regional e internacional</v>
      </c>
      <c r="L51" s="152">
        <v>1375</v>
      </c>
      <c r="M51" s="147">
        <v>79816851</v>
      </c>
      <c r="N51" s="153" t="s">
        <v>674</v>
      </c>
      <c r="O51" s="154">
        <v>16414053</v>
      </c>
      <c r="P51" s="155"/>
      <c r="Q51" s="156">
        <v>0</v>
      </c>
      <c r="R51" s="156"/>
      <c r="S51" s="156"/>
      <c r="T51" s="156">
        <f t="shared" si="0"/>
        <v>16414053</v>
      </c>
      <c r="U51" s="156">
        <v>16414053</v>
      </c>
      <c r="V51" s="157">
        <v>43110</v>
      </c>
      <c r="W51" s="157">
        <v>43124</v>
      </c>
      <c r="X51" s="157">
        <v>43345</v>
      </c>
      <c r="Y51" s="147">
        <v>221</v>
      </c>
      <c r="Z51" s="147"/>
      <c r="AA51" s="158"/>
      <c r="AB51" s="147"/>
      <c r="AC51" s="147"/>
      <c r="AD51" s="147" t="s">
        <v>777</v>
      </c>
      <c r="AE51" s="147"/>
      <c r="AF51" s="159">
        <f t="shared" si="1"/>
        <v>1</v>
      </c>
      <c r="AG51" s="160"/>
      <c r="AH51" s="160" t="b">
        <f t="shared" si="2"/>
        <v>0</v>
      </c>
    </row>
    <row r="52" spans="1:34" ht="44.25" customHeight="1" thickBot="1" x14ac:dyDescent="0.3">
      <c r="A52" s="147">
        <v>39</v>
      </c>
      <c r="B52" s="147">
        <v>2018</v>
      </c>
      <c r="C52" s="148"/>
      <c r="D52" s="147"/>
      <c r="E52" s="148" t="str">
        <f>IF(D52=1,'Tipo '!$B$2,IF(D52=2,'Tipo '!$B$3,IF(D52=3,'Tipo '!$B$4,IF(D52=4,'Tipo '!$B$5,IF(D52=5,'Tipo '!$B$6,IF(D52=6,'Tipo '!$B$7,IF(D52=7,'Tipo '!$B$8,IF(D52=8,'Tipo '!$B$9,IF(D52=9,'Tipo '!$B$10,IF(D52=10,'Tipo '!$B$11,IF(D52=11,'Tipo '!$B$12,IF(D52=12,'Tipo '!$B$13,IF(D52=13,'Tipo '!$B$14,IF(D52=14,'Tipo '!$B$15,IF(D52=15,'Tipo '!$B$16,IF(D52=16,'Tipo '!$B$17,IF(D52=17,'Tipo '!$B$18,IF(D52=18,'Tipo '!$B$19,IF(D52=19,'Tipo '!$B$20,IF(D52=20,'Tipo '!$B$21,"No ha seleccionado un tipo de contrato válido"))))))))))))))))))))</f>
        <v>No ha seleccionado un tipo de contrato válido</v>
      </c>
      <c r="F52" s="148"/>
      <c r="G52" s="148"/>
      <c r="H52" s="149"/>
      <c r="I52" s="149"/>
      <c r="J52" s="150"/>
      <c r="K52" s="151" t="str">
        <f>IF(J52=1,'Equivalencia BH-BMPT'!$D$2,IF(J52=2,'Equivalencia BH-BMPT'!$D$3,IF(J52=3,'Equivalencia BH-BMPT'!$D$4,IF(J52=4,'Equivalencia BH-BMPT'!$D$5,IF(J52=5,'Equivalencia BH-BMPT'!$D$6,IF(J52=6,'Equivalencia BH-BMPT'!$D$7,IF(J52=7,'Equivalencia BH-BMPT'!$D$8,IF(J52=8,'Equivalencia BH-BMPT'!$D$9,IF(J52=9,'Equivalencia BH-BMPT'!$D$10,IF(J52=10,'Equivalencia BH-BMPT'!$D$11,IF(J52=11,'Equivalencia BH-BMPT'!$D$12,IF(J52=12,'Equivalencia BH-BMPT'!$D$13,IF(J52=13,'Equivalencia BH-BMPT'!$D$14,IF(J52=14,'Equivalencia BH-BMPT'!$D$15,IF(J52=15,'Equivalencia BH-BMPT'!$D$16,IF(J52=16,'Equivalencia BH-BMPT'!$D$17,IF(J52=17,'Equivalencia BH-BMPT'!$D$18,IF(J52=18,'Equivalencia BH-BMPT'!$D$19,IF(J52=19,'Equivalencia BH-BMPT'!$D$20,IF(J52=20,'Equivalencia BH-BMPT'!$D$21,IF(J52=21,'Equivalencia BH-BMPT'!$D$22,IF(J52=22,'Equivalencia BH-BMPT'!$D$23,IF(J52=23,'Equivalencia BH-BMPT'!#REF!,IF(J52=24,'Equivalencia BH-BMPT'!$D$25,IF(J52=25,'Equivalencia BH-BMPT'!$D$26,IF(J52=26,'Equivalencia BH-BMPT'!$D$27,IF(J52=27,'Equivalencia BH-BMPT'!$D$28,IF(J52=28,'Equivalencia BH-BMPT'!$D$29,IF(J52=29,'Equivalencia BH-BMPT'!$D$30,IF(J52=30,'Equivalencia BH-BMPT'!$D$31,IF(J52=31,'Equivalencia BH-BMPT'!$D$32,IF(J52=32,'Equivalencia BH-BMPT'!$D$33,IF(J52=33,'Equivalencia BH-BMPT'!$D$34,IF(J52=34,'Equivalencia BH-BMPT'!$D$35,IF(J52=35,'Equivalencia BH-BMPT'!$D$36,IF(J52=36,'Equivalencia BH-BMPT'!$D$37,IF(J52=37,'Equivalencia BH-BMPT'!$D$38,IF(J52=38,'Equivalencia BH-BMPT'!#REF!,IF(J52=39,'Equivalencia BH-BMPT'!$D$40,IF(J52=40,'Equivalencia BH-BMPT'!$D$41,IF(J52=41,'Equivalencia BH-BMPT'!$D$42,IF(J52=42,'Equivalencia BH-BMPT'!$D$43,IF(J52=43,'Equivalencia BH-BMPT'!$D$44,IF(J52=44,'Equivalencia BH-BMPT'!$D$45,IF(J52=45,'Equivalencia BH-BMPT'!$D$46,"No ha seleccionado un número de programa")))))))))))))))))))))))))))))))))))))))))))))</f>
        <v>No ha seleccionado un número de programa</v>
      </c>
      <c r="L52" s="152"/>
      <c r="M52" s="147"/>
      <c r="N52" s="153"/>
      <c r="O52" s="154"/>
      <c r="P52" s="155"/>
      <c r="Q52" s="156"/>
      <c r="R52" s="156"/>
      <c r="S52" s="156"/>
      <c r="T52" s="156">
        <f t="shared" si="0"/>
        <v>0</v>
      </c>
      <c r="U52" s="156"/>
      <c r="V52" s="157"/>
      <c r="W52" s="157"/>
      <c r="X52" s="157"/>
      <c r="Y52" s="147">
        <v>0</v>
      </c>
      <c r="Z52" s="147"/>
      <c r="AA52" s="158" t="s">
        <v>777</v>
      </c>
      <c r="AB52" s="147"/>
      <c r="AC52" s="147"/>
      <c r="AD52" s="147"/>
      <c r="AE52" s="147"/>
      <c r="AF52" s="159" t="e">
        <f t="shared" si="1"/>
        <v>#DIV/0!</v>
      </c>
      <c r="AG52" s="160"/>
      <c r="AH52" s="160" t="b">
        <f t="shared" si="2"/>
        <v>1</v>
      </c>
    </row>
    <row r="53" spans="1:34" ht="44.25" customHeight="1" thickBot="1" x14ac:dyDescent="0.3">
      <c r="A53" s="147">
        <v>40</v>
      </c>
      <c r="B53" s="147">
        <v>2018</v>
      </c>
      <c r="C53" s="148" t="s">
        <v>316</v>
      </c>
      <c r="D53" s="147">
        <v>5</v>
      </c>
      <c r="E53" s="148" t="str">
        <f>IF(D53=1,'Tipo '!$B$2,IF(D53=2,'Tipo '!$B$3,IF(D53=3,'Tipo '!$B$4,IF(D53=4,'Tipo '!$B$5,IF(D53=5,'Tipo '!$B$6,IF(D53=6,'Tipo '!$B$7,IF(D53=7,'Tipo '!$B$8,IF(D53=8,'Tipo '!$B$9,IF(D53=9,'Tipo '!$B$10,IF(D53=10,'Tipo '!$B$11,IF(D53=11,'Tipo '!$B$12,IF(D53=12,'Tipo '!$B$13,IF(D53=13,'Tipo '!$B$14,IF(D53=14,'Tipo '!$B$15,IF(D53=15,'Tipo '!$B$16,IF(D53=16,'Tipo '!$B$17,IF(D53=17,'Tipo '!$B$18,IF(D53=18,'Tipo '!$B$19,IF(D53=19,'Tipo '!$B$20,IF(D53=20,'Tipo '!$B$21,"No ha seleccionado un tipo de contrato válido"))))))))))))))))))))</f>
        <v>CONTRATOS DE PRESTACIÓN DE SERVICIOS PROFESIONALES Y DE APOYO A LA GESTIÓN</v>
      </c>
      <c r="F53" s="148" t="s">
        <v>107</v>
      </c>
      <c r="G53" s="148" t="s">
        <v>116</v>
      </c>
      <c r="H53" s="149" t="s">
        <v>482</v>
      </c>
      <c r="I53" s="149" t="s">
        <v>163</v>
      </c>
      <c r="J53" s="150">
        <v>45</v>
      </c>
      <c r="K53" s="151" t="str">
        <f>IF(J53=1,'Equivalencia BH-BMPT'!$D$2,IF(J53=2,'Equivalencia BH-BMPT'!$D$3,IF(J53=3,'Equivalencia BH-BMPT'!$D$4,IF(J53=4,'Equivalencia BH-BMPT'!$D$5,IF(J53=5,'Equivalencia BH-BMPT'!$D$6,IF(J53=6,'Equivalencia BH-BMPT'!$D$7,IF(J53=7,'Equivalencia BH-BMPT'!$D$8,IF(J53=8,'Equivalencia BH-BMPT'!$D$9,IF(J53=9,'Equivalencia BH-BMPT'!$D$10,IF(J53=10,'Equivalencia BH-BMPT'!$D$11,IF(J53=11,'Equivalencia BH-BMPT'!$D$12,IF(J53=12,'Equivalencia BH-BMPT'!$D$13,IF(J53=13,'Equivalencia BH-BMPT'!$D$14,IF(J53=14,'Equivalencia BH-BMPT'!$D$15,IF(J53=15,'Equivalencia BH-BMPT'!$D$16,IF(J53=16,'Equivalencia BH-BMPT'!$D$17,IF(J53=17,'Equivalencia BH-BMPT'!$D$18,IF(J53=18,'Equivalencia BH-BMPT'!$D$19,IF(J53=19,'Equivalencia BH-BMPT'!$D$20,IF(J53=20,'Equivalencia BH-BMPT'!$D$21,IF(J53=21,'Equivalencia BH-BMPT'!$D$22,IF(J53=22,'Equivalencia BH-BMPT'!$D$23,IF(J53=23,'Equivalencia BH-BMPT'!#REF!,IF(J53=24,'Equivalencia BH-BMPT'!$D$25,IF(J53=25,'Equivalencia BH-BMPT'!$D$26,IF(J53=26,'Equivalencia BH-BMPT'!$D$27,IF(J53=27,'Equivalencia BH-BMPT'!$D$28,IF(J53=28,'Equivalencia BH-BMPT'!$D$29,IF(J53=29,'Equivalencia BH-BMPT'!$D$30,IF(J53=30,'Equivalencia BH-BMPT'!$D$31,IF(J53=31,'Equivalencia BH-BMPT'!$D$32,IF(J53=32,'Equivalencia BH-BMPT'!$D$33,IF(J53=33,'Equivalencia BH-BMPT'!$D$34,IF(J53=34,'Equivalencia BH-BMPT'!$D$35,IF(J53=35,'Equivalencia BH-BMPT'!$D$36,IF(J53=36,'Equivalencia BH-BMPT'!$D$37,IF(J53=37,'Equivalencia BH-BMPT'!$D$38,IF(J53=38,'Equivalencia BH-BMPT'!#REF!,IF(J53=39,'Equivalencia BH-BMPT'!$D$40,IF(J53=40,'Equivalencia BH-BMPT'!$D$41,IF(J53=41,'Equivalencia BH-BMPT'!$D$42,IF(J53=42,'Equivalencia BH-BMPT'!$D$43,IF(J53=43,'Equivalencia BH-BMPT'!$D$44,IF(J53=44,'Equivalencia BH-BMPT'!$D$45,IF(J53=45,'Equivalencia BH-BMPT'!$D$46,"No ha seleccionado un número de programa")))))))))))))))))))))))))))))))))))))))))))))</f>
        <v>Gobernanza e influencia local, regional e internacional</v>
      </c>
      <c r="L53" s="152">
        <v>1375</v>
      </c>
      <c r="M53" s="147">
        <v>1144188389</v>
      </c>
      <c r="N53" s="153" t="s">
        <v>675</v>
      </c>
      <c r="O53" s="154">
        <v>16414053</v>
      </c>
      <c r="P53" s="155"/>
      <c r="Q53" s="156">
        <v>0</v>
      </c>
      <c r="R53" s="156"/>
      <c r="S53" s="156"/>
      <c r="T53" s="156">
        <f t="shared" si="0"/>
        <v>16414053</v>
      </c>
      <c r="U53" s="156">
        <v>16414053</v>
      </c>
      <c r="V53" s="157">
        <v>43115</v>
      </c>
      <c r="W53" s="157">
        <v>43124</v>
      </c>
      <c r="X53" s="157">
        <v>43345</v>
      </c>
      <c r="Y53" s="147">
        <v>221</v>
      </c>
      <c r="Z53" s="147"/>
      <c r="AA53" s="158"/>
      <c r="AB53" s="147"/>
      <c r="AC53" s="147"/>
      <c r="AD53" s="147" t="s">
        <v>777</v>
      </c>
      <c r="AE53" s="147"/>
      <c r="AF53" s="159">
        <f t="shared" si="1"/>
        <v>1</v>
      </c>
      <c r="AG53" s="160"/>
      <c r="AH53" s="160" t="b">
        <f t="shared" si="2"/>
        <v>0</v>
      </c>
    </row>
    <row r="54" spans="1:34" ht="44.25" customHeight="1" thickBot="1" x14ac:dyDescent="0.3">
      <c r="A54" s="147">
        <v>41</v>
      </c>
      <c r="B54" s="147">
        <v>2018</v>
      </c>
      <c r="C54" s="148" t="s">
        <v>317</v>
      </c>
      <c r="D54" s="147">
        <v>5</v>
      </c>
      <c r="E54" s="148" t="str">
        <f>IF(D54=1,'Tipo '!$B$2,IF(D54=2,'Tipo '!$B$3,IF(D54=3,'Tipo '!$B$4,IF(D54=4,'Tipo '!$B$5,IF(D54=5,'Tipo '!$B$6,IF(D54=6,'Tipo '!$B$7,IF(D54=7,'Tipo '!$B$8,IF(D54=8,'Tipo '!$B$9,IF(D54=9,'Tipo '!$B$10,IF(D54=10,'Tipo '!$B$11,IF(D54=11,'Tipo '!$B$12,IF(D54=12,'Tipo '!$B$13,IF(D54=13,'Tipo '!$B$14,IF(D54=14,'Tipo '!$B$15,IF(D54=15,'Tipo '!$B$16,IF(D54=16,'Tipo '!$B$17,IF(D54=17,'Tipo '!$B$18,IF(D54=18,'Tipo '!$B$19,IF(D54=19,'Tipo '!$B$20,IF(D54=20,'Tipo '!$B$21,"No ha seleccionado un tipo de contrato válido"))))))))))))))))))))</f>
        <v>CONTRATOS DE PRESTACIÓN DE SERVICIOS PROFESIONALES Y DE APOYO A LA GESTIÓN</v>
      </c>
      <c r="F54" s="148" t="s">
        <v>107</v>
      </c>
      <c r="G54" s="148" t="s">
        <v>116</v>
      </c>
      <c r="H54" s="149" t="s">
        <v>483</v>
      </c>
      <c r="I54" s="149" t="s">
        <v>163</v>
      </c>
      <c r="J54" s="150">
        <v>45</v>
      </c>
      <c r="K54" s="151" t="str">
        <f>IF(J54=1,'Equivalencia BH-BMPT'!$D$2,IF(J54=2,'Equivalencia BH-BMPT'!$D$3,IF(J54=3,'Equivalencia BH-BMPT'!$D$4,IF(J54=4,'Equivalencia BH-BMPT'!$D$5,IF(J54=5,'Equivalencia BH-BMPT'!$D$6,IF(J54=6,'Equivalencia BH-BMPT'!$D$7,IF(J54=7,'Equivalencia BH-BMPT'!$D$8,IF(J54=8,'Equivalencia BH-BMPT'!$D$9,IF(J54=9,'Equivalencia BH-BMPT'!$D$10,IF(J54=10,'Equivalencia BH-BMPT'!$D$11,IF(J54=11,'Equivalencia BH-BMPT'!$D$12,IF(J54=12,'Equivalencia BH-BMPT'!$D$13,IF(J54=13,'Equivalencia BH-BMPT'!$D$14,IF(J54=14,'Equivalencia BH-BMPT'!$D$15,IF(J54=15,'Equivalencia BH-BMPT'!$D$16,IF(J54=16,'Equivalencia BH-BMPT'!$D$17,IF(J54=17,'Equivalencia BH-BMPT'!$D$18,IF(J54=18,'Equivalencia BH-BMPT'!$D$19,IF(J54=19,'Equivalencia BH-BMPT'!$D$20,IF(J54=20,'Equivalencia BH-BMPT'!$D$21,IF(J54=21,'Equivalencia BH-BMPT'!$D$22,IF(J54=22,'Equivalencia BH-BMPT'!$D$23,IF(J54=23,'Equivalencia BH-BMPT'!#REF!,IF(J54=24,'Equivalencia BH-BMPT'!$D$25,IF(J54=25,'Equivalencia BH-BMPT'!$D$26,IF(J54=26,'Equivalencia BH-BMPT'!$D$27,IF(J54=27,'Equivalencia BH-BMPT'!$D$28,IF(J54=28,'Equivalencia BH-BMPT'!$D$29,IF(J54=29,'Equivalencia BH-BMPT'!$D$30,IF(J54=30,'Equivalencia BH-BMPT'!$D$31,IF(J54=31,'Equivalencia BH-BMPT'!$D$32,IF(J54=32,'Equivalencia BH-BMPT'!$D$33,IF(J54=33,'Equivalencia BH-BMPT'!$D$34,IF(J54=34,'Equivalencia BH-BMPT'!$D$35,IF(J54=35,'Equivalencia BH-BMPT'!$D$36,IF(J54=36,'Equivalencia BH-BMPT'!$D$37,IF(J54=37,'Equivalencia BH-BMPT'!$D$38,IF(J54=38,'Equivalencia BH-BMPT'!#REF!,IF(J54=39,'Equivalencia BH-BMPT'!$D$40,IF(J54=40,'Equivalencia BH-BMPT'!$D$41,IF(J54=41,'Equivalencia BH-BMPT'!$D$42,IF(J54=42,'Equivalencia BH-BMPT'!$D$43,IF(J54=43,'Equivalencia BH-BMPT'!$D$44,IF(J54=44,'Equivalencia BH-BMPT'!$D$45,IF(J54=45,'Equivalencia BH-BMPT'!$D$46,"No ha seleccionado un número de programa")))))))))))))))))))))))))))))))))))))))))))))</f>
        <v>Gobernanza e influencia local, regional e internacional</v>
      </c>
      <c r="L54" s="152">
        <v>1375</v>
      </c>
      <c r="M54" s="147">
        <v>79358856</v>
      </c>
      <c r="N54" s="153" t="s">
        <v>676</v>
      </c>
      <c r="O54" s="154">
        <v>16133333</v>
      </c>
      <c r="P54" s="155"/>
      <c r="Q54" s="156">
        <v>0</v>
      </c>
      <c r="R54" s="156"/>
      <c r="S54" s="156"/>
      <c r="T54" s="156">
        <f t="shared" si="0"/>
        <v>16133333</v>
      </c>
      <c r="U54" s="156">
        <v>16133333</v>
      </c>
      <c r="V54" s="157">
        <v>43115</v>
      </c>
      <c r="W54" s="157">
        <v>43124</v>
      </c>
      <c r="X54" s="157">
        <v>43345</v>
      </c>
      <c r="Y54" s="147">
        <v>221</v>
      </c>
      <c r="Z54" s="147"/>
      <c r="AA54" s="158"/>
      <c r="AB54" s="147"/>
      <c r="AC54" s="147"/>
      <c r="AD54" s="147" t="s">
        <v>777</v>
      </c>
      <c r="AE54" s="147"/>
      <c r="AF54" s="159">
        <f t="shared" si="1"/>
        <v>1</v>
      </c>
      <c r="AG54" s="160"/>
      <c r="AH54" s="160" t="b">
        <f t="shared" si="2"/>
        <v>0</v>
      </c>
    </row>
    <row r="55" spans="1:34" ht="44.25" customHeight="1" thickBot="1" x14ac:dyDescent="0.3">
      <c r="A55" s="147">
        <v>42</v>
      </c>
      <c r="B55" s="147">
        <v>2018</v>
      </c>
      <c r="C55" s="148" t="s">
        <v>318</v>
      </c>
      <c r="D55" s="147">
        <v>5</v>
      </c>
      <c r="E55" s="148" t="str">
        <f>IF(D55=1,'Tipo '!$B$2,IF(D55=2,'Tipo '!$B$3,IF(D55=3,'Tipo '!$B$4,IF(D55=4,'Tipo '!$B$5,IF(D55=5,'Tipo '!$B$6,IF(D55=6,'Tipo '!$B$7,IF(D55=7,'Tipo '!$B$8,IF(D55=8,'Tipo '!$B$9,IF(D55=9,'Tipo '!$B$10,IF(D55=10,'Tipo '!$B$11,IF(D55=11,'Tipo '!$B$12,IF(D55=12,'Tipo '!$B$13,IF(D55=13,'Tipo '!$B$14,IF(D55=14,'Tipo '!$B$15,IF(D55=15,'Tipo '!$B$16,IF(D55=16,'Tipo '!$B$17,IF(D55=17,'Tipo '!$B$18,IF(D55=18,'Tipo '!$B$19,IF(D55=19,'Tipo '!$B$20,IF(D55=20,'Tipo '!$B$21,"No ha seleccionado un tipo de contrato válido"))))))))))))))))))))</f>
        <v>CONTRATOS DE PRESTACIÓN DE SERVICIOS PROFESIONALES Y DE APOYO A LA GESTIÓN</v>
      </c>
      <c r="F55" s="148" t="s">
        <v>107</v>
      </c>
      <c r="G55" s="148" t="s">
        <v>116</v>
      </c>
      <c r="H55" s="149" t="s">
        <v>484</v>
      </c>
      <c r="I55" s="149" t="s">
        <v>163</v>
      </c>
      <c r="J55" s="150">
        <v>45</v>
      </c>
      <c r="K55" s="151" t="str">
        <f>IF(J55=1,'Equivalencia BH-BMPT'!$D$2,IF(J55=2,'Equivalencia BH-BMPT'!$D$3,IF(J55=3,'Equivalencia BH-BMPT'!$D$4,IF(J55=4,'Equivalencia BH-BMPT'!$D$5,IF(J55=5,'Equivalencia BH-BMPT'!$D$6,IF(J55=6,'Equivalencia BH-BMPT'!$D$7,IF(J55=7,'Equivalencia BH-BMPT'!$D$8,IF(J55=8,'Equivalencia BH-BMPT'!$D$9,IF(J55=9,'Equivalencia BH-BMPT'!$D$10,IF(J55=10,'Equivalencia BH-BMPT'!$D$11,IF(J55=11,'Equivalencia BH-BMPT'!$D$12,IF(J55=12,'Equivalencia BH-BMPT'!$D$13,IF(J55=13,'Equivalencia BH-BMPT'!$D$14,IF(J55=14,'Equivalencia BH-BMPT'!$D$15,IF(J55=15,'Equivalencia BH-BMPT'!$D$16,IF(J55=16,'Equivalencia BH-BMPT'!$D$17,IF(J55=17,'Equivalencia BH-BMPT'!$D$18,IF(J55=18,'Equivalencia BH-BMPT'!$D$19,IF(J55=19,'Equivalencia BH-BMPT'!$D$20,IF(J55=20,'Equivalencia BH-BMPT'!$D$21,IF(J55=21,'Equivalencia BH-BMPT'!$D$22,IF(J55=22,'Equivalencia BH-BMPT'!$D$23,IF(J55=23,'Equivalencia BH-BMPT'!#REF!,IF(J55=24,'Equivalencia BH-BMPT'!$D$25,IF(J55=25,'Equivalencia BH-BMPT'!$D$26,IF(J55=26,'Equivalencia BH-BMPT'!$D$27,IF(J55=27,'Equivalencia BH-BMPT'!$D$28,IF(J55=28,'Equivalencia BH-BMPT'!$D$29,IF(J55=29,'Equivalencia BH-BMPT'!$D$30,IF(J55=30,'Equivalencia BH-BMPT'!$D$31,IF(J55=31,'Equivalencia BH-BMPT'!$D$32,IF(J55=32,'Equivalencia BH-BMPT'!$D$33,IF(J55=33,'Equivalencia BH-BMPT'!$D$34,IF(J55=34,'Equivalencia BH-BMPT'!$D$35,IF(J55=35,'Equivalencia BH-BMPT'!$D$36,IF(J55=36,'Equivalencia BH-BMPT'!$D$37,IF(J55=37,'Equivalencia BH-BMPT'!$D$38,IF(J55=38,'Equivalencia BH-BMPT'!#REF!,IF(J55=39,'Equivalencia BH-BMPT'!$D$40,IF(J55=40,'Equivalencia BH-BMPT'!$D$41,IF(J55=41,'Equivalencia BH-BMPT'!$D$42,IF(J55=42,'Equivalencia BH-BMPT'!$D$43,IF(J55=43,'Equivalencia BH-BMPT'!$D$44,IF(J55=44,'Equivalencia BH-BMPT'!$D$45,IF(J55=45,'Equivalencia BH-BMPT'!$D$46,"No ha seleccionado un número de programa")))))))))))))))))))))))))))))))))))))))))))))</f>
        <v>Gobernanza e influencia local, regional e internacional</v>
      </c>
      <c r="L55" s="152">
        <v>1375</v>
      </c>
      <c r="M55" s="147">
        <v>52900765</v>
      </c>
      <c r="N55" s="153" t="s">
        <v>677</v>
      </c>
      <c r="O55" s="154">
        <v>20533333</v>
      </c>
      <c r="P55" s="155">
        <v>1</v>
      </c>
      <c r="Q55" s="156">
        <v>-10453333</v>
      </c>
      <c r="R55" s="156"/>
      <c r="S55" s="156"/>
      <c r="T55" s="156">
        <f t="shared" si="0"/>
        <v>10080000</v>
      </c>
      <c r="U55" s="156">
        <v>10080000</v>
      </c>
      <c r="V55" s="157">
        <v>43110</v>
      </c>
      <c r="W55" s="157">
        <v>43111</v>
      </c>
      <c r="X55" s="157">
        <v>43342</v>
      </c>
      <c r="Y55" s="147">
        <v>231</v>
      </c>
      <c r="Z55" s="147"/>
      <c r="AA55" s="158"/>
      <c r="AB55" s="147"/>
      <c r="AC55" s="147"/>
      <c r="AD55" s="147"/>
      <c r="AE55" s="147" t="s">
        <v>777</v>
      </c>
      <c r="AF55" s="159">
        <f t="shared" si="1"/>
        <v>1</v>
      </c>
      <c r="AG55" s="160"/>
      <c r="AH55" s="160" t="b">
        <f t="shared" si="2"/>
        <v>0</v>
      </c>
    </row>
    <row r="56" spans="1:34" ht="44.25" customHeight="1" thickBot="1" x14ac:dyDescent="0.3">
      <c r="A56" s="147">
        <v>43</v>
      </c>
      <c r="B56" s="147">
        <v>2018</v>
      </c>
      <c r="C56" s="148" t="s">
        <v>319</v>
      </c>
      <c r="D56" s="147">
        <v>5</v>
      </c>
      <c r="E56" s="148" t="str">
        <f>IF(D56=1,'Tipo '!$B$2,IF(D56=2,'Tipo '!$B$3,IF(D56=3,'Tipo '!$B$4,IF(D56=4,'Tipo '!$B$5,IF(D56=5,'Tipo '!$B$6,IF(D56=6,'Tipo '!$B$7,IF(D56=7,'Tipo '!$B$8,IF(D56=8,'Tipo '!$B$9,IF(D56=9,'Tipo '!$B$10,IF(D56=10,'Tipo '!$B$11,IF(D56=11,'Tipo '!$B$12,IF(D56=12,'Tipo '!$B$13,IF(D56=13,'Tipo '!$B$14,IF(D56=14,'Tipo '!$B$15,IF(D56=15,'Tipo '!$B$16,IF(D56=16,'Tipo '!$B$17,IF(D56=17,'Tipo '!$B$18,IF(D56=18,'Tipo '!$B$19,IF(D56=19,'Tipo '!$B$20,IF(D56=20,'Tipo '!$B$21,"No ha seleccionado un tipo de contrato válido"))))))))))))))))))))</f>
        <v>CONTRATOS DE PRESTACIÓN DE SERVICIOS PROFESIONALES Y DE APOYO A LA GESTIÓN</v>
      </c>
      <c r="F56" s="148" t="s">
        <v>107</v>
      </c>
      <c r="G56" s="148" t="s">
        <v>116</v>
      </c>
      <c r="H56" s="149" t="s">
        <v>485</v>
      </c>
      <c r="I56" s="149" t="s">
        <v>163</v>
      </c>
      <c r="J56" s="150">
        <v>18</v>
      </c>
      <c r="K56" s="151" t="str">
        <f>IF(J56=1,'Equivalencia BH-BMPT'!$D$2,IF(J56=2,'Equivalencia BH-BMPT'!$D$3,IF(J56=3,'Equivalencia BH-BMPT'!$D$4,IF(J56=4,'Equivalencia BH-BMPT'!$D$5,IF(J56=5,'Equivalencia BH-BMPT'!$D$6,IF(J56=6,'Equivalencia BH-BMPT'!$D$7,IF(J56=7,'Equivalencia BH-BMPT'!$D$8,IF(J56=8,'Equivalencia BH-BMPT'!$D$9,IF(J56=9,'Equivalencia BH-BMPT'!$D$10,IF(J56=10,'Equivalencia BH-BMPT'!$D$11,IF(J56=11,'Equivalencia BH-BMPT'!$D$12,IF(J56=12,'Equivalencia BH-BMPT'!$D$13,IF(J56=13,'Equivalencia BH-BMPT'!$D$14,IF(J56=14,'Equivalencia BH-BMPT'!$D$15,IF(J56=15,'Equivalencia BH-BMPT'!$D$16,IF(J56=16,'Equivalencia BH-BMPT'!$D$17,IF(J56=17,'Equivalencia BH-BMPT'!$D$18,IF(J56=18,'Equivalencia BH-BMPT'!$D$19,IF(J56=19,'Equivalencia BH-BMPT'!$D$20,IF(J56=20,'Equivalencia BH-BMPT'!$D$21,IF(J56=21,'Equivalencia BH-BMPT'!$D$22,IF(J56=22,'Equivalencia BH-BMPT'!$D$23,IF(J56=23,'Equivalencia BH-BMPT'!#REF!,IF(J56=24,'Equivalencia BH-BMPT'!$D$25,IF(J56=25,'Equivalencia BH-BMPT'!$D$26,IF(J56=26,'Equivalencia BH-BMPT'!$D$27,IF(J56=27,'Equivalencia BH-BMPT'!$D$28,IF(J56=28,'Equivalencia BH-BMPT'!$D$29,IF(J56=29,'Equivalencia BH-BMPT'!$D$30,IF(J56=30,'Equivalencia BH-BMPT'!$D$31,IF(J56=31,'Equivalencia BH-BMPT'!$D$32,IF(J56=32,'Equivalencia BH-BMPT'!$D$33,IF(J56=33,'Equivalencia BH-BMPT'!$D$34,IF(J56=34,'Equivalencia BH-BMPT'!$D$35,IF(J56=35,'Equivalencia BH-BMPT'!$D$36,IF(J56=36,'Equivalencia BH-BMPT'!$D$37,IF(J56=37,'Equivalencia BH-BMPT'!$D$38,IF(J56=38,'Equivalencia BH-BMPT'!#REF!,IF(J56=39,'Equivalencia BH-BMPT'!$D$40,IF(J56=40,'Equivalencia BH-BMPT'!$D$41,IF(J56=41,'Equivalencia BH-BMPT'!$D$42,IF(J56=42,'Equivalencia BH-BMPT'!$D$43,IF(J56=43,'Equivalencia BH-BMPT'!$D$44,IF(J56=44,'Equivalencia BH-BMPT'!$D$45,IF(J56=45,'Equivalencia BH-BMPT'!$D$46,"No ha seleccionado un número de programa")))))))))))))))))))))))))))))))))))))))))))))</f>
        <v>Mejor movilidad para todos</v>
      </c>
      <c r="L56" s="152">
        <v>1364</v>
      </c>
      <c r="M56" s="147">
        <v>1032445235</v>
      </c>
      <c r="N56" s="153" t="s">
        <v>678</v>
      </c>
      <c r="O56" s="154">
        <v>18333333</v>
      </c>
      <c r="P56" s="155"/>
      <c r="Q56" s="156">
        <v>0</v>
      </c>
      <c r="R56" s="156"/>
      <c r="S56" s="156"/>
      <c r="T56" s="156">
        <f t="shared" si="0"/>
        <v>18333333</v>
      </c>
      <c r="U56" s="156">
        <v>18333333</v>
      </c>
      <c r="V56" s="157">
        <v>43125</v>
      </c>
      <c r="W56" s="157">
        <v>43126</v>
      </c>
      <c r="X56" s="157">
        <v>43347</v>
      </c>
      <c r="Y56" s="147">
        <v>221</v>
      </c>
      <c r="Z56" s="147"/>
      <c r="AA56" s="158"/>
      <c r="AB56" s="147"/>
      <c r="AC56" s="147"/>
      <c r="AD56" s="147" t="s">
        <v>777</v>
      </c>
      <c r="AE56" s="147"/>
      <c r="AF56" s="159">
        <f t="shared" si="1"/>
        <v>1</v>
      </c>
      <c r="AG56" s="160"/>
      <c r="AH56" s="160" t="b">
        <f t="shared" si="2"/>
        <v>0</v>
      </c>
    </row>
    <row r="57" spans="1:34" ht="44.25" customHeight="1" thickBot="1" x14ac:dyDescent="0.3">
      <c r="A57" s="147">
        <v>44</v>
      </c>
      <c r="B57" s="147">
        <v>2018</v>
      </c>
      <c r="C57" s="148" t="s">
        <v>320</v>
      </c>
      <c r="D57" s="147">
        <v>5</v>
      </c>
      <c r="E57" s="148" t="str">
        <f>IF(D57=1,'Tipo '!$B$2,IF(D57=2,'Tipo '!$B$3,IF(D57=3,'Tipo '!$B$4,IF(D57=4,'Tipo '!$B$5,IF(D57=5,'Tipo '!$B$6,IF(D57=6,'Tipo '!$B$7,IF(D57=7,'Tipo '!$B$8,IF(D57=8,'Tipo '!$B$9,IF(D57=9,'Tipo '!$B$10,IF(D57=10,'Tipo '!$B$11,IF(D57=11,'Tipo '!$B$12,IF(D57=12,'Tipo '!$B$13,IF(D57=13,'Tipo '!$B$14,IF(D57=14,'Tipo '!$B$15,IF(D57=15,'Tipo '!$B$16,IF(D57=16,'Tipo '!$B$17,IF(D57=17,'Tipo '!$B$18,IF(D57=18,'Tipo '!$B$19,IF(D57=19,'Tipo '!$B$20,IF(D57=20,'Tipo '!$B$21,"No ha seleccionado un tipo de contrato válido"))))))))))))))))))))</f>
        <v>CONTRATOS DE PRESTACIÓN DE SERVICIOS PROFESIONALES Y DE APOYO A LA GESTIÓN</v>
      </c>
      <c r="F57" s="148" t="s">
        <v>107</v>
      </c>
      <c r="G57" s="148" t="s">
        <v>116</v>
      </c>
      <c r="H57" s="149" t="s">
        <v>486</v>
      </c>
      <c r="I57" s="149" t="s">
        <v>163</v>
      </c>
      <c r="J57" s="150">
        <v>18</v>
      </c>
      <c r="K57" s="151" t="str">
        <f>IF(J57=1,'Equivalencia BH-BMPT'!$D$2,IF(J57=2,'Equivalencia BH-BMPT'!$D$3,IF(J57=3,'Equivalencia BH-BMPT'!$D$4,IF(J57=4,'Equivalencia BH-BMPT'!$D$5,IF(J57=5,'Equivalencia BH-BMPT'!$D$6,IF(J57=6,'Equivalencia BH-BMPT'!$D$7,IF(J57=7,'Equivalencia BH-BMPT'!$D$8,IF(J57=8,'Equivalencia BH-BMPT'!$D$9,IF(J57=9,'Equivalencia BH-BMPT'!$D$10,IF(J57=10,'Equivalencia BH-BMPT'!$D$11,IF(J57=11,'Equivalencia BH-BMPT'!$D$12,IF(J57=12,'Equivalencia BH-BMPT'!$D$13,IF(J57=13,'Equivalencia BH-BMPT'!$D$14,IF(J57=14,'Equivalencia BH-BMPT'!$D$15,IF(J57=15,'Equivalencia BH-BMPT'!$D$16,IF(J57=16,'Equivalencia BH-BMPT'!$D$17,IF(J57=17,'Equivalencia BH-BMPT'!$D$18,IF(J57=18,'Equivalencia BH-BMPT'!$D$19,IF(J57=19,'Equivalencia BH-BMPT'!$D$20,IF(J57=20,'Equivalencia BH-BMPT'!$D$21,IF(J57=21,'Equivalencia BH-BMPT'!$D$22,IF(J57=22,'Equivalencia BH-BMPT'!$D$23,IF(J57=23,'Equivalencia BH-BMPT'!#REF!,IF(J57=24,'Equivalencia BH-BMPT'!$D$25,IF(J57=25,'Equivalencia BH-BMPT'!$D$26,IF(J57=26,'Equivalencia BH-BMPT'!$D$27,IF(J57=27,'Equivalencia BH-BMPT'!$D$28,IF(J57=28,'Equivalencia BH-BMPT'!$D$29,IF(J57=29,'Equivalencia BH-BMPT'!$D$30,IF(J57=30,'Equivalencia BH-BMPT'!$D$31,IF(J57=31,'Equivalencia BH-BMPT'!$D$32,IF(J57=32,'Equivalencia BH-BMPT'!$D$33,IF(J57=33,'Equivalencia BH-BMPT'!$D$34,IF(J57=34,'Equivalencia BH-BMPT'!$D$35,IF(J57=35,'Equivalencia BH-BMPT'!$D$36,IF(J57=36,'Equivalencia BH-BMPT'!$D$37,IF(J57=37,'Equivalencia BH-BMPT'!$D$38,IF(J57=38,'Equivalencia BH-BMPT'!#REF!,IF(J57=39,'Equivalencia BH-BMPT'!$D$40,IF(J57=40,'Equivalencia BH-BMPT'!$D$41,IF(J57=41,'Equivalencia BH-BMPT'!$D$42,IF(J57=42,'Equivalencia BH-BMPT'!$D$43,IF(J57=43,'Equivalencia BH-BMPT'!$D$44,IF(J57=44,'Equivalencia BH-BMPT'!$D$45,IF(J57=45,'Equivalencia BH-BMPT'!$D$46,"No ha seleccionado un número de programa")))))))))))))))))))))))))))))))))))))))))))))</f>
        <v>Mejor movilidad para todos</v>
      </c>
      <c r="L57" s="152">
        <v>1364</v>
      </c>
      <c r="M57" s="147">
        <v>91071340</v>
      </c>
      <c r="N57" s="153" t="s">
        <v>679</v>
      </c>
      <c r="O57" s="154">
        <v>16573333</v>
      </c>
      <c r="P57" s="155"/>
      <c r="Q57" s="156">
        <v>0</v>
      </c>
      <c r="R57" s="156"/>
      <c r="S57" s="156"/>
      <c r="T57" s="156">
        <f t="shared" si="0"/>
        <v>16573333</v>
      </c>
      <c r="U57" s="156">
        <v>16573333</v>
      </c>
      <c r="V57" s="157">
        <v>43119</v>
      </c>
      <c r="W57" s="157">
        <v>43125</v>
      </c>
      <c r="X57" s="162">
        <v>43351</v>
      </c>
      <c r="Y57" s="147">
        <v>226</v>
      </c>
      <c r="Z57" s="147"/>
      <c r="AA57" s="158"/>
      <c r="AB57" s="147"/>
      <c r="AC57" s="147"/>
      <c r="AD57" s="147" t="s">
        <v>777</v>
      </c>
      <c r="AE57" s="147"/>
      <c r="AF57" s="159">
        <f t="shared" si="1"/>
        <v>1</v>
      </c>
      <c r="AG57" s="160"/>
      <c r="AH57" s="160" t="b">
        <f t="shared" si="2"/>
        <v>0</v>
      </c>
    </row>
    <row r="58" spans="1:34" ht="44.25" customHeight="1" thickBot="1" x14ac:dyDescent="0.3">
      <c r="A58" s="147">
        <v>45</v>
      </c>
      <c r="B58" s="147">
        <v>2018</v>
      </c>
      <c r="C58" s="148" t="s">
        <v>321</v>
      </c>
      <c r="D58" s="147">
        <v>5</v>
      </c>
      <c r="E58" s="148" t="str">
        <f>IF(D58=1,'Tipo '!$B$2,IF(D58=2,'Tipo '!$B$3,IF(D58=3,'Tipo '!$B$4,IF(D58=4,'Tipo '!$B$5,IF(D58=5,'Tipo '!$B$6,IF(D58=6,'Tipo '!$B$7,IF(D58=7,'Tipo '!$B$8,IF(D58=8,'Tipo '!$B$9,IF(D58=9,'Tipo '!$B$10,IF(D58=10,'Tipo '!$B$11,IF(D58=11,'Tipo '!$B$12,IF(D58=12,'Tipo '!$B$13,IF(D58=13,'Tipo '!$B$14,IF(D58=14,'Tipo '!$B$15,IF(D58=15,'Tipo '!$B$16,IF(D58=16,'Tipo '!$B$17,IF(D58=17,'Tipo '!$B$18,IF(D58=18,'Tipo '!$B$19,IF(D58=19,'Tipo '!$B$20,IF(D58=20,'Tipo '!$B$21,"No ha seleccionado un tipo de contrato válido"))))))))))))))))))))</f>
        <v>CONTRATOS DE PRESTACIÓN DE SERVICIOS PROFESIONALES Y DE APOYO A LA GESTIÓN</v>
      </c>
      <c r="F58" s="148" t="s">
        <v>107</v>
      </c>
      <c r="G58" s="148" t="s">
        <v>116</v>
      </c>
      <c r="H58" s="149" t="s">
        <v>487</v>
      </c>
      <c r="I58" s="149" t="s">
        <v>163</v>
      </c>
      <c r="J58" s="150">
        <v>45</v>
      </c>
      <c r="K58" s="151" t="str">
        <f>IF(J58=1,'Equivalencia BH-BMPT'!$D$2,IF(J58=2,'Equivalencia BH-BMPT'!$D$3,IF(J58=3,'Equivalencia BH-BMPT'!$D$4,IF(J58=4,'Equivalencia BH-BMPT'!$D$5,IF(J58=5,'Equivalencia BH-BMPT'!$D$6,IF(J58=6,'Equivalencia BH-BMPT'!$D$7,IF(J58=7,'Equivalencia BH-BMPT'!$D$8,IF(J58=8,'Equivalencia BH-BMPT'!$D$9,IF(J58=9,'Equivalencia BH-BMPT'!$D$10,IF(J58=10,'Equivalencia BH-BMPT'!$D$11,IF(J58=11,'Equivalencia BH-BMPT'!$D$12,IF(J58=12,'Equivalencia BH-BMPT'!$D$13,IF(J58=13,'Equivalencia BH-BMPT'!$D$14,IF(J58=14,'Equivalencia BH-BMPT'!$D$15,IF(J58=15,'Equivalencia BH-BMPT'!$D$16,IF(J58=16,'Equivalencia BH-BMPT'!$D$17,IF(J58=17,'Equivalencia BH-BMPT'!$D$18,IF(J58=18,'Equivalencia BH-BMPT'!$D$19,IF(J58=19,'Equivalencia BH-BMPT'!$D$20,IF(J58=20,'Equivalencia BH-BMPT'!$D$21,IF(J58=21,'Equivalencia BH-BMPT'!$D$22,IF(J58=22,'Equivalencia BH-BMPT'!$D$23,IF(J58=23,'Equivalencia BH-BMPT'!#REF!,IF(J58=24,'Equivalencia BH-BMPT'!$D$25,IF(J58=25,'Equivalencia BH-BMPT'!$D$26,IF(J58=26,'Equivalencia BH-BMPT'!$D$27,IF(J58=27,'Equivalencia BH-BMPT'!$D$28,IF(J58=28,'Equivalencia BH-BMPT'!$D$29,IF(J58=29,'Equivalencia BH-BMPT'!$D$30,IF(J58=30,'Equivalencia BH-BMPT'!$D$31,IF(J58=31,'Equivalencia BH-BMPT'!$D$32,IF(J58=32,'Equivalencia BH-BMPT'!$D$33,IF(J58=33,'Equivalencia BH-BMPT'!$D$34,IF(J58=34,'Equivalencia BH-BMPT'!$D$35,IF(J58=35,'Equivalencia BH-BMPT'!$D$36,IF(J58=36,'Equivalencia BH-BMPT'!$D$37,IF(J58=37,'Equivalencia BH-BMPT'!$D$38,IF(J58=38,'Equivalencia BH-BMPT'!#REF!,IF(J58=39,'Equivalencia BH-BMPT'!$D$40,IF(J58=40,'Equivalencia BH-BMPT'!$D$41,IF(J58=41,'Equivalencia BH-BMPT'!$D$42,IF(J58=42,'Equivalencia BH-BMPT'!$D$43,IF(J58=43,'Equivalencia BH-BMPT'!$D$44,IF(J58=44,'Equivalencia BH-BMPT'!$D$45,IF(J58=45,'Equivalencia BH-BMPT'!$D$46,"No ha seleccionado un número de programa")))))))))))))))))))))))))))))))))))))))))))))</f>
        <v>Gobernanza e influencia local, regional e internacional</v>
      </c>
      <c r="L58" s="152">
        <v>1375</v>
      </c>
      <c r="M58" s="147">
        <v>1032656360</v>
      </c>
      <c r="N58" s="153" t="s">
        <v>680</v>
      </c>
      <c r="O58" s="154">
        <v>13200000</v>
      </c>
      <c r="P58" s="155"/>
      <c r="Q58" s="156">
        <v>0</v>
      </c>
      <c r="R58" s="156"/>
      <c r="S58" s="156"/>
      <c r="T58" s="156">
        <f t="shared" si="0"/>
        <v>13200000</v>
      </c>
      <c r="U58" s="156">
        <v>13200000</v>
      </c>
      <c r="V58" s="157">
        <v>43115</v>
      </c>
      <c r="W58" s="157">
        <v>43126</v>
      </c>
      <c r="X58" s="157">
        <v>43347</v>
      </c>
      <c r="Y58" s="147">
        <v>221</v>
      </c>
      <c r="Z58" s="147"/>
      <c r="AA58" s="158"/>
      <c r="AB58" s="147"/>
      <c r="AC58" s="147"/>
      <c r="AD58" s="147" t="s">
        <v>777</v>
      </c>
      <c r="AE58" s="147"/>
      <c r="AF58" s="159">
        <f t="shared" si="1"/>
        <v>1</v>
      </c>
      <c r="AG58" s="160"/>
      <c r="AH58" s="160" t="b">
        <f t="shared" si="2"/>
        <v>0</v>
      </c>
    </row>
    <row r="59" spans="1:34" ht="44.25" customHeight="1" thickBot="1" x14ac:dyDescent="0.3">
      <c r="A59" s="147">
        <v>46</v>
      </c>
      <c r="B59" s="147">
        <v>2018</v>
      </c>
      <c r="C59" s="148" t="s">
        <v>322</v>
      </c>
      <c r="D59" s="147">
        <v>5</v>
      </c>
      <c r="E59" s="148" t="str">
        <f>IF(D59=1,'Tipo '!$B$2,IF(D59=2,'Tipo '!$B$3,IF(D59=3,'Tipo '!$B$4,IF(D59=4,'Tipo '!$B$5,IF(D59=5,'Tipo '!$B$6,IF(D59=6,'Tipo '!$B$7,IF(D59=7,'Tipo '!$B$8,IF(D59=8,'Tipo '!$B$9,IF(D59=9,'Tipo '!$B$10,IF(D59=10,'Tipo '!$B$11,IF(D59=11,'Tipo '!$B$12,IF(D59=12,'Tipo '!$B$13,IF(D59=13,'Tipo '!$B$14,IF(D59=14,'Tipo '!$B$15,IF(D59=15,'Tipo '!$B$16,IF(D59=16,'Tipo '!$B$17,IF(D59=17,'Tipo '!$B$18,IF(D59=18,'Tipo '!$B$19,IF(D59=19,'Tipo '!$B$20,IF(D59=20,'Tipo '!$B$21,"No ha seleccionado un tipo de contrato válido"))))))))))))))))))))</f>
        <v>CONTRATOS DE PRESTACIÓN DE SERVICIOS PROFESIONALES Y DE APOYO A LA GESTIÓN</v>
      </c>
      <c r="F59" s="148" t="s">
        <v>107</v>
      </c>
      <c r="G59" s="148" t="s">
        <v>116</v>
      </c>
      <c r="H59" s="149" t="s">
        <v>488</v>
      </c>
      <c r="I59" s="149" t="s">
        <v>163</v>
      </c>
      <c r="J59" s="150">
        <v>45</v>
      </c>
      <c r="K59" s="151" t="str">
        <f>IF(J59=1,'Equivalencia BH-BMPT'!$D$2,IF(J59=2,'Equivalencia BH-BMPT'!$D$3,IF(J59=3,'Equivalencia BH-BMPT'!$D$4,IF(J59=4,'Equivalencia BH-BMPT'!$D$5,IF(J59=5,'Equivalencia BH-BMPT'!$D$6,IF(J59=6,'Equivalencia BH-BMPT'!$D$7,IF(J59=7,'Equivalencia BH-BMPT'!$D$8,IF(J59=8,'Equivalencia BH-BMPT'!$D$9,IF(J59=9,'Equivalencia BH-BMPT'!$D$10,IF(J59=10,'Equivalencia BH-BMPT'!$D$11,IF(J59=11,'Equivalencia BH-BMPT'!$D$12,IF(J59=12,'Equivalencia BH-BMPT'!$D$13,IF(J59=13,'Equivalencia BH-BMPT'!$D$14,IF(J59=14,'Equivalencia BH-BMPT'!$D$15,IF(J59=15,'Equivalencia BH-BMPT'!$D$16,IF(J59=16,'Equivalencia BH-BMPT'!$D$17,IF(J59=17,'Equivalencia BH-BMPT'!$D$18,IF(J59=18,'Equivalencia BH-BMPT'!$D$19,IF(J59=19,'Equivalencia BH-BMPT'!$D$20,IF(J59=20,'Equivalencia BH-BMPT'!$D$21,IF(J59=21,'Equivalencia BH-BMPT'!$D$22,IF(J59=22,'Equivalencia BH-BMPT'!$D$23,IF(J59=23,'Equivalencia BH-BMPT'!#REF!,IF(J59=24,'Equivalencia BH-BMPT'!$D$25,IF(J59=25,'Equivalencia BH-BMPT'!$D$26,IF(J59=26,'Equivalencia BH-BMPT'!$D$27,IF(J59=27,'Equivalencia BH-BMPT'!$D$28,IF(J59=28,'Equivalencia BH-BMPT'!$D$29,IF(J59=29,'Equivalencia BH-BMPT'!$D$30,IF(J59=30,'Equivalencia BH-BMPT'!$D$31,IF(J59=31,'Equivalencia BH-BMPT'!$D$32,IF(J59=32,'Equivalencia BH-BMPT'!$D$33,IF(J59=33,'Equivalencia BH-BMPT'!$D$34,IF(J59=34,'Equivalencia BH-BMPT'!$D$35,IF(J59=35,'Equivalencia BH-BMPT'!$D$36,IF(J59=36,'Equivalencia BH-BMPT'!$D$37,IF(J59=37,'Equivalencia BH-BMPT'!$D$38,IF(J59=38,'Equivalencia BH-BMPT'!#REF!,IF(J59=39,'Equivalencia BH-BMPT'!$D$40,IF(J59=40,'Equivalencia BH-BMPT'!$D$41,IF(J59=41,'Equivalencia BH-BMPT'!$D$42,IF(J59=42,'Equivalencia BH-BMPT'!$D$43,IF(J59=43,'Equivalencia BH-BMPT'!$D$44,IF(J59=44,'Equivalencia BH-BMPT'!$D$45,IF(J59=45,'Equivalencia BH-BMPT'!$D$46,"No ha seleccionado un número de programa")))))))))))))))))))))))))))))))))))))))))))))</f>
        <v>Gobernanza e influencia local, regional e internacional</v>
      </c>
      <c r="L59" s="152">
        <v>1375</v>
      </c>
      <c r="M59" s="147">
        <v>1033767652</v>
      </c>
      <c r="N59" s="153" t="s">
        <v>681</v>
      </c>
      <c r="O59" s="154">
        <v>12466667</v>
      </c>
      <c r="P59" s="155"/>
      <c r="Q59" s="156">
        <v>0</v>
      </c>
      <c r="R59" s="156"/>
      <c r="S59" s="156"/>
      <c r="T59" s="156">
        <f t="shared" si="0"/>
        <v>12466667</v>
      </c>
      <c r="U59" s="156">
        <v>12466667</v>
      </c>
      <c r="V59" s="157">
        <v>43119</v>
      </c>
      <c r="W59" s="157">
        <v>43125</v>
      </c>
      <c r="X59" s="157">
        <v>43346</v>
      </c>
      <c r="Y59" s="147">
        <v>221</v>
      </c>
      <c r="Z59" s="147"/>
      <c r="AA59" s="158"/>
      <c r="AB59" s="147"/>
      <c r="AC59" s="147"/>
      <c r="AD59" s="147" t="s">
        <v>777</v>
      </c>
      <c r="AE59" s="147"/>
      <c r="AF59" s="159">
        <f t="shared" si="1"/>
        <v>1</v>
      </c>
      <c r="AG59" s="160"/>
      <c r="AH59" s="160" t="b">
        <f t="shared" si="2"/>
        <v>0</v>
      </c>
    </row>
    <row r="60" spans="1:34" ht="44.25" customHeight="1" thickBot="1" x14ac:dyDescent="0.3">
      <c r="A60" s="147">
        <v>47</v>
      </c>
      <c r="B60" s="147">
        <v>2018</v>
      </c>
      <c r="C60" s="148" t="s">
        <v>323</v>
      </c>
      <c r="D60" s="147">
        <v>5</v>
      </c>
      <c r="E60" s="148" t="str">
        <f>IF(D60=1,'Tipo '!$B$2,IF(D60=2,'Tipo '!$B$3,IF(D60=3,'Tipo '!$B$4,IF(D60=4,'Tipo '!$B$5,IF(D60=5,'Tipo '!$B$6,IF(D60=6,'Tipo '!$B$7,IF(D60=7,'Tipo '!$B$8,IF(D60=8,'Tipo '!$B$9,IF(D60=9,'Tipo '!$B$10,IF(D60=10,'Tipo '!$B$11,IF(D60=11,'Tipo '!$B$12,IF(D60=12,'Tipo '!$B$13,IF(D60=13,'Tipo '!$B$14,IF(D60=14,'Tipo '!$B$15,IF(D60=15,'Tipo '!$B$16,IF(D60=16,'Tipo '!$B$17,IF(D60=17,'Tipo '!$B$18,IF(D60=18,'Tipo '!$B$19,IF(D60=19,'Tipo '!$B$20,IF(D60=20,'Tipo '!$B$21,"No ha seleccionado un tipo de contrato válido"))))))))))))))))))))</f>
        <v>CONTRATOS DE PRESTACIÓN DE SERVICIOS PROFESIONALES Y DE APOYO A LA GESTIÓN</v>
      </c>
      <c r="F60" s="148" t="s">
        <v>107</v>
      </c>
      <c r="G60" s="148" t="s">
        <v>116</v>
      </c>
      <c r="H60" s="149" t="s">
        <v>489</v>
      </c>
      <c r="I60" s="149" t="s">
        <v>163</v>
      </c>
      <c r="J60" s="150">
        <v>45</v>
      </c>
      <c r="K60" s="151" t="str">
        <f>IF(J60=1,'Equivalencia BH-BMPT'!$D$2,IF(J60=2,'Equivalencia BH-BMPT'!$D$3,IF(J60=3,'Equivalencia BH-BMPT'!$D$4,IF(J60=4,'Equivalencia BH-BMPT'!$D$5,IF(J60=5,'Equivalencia BH-BMPT'!$D$6,IF(J60=6,'Equivalencia BH-BMPT'!$D$7,IF(J60=7,'Equivalencia BH-BMPT'!$D$8,IF(J60=8,'Equivalencia BH-BMPT'!$D$9,IF(J60=9,'Equivalencia BH-BMPT'!$D$10,IF(J60=10,'Equivalencia BH-BMPT'!$D$11,IF(J60=11,'Equivalencia BH-BMPT'!$D$12,IF(J60=12,'Equivalencia BH-BMPT'!$D$13,IF(J60=13,'Equivalencia BH-BMPT'!$D$14,IF(J60=14,'Equivalencia BH-BMPT'!$D$15,IF(J60=15,'Equivalencia BH-BMPT'!$D$16,IF(J60=16,'Equivalencia BH-BMPT'!$D$17,IF(J60=17,'Equivalencia BH-BMPT'!$D$18,IF(J60=18,'Equivalencia BH-BMPT'!$D$19,IF(J60=19,'Equivalencia BH-BMPT'!$D$20,IF(J60=20,'Equivalencia BH-BMPT'!$D$21,IF(J60=21,'Equivalencia BH-BMPT'!$D$22,IF(J60=22,'Equivalencia BH-BMPT'!$D$23,IF(J60=23,'Equivalencia BH-BMPT'!#REF!,IF(J60=24,'Equivalencia BH-BMPT'!$D$25,IF(J60=25,'Equivalencia BH-BMPT'!$D$26,IF(J60=26,'Equivalencia BH-BMPT'!$D$27,IF(J60=27,'Equivalencia BH-BMPT'!$D$28,IF(J60=28,'Equivalencia BH-BMPT'!$D$29,IF(J60=29,'Equivalencia BH-BMPT'!$D$30,IF(J60=30,'Equivalencia BH-BMPT'!$D$31,IF(J60=31,'Equivalencia BH-BMPT'!$D$32,IF(J60=32,'Equivalencia BH-BMPT'!$D$33,IF(J60=33,'Equivalencia BH-BMPT'!$D$34,IF(J60=34,'Equivalencia BH-BMPT'!$D$35,IF(J60=35,'Equivalencia BH-BMPT'!$D$36,IF(J60=36,'Equivalencia BH-BMPT'!$D$37,IF(J60=37,'Equivalencia BH-BMPT'!$D$38,IF(J60=38,'Equivalencia BH-BMPT'!#REF!,IF(J60=39,'Equivalencia BH-BMPT'!$D$40,IF(J60=40,'Equivalencia BH-BMPT'!$D$41,IF(J60=41,'Equivalencia BH-BMPT'!$D$42,IF(J60=42,'Equivalencia BH-BMPT'!$D$43,IF(J60=43,'Equivalencia BH-BMPT'!$D$44,IF(J60=44,'Equivalencia BH-BMPT'!$D$45,IF(J60=45,'Equivalencia BH-BMPT'!$D$46,"No ha seleccionado un número de programa")))))))))))))))))))))))))))))))))))))))))))))</f>
        <v>Gobernanza e influencia local, regional e internacional</v>
      </c>
      <c r="L60" s="152">
        <v>1375</v>
      </c>
      <c r="M60" s="147">
        <v>1022943098</v>
      </c>
      <c r="N60" s="153" t="s">
        <v>682</v>
      </c>
      <c r="O60" s="154">
        <v>13200000</v>
      </c>
      <c r="P60" s="155"/>
      <c r="Q60" s="156">
        <v>0</v>
      </c>
      <c r="R60" s="156"/>
      <c r="S60" s="156"/>
      <c r="T60" s="156">
        <f t="shared" si="0"/>
        <v>13200000</v>
      </c>
      <c r="U60" s="156">
        <v>13200000</v>
      </c>
      <c r="V60" s="157">
        <v>43115</v>
      </c>
      <c r="W60" s="157">
        <v>43126</v>
      </c>
      <c r="X60" s="157">
        <v>43347</v>
      </c>
      <c r="Y60" s="147">
        <v>221</v>
      </c>
      <c r="Z60" s="147"/>
      <c r="AA60" s="158"/>
      <c r="AB60" s="147"/>
      <c r="AC60" s="147"/>
      <c r="AD60" s="147" t="s">
        <v>777</v>
      </c>
      <c r="AE60" s="147"/>
      <c r="AF60" s="159">
        <f t="shared" si="1"/>
        <v>1</v>
      </c>
      <c r="AG60" s="160"/>
      <c r="AH60" s="160" t="b">
        <f t="shared" si="2"/>
        <v>0</v>
      </c>
    </row>
    <row r="61" spans="1:34" ht="44.25" customHeight="1" thickBot="1" x14ac:dyDescent="0.3">
      <c r="A61" s="147">
        <v>48</v>
      </c>
      <c r="B61" s="147">
        <v>2018</v>
      </c>
      <c r="C61" s="148" t="s">
        <v>324</v>
      </c>
      <c r="D61" s="147">
        <v>5</v>
      </c>
      <c r="E61" s="148" t="str">
        <f>IF(D61=1,'Tipo '!$B$2,IF(D61=2,'Tipo '!$B$3,IF(D61=3,'Tipo '!$B$4,IF(D61=4,'Tipo '!$B$5,IF(D61=5,'Tipo '!$B$6,IF(D61=6,'Tipo '!$B$7,IF(D61=7,'Tipo '!$B$8,IF(D61=8,'Tipo '!$B$9,IF(D61=9,'Tipo '!$B$10,IF(D61=10,'Tipo '!$B$11,IF(D61=11,'Tipo '!$B$12,IF(D61=12,'Tipo '!$B$13,IF(D61=13,'Tipo '!$B$14,IF(D61=14,'Tipo '!$B$15,IF(D61=15,'Tipo '!$B$16,IF(D61=16,'Tipo '!$B$17,IF(D61=17,'Tipo '!$B$18,IF(D61=18,'Tipo '!$B$19,IF(D61=19,'Tipo '!$B$20,IF(D61=20,'Tipo '!$B$21,"No ha seleccionado un tipo de contrato válido"))))))))))))))))))))</f>
        <v>CONTRATOS DE PRESTACIÓN DE SERVICIOS PROFESIONALES Y DE APOYO A LA GESTIÓN</v>
      </c>
      <c r="F61" s="148" t="s">
        <v>107</v>
      </c>
      <c r="G61" s="148" t="s">
        <v>116</v>
      </c>
      <c r="H61" s="149" t="s">
        <v>490</v>
      </c>
      <c r="I61" s="149" t="s">
        <v>163</v>
      </c>
      <c r="J61" s="150">
        <v>45</v>
      </c>
      <c r="K61" s="151" t="str">
        <f>IF(J61=1,'Equivalencia BH-BMPT'!$D$2,IF(J61=2,'Equivalencia BH-BMPT'!$D$3,IF(J61=3,'Equivalencia BH-BMPT'!$D$4,IF(J61=4,'Equivalencia BH-BMPT'!$D$5,IF(J61=5,'Equivalencia BH-BMPT'!$D$6,IF(J61=6,'Equivalencia BH-BMPT'!$D$7,IF(J61=7,'Equivalencia BH-BMPT'!$D$8,IF(J61=8,'Equivalencia BH-BMPT'!$D$9,IF(J61=9,'Equivalencia BH-BMPT'!$D$10,IF(J61=10,'Equivalencia BH-BMPT'!$D$11,IF(J61=11,'Equivalencia BH-BMPT'!$D$12,IF(J61=12,'Equivalencia BH-BMPT'!$D$13,IF(J61=13,'Equivalencia BH-BMPT'!$D$14,IF(J61=14,'Equivalencia BH-BMPT'!$D$15,IF(J61=15,'Equivalencia BH-BMPT'!$D$16,IF(J61=16,'Equivalencia BH-BMPT'!$D$17,IF(J61=17,'Equivalencia BH-BMPT'!$D$18,IF(J61=18,'Equivalencia BH-BMPT'!$D$19,IF(J61=19,'Equivalencia BH-BMPT'!$D$20,IF(J61=20,'Equivalencia BH-BMPT'!$D$21,IF(J61=21,'Equivalencia BH-BMPT'!$D$22,IF(J61=22,'Equivalencia BH-BMPT'!$D$23,IF(J61=23,'Equivalencia BH-BMPT'!#REF!,IF(J61=24,'Equivalencia BH-BMPT'!$D$25,IF(J61=25,'Equivalencia BH-BMPT'!$D$26,IF(J61=26,'Equivalencia BH-BMPT'!$D$27,IF(J61=27,'Equivalencia BH-BMPT'!$D$28,IF(J61=28,'Equivalencia BH-BMPT'!$D$29,IF(J61=29,'Equivalencia BH-BMPT'!$D$30,IF(J61=30,'Equivalencia BH-BMPT'!$D$31,IF(J61=31,'Equivalencia BH-BMPT'!$D$32,IF(J61=32,'Equivalencia BH-BMPT'!$D$33,IF(J61=33,'Equivalencia BH-BMPT'!$D$34,IF(J61=34,'Equivalencia BH-BMPT'!$D$35,IF(J61=35,'Equivalencia BH-BMPT'!$D$36,IF(J61=36,'Equivalencia BH-BMPT'!$D$37,IF(J61=37,'Equivalencia BH-BMPT'!$D$38,IF(J61=38,'Equivalencia BH-BMPT'!#REF!,IF(J61=39,'Equivalencia BH-BMPT'!$D$40,IF(J61=40,'Equivalencia BH-BMPT'!$D$41,IF(J61=41,'Equivalencia BH-BMPT'!$D$42,IF(J61=42,'Equivalencia BH-BMPT'!$D$43,IF(J61=43,'Equivalencia BH-BMPT'!$D$44,IF(J61=44,'Equivalencia BH-BMPT'!$D$45,IF(J61=45,'Equivalencia BH-BMPT'!$D$46,"No ha seleccionado un número de programa")))))))))))))))))))))))))))))))))))))))))))))</f>
        <v>Gobernanza e influencia local, regional e internacional</v>
      </c>
      <c r="L61" s="152">
        <v>1375</v>
      </c>
      <c r="M61" s="147">
        <v>52763057</v>
      </c>
      <c r="N61" s="153" t="s">
        <v>683</v>
      </c>
      <c r="O61" s="154">
        <v>34446667</v>
      </c>
      <c r="P61" s="155">
        <v>1</v>
      </c>
      <c r="Q61" s="156">
        <v>-136667</v>
      </c>
      <c r="R61" s="156"/>
      <c r="S61" s="156"/>
      <c r="T61" s="156">
        <f t="shared" si="0"/>
        <v>34310000</v>
      </c>
      <c r="U61" s="156">
        <v>34310000</v>
      </c>
      <c r="V61" s="157">
        <v>43125</v>
      </c>
      <c r="W61" s="157">
        <v>43129</v>
      </c>
      <c r="X61" s="157">
        <v>43350</v>
      </c>
      <c r="Y61" s="147">
        <v>221</v>
      </c>
      <c r="Z61" s="147"/>
      <c r="AA61" s="158"/>
      <c r="AB61" s="147"/>
      <c r="AC61" s="147"/>
      <c r="AD61" s="147" t="s">
        <v>777</v>
      </c>
      <c r="AE61" s="147"/>
      <c r="AF61" s="159">
        <f t="shared" si="1"/>
        <v>1</v>
      </c>
      <c r="AG61" s="160"/>
      <c r="AH61" s="160" t="b">
        <f t="shared" si="2"/>
        <v>0</v>
      </c>
    </row>
    <row r="62" spans="1:34" ht="44.25" customHeight="1" thickBot="1" x14ac:dyDescent="0.3">
      <c r="A62" s="147">
        <v>49</v>
      </c>
      <c r="B62" s="147">
        <v>2018</v>
      </c>
      <c r="C62" s="148" t="s">
        <v>325</v>
      </c>
      <c r="D62" s="147">
        <v>5</v>
      </c>
      <c r="E62" s="148" t="str">
        <f>IF(D62=1,'Tipo '!$B$2,IF(D62=2,'Tipo '!$B$3,IF(D62=3,'Tipo '!$B$4,IF(D62=4,'Tipo '!$B$5,IF(D62=5,'Tipo '!$B$6,IF(D62=6,'Tipo '!$B$7,IF(D62=7,'Tipo '!$B$8,IF(D62=8,'Tipo '!$B$9,IF(D62=9,'Tipo '!$B$10,IF(D62=10,'Tipo '!$B$11,IF(D62=11,'Tipo '!$B$12,IF(D62=12,'Tipo '!$B$13,IF(D62=13,'Tipo '!$B$14,IF(D62=14,'Tipo '!$B$15,IF(D62=15,'Tipo '!$B$16,IF(D62=16,'Tipo '!$B$17,IF(D62=17,'Tipo '!$B$18,IF(D62=18,'Tipo '!$B$19,IF(D62=19,'Tipo '!$B$20,IF(D62=20,'Tipo '!$B$21,"No ha seleccionado un tipo de contrato válido"))))))))))))))))))))</f>
        <v>CONTRATOS DE PRESTACIÓN DE SERVICIOS PROFESIONALES Y DE APOYO A LA GESTIÓN</v>
      </c>
      <c r="F62" s="148" t="s">
        <v>107</v>
      </c>
      <c r="G62" s="148" t="s">
        <v>116</v>
      </c>
      <c r="H62" s="149" t="s">
        <v>491</v>
      </c>
      <c r="I62" s="149" t="s">
        <v>163</v>
      </c>
      <c r="J62" s="150">
        <v>3</v>
      </c>
      <c r="K62" s="151" t="str">
        <f>IF(J62=1,'Equivalencia BH-BMPT'!$D$2,IF(J62=2,'Equivalencia BH-BMPT'!$D$3,IF(J62=3,'Equivalencia BH-BMPT'!$D$4,IF(J62=4,'Equivalencia BH-BMPT'!$D$5,IF(J62=5,'Equivalencia BH-BMPT'!$D$6,IF(J62=6,'Equivalencia BH-BMPT'!$D$7,IF(J62=7,'Equivalencia BH-BMPT'!$D$8,IF(J62=8,'Equivalencia BH-BMPT'!$D$9,IF(J62=9,'Equivalencia BH-BMPT'!$D$10,IF(J62=10,'Equivalencia BH-BMPT'!$D$11,IF(J62=11,'Equivalencia BH-BMPT'!$D$12,IF(J62=12,'Equivalencia BH-BMPT'!$D$13,IF(J62=13,'Equivalencia BH-BMPT'!$D$14,IF(J62=14,'Equivalencia BH-BMPT'!$D$15,IF(J62=15,'Equivalencia BH-BMPT'!$D$16,IF(J62=16,'Equivalencia BH-BMPT'!$D$17,IF(J62=17,'Equivalencia BH-BMPT'!$D$18,IF(J62=18,'Equivalencia BH-BMPT'!$D$19,IF(J62=19,'Equivalencia BH-BMPT'!$D$20,IF(J62=20,'Equivalencia BH-BMPT'!$D$21,IF(J62=21,'Equivalencia BH-BMPT'!$D$22,IF(J62=22,'Equivalencia BH-BMPT'!$D$23,IF(J62=23,'Equivalencia BH-BMPT'!#REF!,IF(J62=24,'Equivalencia BH-BMPT'!$D$25,IF(J62=25,'Equivalencia BH-BMPT'!$D$26,IF(J62=26,'Equivalencia BH-BMPT'!$D$27,IF(J62=27,'Equivalencia BH-BMPT'!$D$28,IF(J62=28,'Equivalencia BH-BMPT'!$D$29,IF(J62=29,'Equivalencia BH-BMPT'!$D$30,IF(J62=30,'Equivalencia BH-BMPT'!$D$31,IF(J62=31,'Equivalencia BH-BMPT'!$D$32,IF(J62=32,'Equivalencia BH-BMPT'!$D$33,IF(J62=33,'Equivalencia BH-BMPT'!$D$34,IF(J62=34,'Equivalencia BH-BMPT'!$D$35,IF(J62=35,'Equivalencia BH-BMPT'!$D$36,IF(J62=36,'Equivalencia BH-BMPT'!$D$37,IF(J62=37,'Equivalencia BH-BMPT'!$D$38,IF(J62=38,'Equivalencia BH-BMPT'!#REF!,IF(J62=39,'Equivalencia BH-BMPT'!$D$40,IF(J62=40,'Equivalencia BH-BMPT'!$D$41,IF(J62=41,'Equivalencia BH-BMPT'!$D$42,IF(J62=42,'Equivalencia BH-BMPT'!$D$43,IF(J62=43,'Equivalencia BH-BMPT'!$D$44,IF(J62=44,'Equivalencia BH-BMPT'!$D$45,IF(J62=45,'Equivalencia BH-BMPT'!$D$46,"No ha seleccionado un número de programa")))))))))))))))))))))))))))))))))))))))))))))</f>
        <v>Igualdad y autonomía para una Bogotá incluyente</v>
      </c>
      <c r="L62" s="152">
        <v>1334</v>
      </c>
      <c r="M62" s="147">
        <v>79626757</v>
      </c>
      <c r="N62" s="153" t="s">
        <v>684</v>
      </c>
      <c r="O62" s="154">
        <v>20056667</v>
      </c>
      <c r="P62" s="155">
        <v>1</v>
      </c>
      <c r="Q62" s="156">
        <v>-256667</v>
      </c>
      <c r="R62" s="156"/>
      <c r="S62" s="156"/>
      <c r="T62" s="156">
        <f t="shared" si="0"/>
        <v>19800000</v>
      </c>
      <c r="U62" s="156">
        <v>19800000</v>
      </c>
      <c r="V62" s="157">
        <v>43125</v>
      </c>
      <c r="W62" s="157">
        <v>43126</v>
      </c>
      <c r="X62" s="157">
        <v>43347</v>
      </c>
      <c r="Y62" s="147">
        <v>221</v>
      </c>
      <c r="Z62" s="147"/>
      <c r="AA62" s="158"/>
      <c r="AB62" s="147"/>
      <c r="AC62" s="147"/>
      <c r="AD62" s="147" t="s">
        <v>777</v>
      </c>
      <c r="AE62" s="147"/>
      <c r="AF62" s="159">
        <f t="shared" si="1"/>
        <v>1</v>
      </c>
      <c r="AG62" s="160"/>
      <c r="AH62" s="160" t="b">
        <f t="shared" si="2"/>
        <v>0</v>
      </c>
    </row>
    <row r="63" spans="1:34" ht="44.25" customHeight="1" thickBot="1" x14ac:dyDescent="0.3">
      <c r="A63" s="147">
        <v>50</v>
      </c>
      <c r="B63" s="147">
        <v>2018</v>
      </c>
      <c r="C63" s="148"/>
      <c r="D63" s="147"/>
      <c r="E63" s="148" t="str">
        <f>IF(D63=1,'Tipo '!$B$2,IF(D63=2,'Tipo '!$B$3,IF(D63=3,'Tipo '!$B$4,IF(D63=4,'Tipo '!$B$5,IF(D63=5,'Tipo '!$B$6,IF(D63=6,'Tipo '!$B$7,IF(D63=7,'Tipo '!$B$8,IF(D63=8,'Tipo '!$B$9,IF(D63=9,'Tipo '!$B$10,IF(D63=10,'Tipo '!$B$11,IF(D63=11,'Tipo '!$B$12,IF(D63=12,'Tipo '!$B$13,IF(D63=13,'Tipo '!$B$14,IF(D63=14,'Tipo '!$B$15,IF(D63=15,'Tipo '!$B$16,IF(D63=16,'Tipo '!$B$17,IF(D63=17,'Tipo '!$B$18,IF(D63=18,'Tipo '!$B$19,IF(D63=19,'Tipo '!$B$20,IF(D63=20,'Tipo '!$B$21,"No ha seleccionado un tipo de contrato válido"))))))))))))))))))))</f>
        <v>No ha seleccionado un tipo de contrato válido</v>
      </c>
      <c r="F63" s="148"/>
      <c r="G63" s="148"/>
      <c r="H63" s="149"/>
      <c r="I63" s="149"/>
      <c r="J63" s="150"/>
      <c r="K63" s="151" t="str">
        <f>IF(J63=1,'Equivalencia BH-BMPT'!$D$2,IF(J63=2,'Equivalencia BH-BMPT'!$D$3,IF(J63=3,'Equivalencia BH-BMPT'!$D$4,IF(J63=4,'Equivalencia BH-BMPT'!$D$5,IF(J63=5,'Equivalencia BH-BMPT'!$D$6,IF(J63=6,'Equivalencia BH-BMPT'!$D$7,IF(J63=7,'Equivalencia BH-BMPT'!$D$8,IF(J63=8,'Equivalencia BH-BMPT'!$D$9,IF(J63=9,'Equivalencia BH-BMPT'!$D$10,IF(J63=10,'Equivalencia BH-BMPT'!$D$11,IF(J63=11,'Equivalencia BH-BMPT'!$D$12,IF(J63=12,'Equivalencia BH-BMPT'!$D$13,IF(J63=13,'Equivalencia BH-BMPT'!$D$14,IF(J63=14,'Equivalencia BH-BMPT'!$D$15,IF(J63=15,'Equivalencia BH-BMPT'!$D$16,IF(J63=16,'Equivalencia BH-BMPT'!$D$17,IF(J63=17,'Equivalencia BH-BMPT'!$D$18,IF(J63=18,'Equivalencia BH-BMPT'!$D$19,IF(J63=19,'Equivalencia BH-BMPT'!$D$20,IF(J63=20,'Equivalencia BH-BMPT'!$D$21,IF(J63=21,'Equivalencia BH-BMPT'!$D$22,IF(J63=22,'Equivalencia BH-BMPT'!$D$23,IF(J63=23,'Equivalencia BH-BMPT'!#REF!,IF(J63=24,'Equivalencia BH-BMPT'!$D$25,IF(J63=25,'Equivalencia BH-BMPT'!$D$26,IF(J63=26,'Equivalencia BH-BMPT'!$D$27,IF(J63=27,'Equivalencia BH-BMPT'!$D$28,IF(J63=28,'Equivalencia BH-BMPT'!$D$29,IF(J63=29,'Equivalencia BH-BMPT'!$D$30,IF(J63=30,'Equivalencia BH-BMPT'!$D$31,IF(J63=31,'Equivalencia BH-BMPT'!$D$32,IF(J63=32,'Equivalencia BH-BMPT'!$D$33,IF(J63=33,'Equivalencia BH-BMPT'!$D$34,IF(J63=34,'Equivalencia BH-BMPT'!$D$35,IF(J63=35,'Equivalencia BH-BMPT'!$D$36,IF(J63=36,'Equivalencia BH-BMPT'!$D$37,IF(J63=37,'Equivalencia BH-BMPT'!$D$38,IF(J63=38,'Equivalencia BH-BMPT'!#REF!,IF(J63=39,'Equivalencia BH-BMPT'!$D$40,IF(J63=40,'Equivalencia BH-BMPT'!$D$41,IF(J63=41,'Equivalencia BH-BMPT'!$D$42,IF(J63=42,'Equivalencia BH-BMPT'!$D$43,IF(J63=43,'Equivalencia BH-BMPT'!$D$44,IF(J63=44,'Equivalencia BH-BMPT'!$D$45,IF(J63=45,'Equivalencia BH-BMPT'!$D$46,"No ha seleccionado un número de programa")))))))))))))))))))))))))))))))))))))))))))))</f>
        <v>No ha seleccionado un número de programa</v>
      </c>
      <c r="L63" s="152"/>
      <c r="M63" s="147"/>
      <c r="N63" s="153"/>
      <c r="O63" s="154"/>
      <c r="P63" s="155"/>
      <c r="Q63" s="156"/>
      <c r="R63" s="156"/>
      <c r="S63" s="156"/>
      <c r="T63" s="156">
        <f t="shared" si="0"/>
        <v>0</v>
      </c>
      <c r="U63" s="156"/>
      <c r="V63" s="157"/>
      <c r="W63" s="157"/>
      <c r="X63" s="157"/>
      <c r="Y63" s="147">
        <v>0</v>
      </c>
      <c r="Z63" s="147"/>
      <c r="AA63" s="158" t="s">
        <v>777</v>
      </c>
      <c r="AB63" s="147"/>
      <c r="AC63" s="147"/>
      <c r="AD63" s="147"/>
      <c r="AE63" s="147"/>
      <c r="AF63" s="159" t="e">
        <f t="shared" si="1"/>
        <v>#DIV/0!</v>
      </c>
      <c r="AG63" s="160"/>
      <c r="AH63" s="160" t="b">
        <f t="shared" si="2"/>
        <v>1</v>
      </c>
    </row>
    <row r="64" spans="1:34" ht="44.25" customHeight="1" thickBot="1" x14ac:dyDescent="0.3">
      <c r="A64" s="147">
        <v>51</v>
      </c>
      <c r="B64" s="147">
        <v>2018</v>
      </c>
      <c r="C64" s="148"/>
      <c r="D64" s="147"/>
      <c r="E64" s="148" t="str">
        <f>IF(D64=1,'Tipo '!$B$2,IF(D64=2,'Tipo '!$B$3,IF(D64=3,'Tipo '!$B$4,IF(D64=4,'Tipo '!$B$5,IF(D64=5,'Tipo '!$B$6,IF(D64=6,'Tipo '!$B$7,IF(D64=7,'Tipo '!$B$8,IF(D64=8,'Tipo '!$B$9,IF(D64=9,'Tipo '!$B$10,IF(D64=10,'Tipo '!$B$11,IF(D64=11,'Tipo '!$B$12,IF(D64=12,'Tipo '!$B$13,IF(D64=13,'Tipo '!$B$14,IF(D64=14,'Tipo '!$B$15,IF(D64=15,'Tipo '!$B$16,IF(D64=16,'Tipo '!$B$17,IF(D64=17,'Tipo '!$B$18,IF(D64=18,'Tipo '!$B$19,IF(D64=19,'Tipo '!$B$20,IF(D64=20,'Tipo '!$B$21,"No ha seleccionado un tipo de contrato válido"))))))))))))))))))))</f>
        <v>No ha seleccionado un tipo de contrato válido</v>
      </c>
      <c r="F64" s="148"/>
      <c r="G64" s="148"/>
      <c r="H64" s="149"/>
      <c r="I64" s="149"/>
      <c r="J64" s="150"/>
      <c r="K64" s="151" t="str">
        <f>IF(J64=1,'Equivalencia BH-BMPT'!$D$2,IF(J64=2,'Equivalencia BH-BMPT'!$D$3,IF(J64=3,'Equivalencia BH-BMPT'!$D$4,IF(J64=4,'Equivalencia BH-BMPT'!$D$5,IF(J64=5,'Equivalencia BH-BMPT'!$D$6,IF(J64=6,'Equivalencia BH-BMPT'!$D$7,IF(J64=7,'Equivalencia BH-BMPT'!$D$8,IF(J64=8,'Equivalencia BH-BMPT'!$D$9,IF(J64=9,'Equivalencia BH-BMPT'!$D$10,IF(J64=10,'Equivalencia BH-BMPT'!$D$11,IF(J64=11,'Equivalencia BH-BMPT'!$D$12,IF(J64=12,'Equivalencia BH-BMPT'!$D$13,IF(J64=13,'Equivalencia BH-BMPT'!$D$14,IF(J64=14,'Equivalencia BH-BMPT'!$D$15,IF(J64=15,'Equivalencia BH-BMPT'!$D$16,IF(J64=16,'Equivalencia BH-BMPT'!$D$17,IF(J64=17,'Equivalencia BH-BMPT'!$D$18,IF(J64=18,'Equivalencia BH-BMPT'!$D$19,IF(J64=19,'Equivalencia BH-BMPT'!$D$20,IF(J64=20,'Equivalencia BH-BMPT'!$D$21,IF(J64=21,'Equivalencia BH-BMPT'!$D$22,IF(J64=22,'Equivalencia BH-BMPT'!$D$23,IF(J64=23,'Equivalencia BH-BMPT'!#REF!,IF(J64=24,'Equivalencia BH-BMPT'!$D$25,IF(J64=25,'Equivalencia BH-BMPT'!$D$26,IF(J64=26,'Equivalencia BH-BMPT'!$D$27,IF(J64=27,'Equivalencia BH-BMPT'!$D$28,IF(J64=28,'Equivalencia BH-BMPT'!$D$29,IF(J64=29,'Equivalencia BH-BMPT'!$D$30,IF(J64=30,'Equivalencia BH-BMPT'!$D$31,IF(J64=31,'Equivalencia BH-BMPT'!$D$32,IF(J64=32,'Equivalencia BH-BMPT'!$D$33,IF(J64=33,'Equivalencia BH-BMPT'!$D$34,IF(J64=34,'Equivalencia BH-BMPT'!$D$35,IF(J64=35,'Equivalencia BH-BMPT'!$D$36,IF(J64=36,'Equivalencia BH-BMPT'!$D$37,IF(J64=37,'Equivalencia BH-BMPT'!$D$38,IF(J64=38,'Equivalencia BH-BMPT'!#REF!,IF(J64=39,'Equivalencia BH-BMPT'!$D$40,IF(J64=40,'Equivalencia BH-BMPT'!$D$41,IF(J64=41,'Equivalencia BH-BMPT'!$D$42,IF(J64=42,'Equivalencia BH-BMPT'!$D$43,IF(J64=43,'Equivalencia BH-BMPT'!$D$44,IF(J64=44,'Equivalencia BH-BMPT'!$D$45,IF(J64=45,'Equivalencia BH-BMPT'!$D$46,"No ha seleccionado un número de programa")))))))))))))))))))))))))))))))))))))))))))))</f>
        <v>No ha seleccionado un número de programa</v>
      </c>
      <c r="L64" s="152"/>
      <c r="M64" s="147"/>
      <c r="N64" s="153"/>
      <c r="O64" s="154"/>
      <c r="P64" s="155"/>
      <c r="Q64" s="156"/>
      <c r="R64" s="156"/>
      <c r="S64" s="156"/>
      <c r="T64" s="156">
        <f t="shared" si="0"/>
        <v>0</v>
      </c>
      <c r="U64" s="156"/>
      <c r="V64" s="157"/>
      <c r="W64" s="157"/>
      <c r="X64" s="157"/>
      <c r="Y64" s="147">
        <v>0</v>
      </c>
      <c r="Z64" s="147"/>
      <c r="AA64" s="158" t="s">
        <v>777</v>
      </c>
      <c r="AB64" s="147"/>
      <c r="AC64" s="147"/>
      <c r="AD64" s="147"/>
      <c r="AE64" s="147"/>
      <c r="AF64" s="159" t="e">
        <f t="shared" si="1"/>
        <v>#DIV/0!</v>
      </c>
      <c r="AG64" s="160"/>
      <c r="AH64" s="160" t="b">
        <f t="shared" si="2"/>
        <v>1</v>
      </c>
    </row>
    <row r="65" spans="1:34" ht="44.25" customHeight="1" thickBot="1" x14ac:dyDescent="0.3">
      <c r="A65" s="147">
        <v>52</v>
      </c>
      <c r="B65" s="147">
        <v>2018</v>
      </c>
      <c r="C65" s="148" t="s">
        <v>326</v>
      </c>
      <c r="D65" s="147">
        <v>5</v>
      </c>
      <c r="E65" s="148" t="str">
        <f>IF(D65=1,'Tipo '!$B$2,IF(D65=2,'Tipo '!$B$3,IF(D65=3,'Tipo '!$B$4,IF(D65=4,'Tipo '!$B$5,IF(D65=5,'Tipo '!$B$6,IF(D65=6,'Tipo '!$B$7,IF(D65=7,'Tipo '!$B$8,IF(D65=8,'Tipo '!$B$9,IF(D65=9,'Tipo '!$B$10,IF(D65=10,'Tipo '!$B$11,IF(D65=11,'Tipo '!$B$12,IF(D65=12,'Tipo '!$B$13,IF(D65=13,'Tipo '!$B$14,IF(D65=14,'Tipo '!$B$15,IF(D65=15,'Tipo '!$B$16,IF(D65=16,'Tipo '!$B$17,IF(D65=17,'Tipo '!$B$18,IF(D65=18,'Tipo '!$B$19,IF(D65=19,'Tipo '!$B$20,IF(D65=20,'Tipo '!$B$21,"No ha seleccionado un tipo de contrato válido"))))))))))))))))))))</f>
        <v>CONTRATOS DE PRESTACIÓN DE SERVICIOS PROFESIONALES Y DE APOYO A LA GESTIÓN</v>
      </c>
      <c r="F65" s="148" t="s">
        <v>107</v>
      </c>
      <c r="G65" s="148" t="s">
        <v>116</v>
      </c>
      <c r="H65" s="149" t="s">
        <v>492</v>
      </c>
      <c r="I65" s="149" t="s">
        <v>163</v>
      </c>
      <c r="J65" s="150">
        <v>45</v>
      </c>
      <c r="K65" s="151" t="str">
        <f>IF(J65=1,'Equivalencia BH-BMPT'!$D$2,IF(J65=2,'Equivalencia BH-BMPT'!$D$3,IF(J65=3,'Equivalencia BH-BMPT'!$D$4,IF(J65=4,'Equivalencia BH-BMPT'!$D$5,IF(J65=5,'Equivalencia BH-BMPT'!$D$6,IF(J65=6,'Equivalencia BH-BMPT'!$D$7,IF(J65=7,'Equivalencia BH-BMPT'!$D$8,IF(J65=8,'Equivalencia BH-BMPT'!$D$9,IF(J65=9,'Equivalencia BH-BMPT'!$D$10,IF(J65=10,'Equivalencia BH-BMPT'!$D$11,IF(J65=11,'Equivalencia BH-BMPT'!$D$12,IF(J65=12,'Equivalencia BH-BMPT'!$D$13,IF(J65=13,'Equivalencia BH-BMPT'!$D$14,IF(J65=14,'Equivalencia BH-BMPT'!$D$15,IF(J65=15,'Equivalencia BH-BMPT'!$D$16,IF(J65=16,'Equivalencia BH-BMPT'!$D$17,IF(J65=17,'Equivalencia BH-BMPT'!$D$18,IF(J65=18,'Equivalencia BH-BMPT'!$D$19,IF(J65=19,'Equivalencia BH-BMPT'!$D$20,IF(J65=20,'Equivalencia BH-BMPT'!$D$21,IF(J65=21,'Equivalencia BH-BMPT'!$D$22,IF(J65=22,'Equivalencia BH-BMPT'!$D$23,IF(J65=23,'Equivalencia BH-BMPT'!#REF!,IF(J65=24,'Equivalencia BH-BMPT'!$D$25,IF(J65=25,'Equivalencia BH-BMPT'!$D$26,IF(J65=26,'Equivalencia BH-BMPT'!$D$27,IF(J65=27,'Equivalencia BH-BMPT'!$D$28,IF(J65=28,'Equivalencia BH-BMPT'!$D$29,IF(J65=29,'Equivalencia BH-BMPT'!$D$30,IF(J65=30,'Equivalencia BH-BMPT'!$D$31,IF(J65=31,'Equivalencia BH-BMPT'!$D$32,IF(J65=32,'Equivalencia BH-BMPT'!$D$33,IF(J65=33,'Equivalencia BH-BMPT'!$D$34,IF(J65=34,'Equivalencia BH-BMPT'!$D$35,IF(J65=35,'Equivalencia BH-BMPT'!$D$36,IF(J65=36,'Equivalencia BH-BMPT'!$D$37,IF(J65=37,'Equivalencia BH-BMPT'!$D$38,IF(J65=38,'Equivalencia BH-BMPT'!#REF!,IF(J65=39,'Equivalencia BH-BMPT'!$D$40,IF(J65=40,'Equivalencia BH-BMPT'!$D$41,IF(J65=41,'Equivalencia BH-BMPT'!$D$42,IF(J65=42,'Equivalencia BH-BMPT'!$D$43,IF(J65=43,'Equivalencia BH-BMPT'!$D$44,IF(J65=44,'Equivalencia BH-BMPT'!$D$45,IF(J65=45,'Equivalencia BH-BMPT'!$D$46,"No ha seleccionado un número de programa")))))))))))))))))))))))))))))))))))))))))))))</f>
        <v>Gobernanza e influencia local, regional e internacional</v>
      </c>
      <c r="L65" s="152">
        <v>1375</v>
      </c>
      <c r="M65" s="147">
        <v>1010160606</v>
      </c>
      <c r="N65" s="153" t="s">
        <v>685</v>
      </c>
      <c r="O65" s="154">
        <v>17600000</v>
      </c>
      <c r="P65" s="155"/>
      <c r="Q65" s="156">
        <v>0</v>
      </c>
      <c r="R65" s="156"/>
      <c r="S65" s="156"/>
      <c r="T65" s="156">
        <f t="shared" si="0"/>
        <v>17600000</v>
      </c>
      <c r="U65" s="156">
        <v>17600000</v>
      </c>
      <c r="V65" s="157">
        <v>43119</v>
      </c>
      <c r="W65" s="157">
        <v>43124</v>
      </c>
      <c r="X65" s="157">
        <v>43345</v>
      </c>
      <c r="Y65" s="147">
        <v>221</v>
      </c>
      <c r="Z65" s="147"/>
      <c r="AA65" s="158"/>
      <c r="AB65" s="147"/>
      <c r="AC65" s="147"/>
      <c r="AD65" s="147" t="s">
        <v>777</v>
      </c>
      <c r="AE65" s="147"/>
      <c r="AF65" s="159">
        <f t="shared" si="1"/>
        <v>1</v>
      </c>
      <c r="AG65" s="160"/>
      <c r="AH65" s="160" t="b">
        <f t="shared" si="2"/>
        <v>0</v>
      </c>
    </row>
    <row r="66" spans="1:34" ht="44.25" customHeight="1" thickBot="1" x14ac:dyDescent="0.3">
      <c r="A66" s="147">
        <v>53</v>
      </c>
      <c r="B66" s="147">
        <v>2018</v>
      </c>
      <c r="C66" s="148" t="s">
        <v>327</v>
      </c>
      <c r="D66" s="147">
        <v>5</v>
      </c>
      <c r="E66" s="148" t="str">
        <f>IF(D66=1,'Tipo '!$B$2,IF(D66=2,'Tipo '!$B$3,IF(D66=3,'Tipo '!$B$4,IF(D66=4,'Tipo '!$B$5,IF(D66=5,'Tipo '!$B$6,IF(D66=6,'Tipo '!$B$7,IF(D66=7,'Tipo '!$B$8,IF(D66=8,'Tipo '!$B$9,IF(D66=9,'Tipo '!$B$10,IF(D66=10,'Tipo '!$B$11,IF(D66=11,'Tipo '!$B$12,IF(D66=12,'Tipo '!$B$13,IF(D66=13,'Tipo '!$B$14,IF(D66=14,'Tipo '!$B$15,IF(D66=15,'Tipo '!$B$16,IF(D66=16,'Tipo '!$B$17,IF(D66=17,'Tipo '!$B$18,IF(D66=18,'Tipo '!$B$19,IF(D66=19,'Tipo '!$B$20,IF(D66=20,'Tipo '!$B$21,"No ha seleccionado un tipo de contrato válido"))))))))))))))))))))</f>
        <v>CONTRATOS DE PRESTACIÓN DE SERVICIOS PROFESIONALES Y DE APOYO A LA GESTIÓN</v>
      </c>
      <c r="F66" s="148" t="s">
        <v>107</v>
      </c>
      <c r="G66" s="148" t="s">
        <v>116</v>
      </c>
      <c r="H66" s="149" t="s">
        <v>493</v>
      </c>
      <c r="I66" s="149" t="s">
        <v>163</v>
      </c>
      <c r="J66" s="150">
        <v>45</v>
      </c>
      <c r="K66" s="151" t="str">
        <f>IF(J66=1,'Equivalencia BH-BMPT'!$D$2,IF(J66=2,'Equivalencia BH-BMPT'!$D$3,IF(J66=3,'Equivalencia BH-BMPT'!$D$4,IF(J66=4,'Equivalencia BH-BMPT'!$D$5,IF(J66=5,'Equivalencia BH-BMPT'!$D$6,IF(J66=6,'Equivalencia BH-BMPT'!$D$7,IF(J66=7,'Equivalencia BH-BMPT'!$D$8,IF(J66=8,'Equivalencia BH-BMPT'!$D$9,IF(J66=9,'Equivalencia BH-BMPT'!$D$10,IF(J66=10,'Equivalencia BH-BMPT'!$D$11,IF(J66=11,'Equivalencia BH-BMPT'!$D$12,IF(J66=12,'Equivalencia BH-BMPT'!$D$13,IF(J66=13,'Equivalencia BH-BMPT'!$D$14,IF(J66=14,'Equivalencia BH-BMPT'!$D$15,IF(J66=15,'Equivalencia BH-BMPT'!$D$16,IF(J66=16,'Equivalencia BH-BMPT'!$D$17,IF(J66=17,'Equivalencia BH-BMPT'!$D$18,IF(J66=18,'Equivalencia BH-BMPT'!$D$19,IF(J66=19,'Equivalencia BH-BMPT'!$D$20,IF(J66=20,'Equivalencia BH-BMPT'!$D$21,IF(J66=21,'Equivalencia BH-BMPT'!$D$22,IF(J66=22,'Equivalencia BH-BMPT'!$D$23,IF(J66=23,'Equivalencia BH-BMPT'!#REF!,IF(J66=24,'Equivalencia BH-BMPT'!$D$25,IF(J66=25,'Equivalencia BH-BMPT'!$D$26,IF(J66=26,'Equivalencia BH-BMPT'!$D$27,IF(J66=27,'Equivalencia BH-BMPT'!$D$28,IF(J66=28,'Equivalencia BH-BMPT'!$D$29,IF(J66=29,'Equivalencia BH-BMPT'!$D$30,IF(J66=30,'Equivalencia BH-BMPT'!$D$31,IF(J66=31,'Equivalencia BH-BMPT'!$D$32,IF(J66=32,'Equivalencia BH-BMPT'!$D$33,IF(J66=33,'Equivalencia BH-BMPT'!$D$34,IF(J66=34,'Equivalencia BH-BMPT'!$D$35,IF(J66=35,'Equivalencia BH-BMPT'!$D$36,IF(J66=36,'Equivalencia BH-BMPT'!$D$37,IF(J66=37,'Equivalencia BH-BMPT'!$D$38,IF(J66=38,'Equivalencia BH-BMPT'!#REF!,IF(J66=39,'Equivalencia BH-BMPT'!$D$40,IF(J66=40,'Equivalencia BH-BMPT'!$D$41,IF(J66=41,'Equivalencia BH-BMPT'!$D$42,IF(J66=42,'Equivalencia BH-BMPT'!$D$43,IF(J66=43,'Equivalencia BH-BMPT'!$D$44,IF(J66=44,'Equivalencia BH-BMPT'!$D$45,IF(J66=45,'Equivalencia BH-BMPT'!$D$46,"No ha seleccionado un número de programa")))))))))))))))))))))))))))))))))))))))))))))</f>
        <v>Gobernanza e influencia local, regional e internacional</v>
      </c>
      <c r="L66" s="152">
        <v>1375</v>
      </c>
      <c r="M66" s="147">
        <v>1016031740</v>
      </c>
      <c r="N66" s="153" t="s">
        <v>686</v>
      </c>
      <c r="O66" s="154">
        <v>13200000</v>
      </c>
      <c r="P66" s="155"/>
      <c r="Q66" s="156">
        <v>0</v>
      </c>
      <c r="R66" s="156"/>
      <c r="S66" s="156"/>
      <c r="T66" s="156">
        <f t="shared" si="0"/>
        <v>13200000</v>
      </c>
      <c r="U66" s="156">
        <v>13200000</v>
      </c>
      <c r="V66" s="157">
        <v>43119</v>
      </c>
      <c r="W66" s="157">
        <v>43125</v>
      </c>
      <c r="X66" s="157">
        <v>43346</v>
      </c>
      <c r="Y66" s="147">
        <v>221</v>
      </c>
      <c r="Z66" s="147"/>
      <c r="AA66" s="158"/>
      <c r="AB66" s="147"/>
      <c r="AC66" s="147"/>
      <c r="AD66" s="147" t="s">
        <v>777</v>
      </c>
      <c r="AE66" s="147"/>
      <c r="AF66" s="159">
        <f t="shared" si="1"/>
        <v>1</v>
      </c>
      <c r="AG66" s="160"/>
      <c r="AH66" s="160" t="b">
        <f t="shared" si="2"/>
        <v>0</v>
      </c>
    </row>
    <row r="67" spans="1:34" ht="44.25" customHeight="1" thickBot="1" x14ac:dyDescent="0.35">
      <c r="A67" s="147">
        <v>54</v>
      </c>
      <c r="B67" s="147">
        <v>2018</v>
      </c>
      <c r="C67" s="148" t="s">
        <v>328</v>
      </c>
      <c r="D67" s="147">
        <v>5</v>
      </c>
      <c r="E67" s="148" t="str">
        <f>IF(D67=1,'Tipo '!$B$2,IF(D67=2,'Tipo '!$B$3,IF(D67=3,'Tipo '!$B$4,IF(D67=4,'Tipo '!$B$5,IF(D67=5,'Tipo '!$B$6,IF(D67=6,'Tipo '!$B$7,IF(D67=7,'Tipo '!$B$8,IF(D67=8,'Tipo '!$B$9,IF(D67=9,'Tipo '!$B$10,IF(D67=10,'Tipo '!$B$11,IF(D67=11,'Tipo '!$B$12,IF(D67=12,'Tipo '!$B$13,IF(D67=13,'Tipo '!$B$14,IF(D67=14,'Tipo '!$B$15,IF(D67=15,'Tipo '!$B$16,IF(D67=16,'Tipo '!$B$17,IF(D67=17,'Tipo '!$B$18,IF(D67=18,'Tipo '!$B$19,IF(D67=19,'Tipo '!$B$20,IF(D67=20,'Tipo '!$B$21,"No ha seleccionado un tipo de contrato válido"))))))))))))))))))))</f>
        <v>CONTRATOS DE PRESTACIÓN DE SERVICIOS PROFESIONALES Y DE APOYO A LA GESTIÓN</v>
      </c>
      <c r="F67" s="148" t="s">
        <v>107</v>
      </c>
      <c r="G67" s="148" t="s">
        <v>116</v>
      </c>
      <c r="H67" s="149" t="s">
        <v>494</v>
      </c>
      <c r="I67" s="149" t="s">
        <v>163</v>
      </c>
      <c r="J67" s="150">
        <v>38</v>
      </c>
      <c r="K67" s="163" t="s">
        <v>87</v>
      </c>
      <c r="L67" s="152">
        <v>1379</v>
      </c>
      <c r="M67" s="147">
        <v>1010170206</v>
      </c>
      <c r="N67" s="153" t="s">
        <v>687</v>
      </c>
      <c r="O67" s="154">
        <v>34466667</v>
      </c>
      <c r="P67" s="155"/>
      <c r="Q67" s="156">
        <v>0</v>
      </c>
      <c r="R67" s="156"/>
      <c r="S67" s="156"/>
      <c r="T67" s="156">
        <f t="shared" si="0"/>
        <v>34466667</v>
      </c>
      <c r="U67" s="156">
        <v>34466667</v>
      </c>
      <c r="V67" s="157">
        <v>43123</v>
      </c>
      <c r="W67" s="157">
        <v>43126</v>
      </c>
      <c r="X67" s="157">
        <v>43347</v>
      </c>
      <c r="Y67" s="147">
        <v>221</v>
      </c>
      <c r="Z67" s="147"/>
      <c r="AA67" s="158"/>
      <c r="AB67" s="147"/>
      <c r="AC67" s="147"/>
      <c r="AD67" s="147" t="s">
        <v>777</v>
      </c>
      <c r="AE67" s="147"/>
      <c r="AF67" s="159">
        <f t="shared" si="1"/>
        <v>1</v>
      </c>
      <c r="AG67" s="160"/>
      <c r="AH67" s="160" t="b">
        <f t="shared" si="2"/>
        <v>0</v>
      </c>
    </row>
    <row r="68" spans="1:34" ht="44.25" customHeight="1" thickBot="1" x14ac:dyDescent="0.3">
      <c r="A68" s="147">
        <v>55</v>
      </c>
      <c r="B68" s="147">
        <v>2018</v>
      </c>
      <c r="C68" s="148" t="s">
        <v>329</v>
      </c>
      <c r="D68" s="147">
        <v>5</v>
      </c>
      <c r="E68" s="148" t="str">
        <f>IF(D68=1,'Tipo '!$B$2,IF(D68=2,'Tipo '!$B$3,IF(D68=3,'Tipo '!$B$4,IF(D68=4,'Tipo '!$B$5,IF(D68=5,'Tipo '!$B$6,IF(D68=6,'Tipo '!$B$7,IF(D68=7,'Tipo '!$B$8,IF(D68=8,'Tipo '!$B$9,IF(D68=9,'Tipo '!$B$10,IF(D68=10,'Tipo '!$B$11,IF(D68=11,'Tipo '!$B$12,IF(D68=12,'Tipo '!$B$13,IF(D68=13,'Tipo '!$B$14,IF(D68=14,'Tipo '!$B$15,IF(D68=15,'Tipo '!$B$16,IF(D68=16,'Tipo '!$B$17,IF(D68=17,'Tipo '!$B$18,IF(D68=18,'Tipo '!$B$19,IF(D68=19,'Tipo '!$B$20,IF(D68=20,'Tipo '!$B$21,"No ha seleccionado un tipo de contrato válido"))))))))))))))))))))</f>
        <v>CONTRATOS DE PRESTACIÓN DE SERVICIOS PROFESIONALES Y DE APOYO A LA GESTIÓN</v>
      </c>
      <c r="F68" s="148" t="s">
        <v>107</v>
      </c>
      <c r="G68" s="148" t="s">
        <v>116</v>
      </c>
      <c r="H68" s="149" t="s">
        <v>495</v>
      </c>
      <c r="I68" s="149" t="s">
        <v>163</v>
      </c>
      <c r="J68" s="150">
        <v>45</v>
      </c>
      <c r="K68" s="151" t="str">
        <f>IF(J68=1,'Equivalencia BH-BMPT'!$D$2,IF(J68=2,'Equivalencia BH-BMPT'!$D$3,IF(J68=3,'Equivalencia BH-BMPT'!$D$4,IF(J68=4,'Equivalencia BH-BMPT'!$D$5,IF(J68=5,'Equivalencia BH-BMPT'!$D$6,IF(J68=6,'Equivalencia BH-BMPT'!$D$7,IF(J68=7,'Equivalencia BH-BMPT'!$D$8,IF(J68=8,'Equivalencia BH-BMPT'!$D$9,IF(J68=9,'Equivalencia BH-BMPT'!$D$10,IF(J68=10,'Equivalencia BH-BMPT'!$D$11,IF(J68=11,'Equivalencia BH-BMPT'!$D$12,IF(J68=12,'Equivalencia BH-BMPT'!$D$13,IF(J68=13,'Equivalencia BH-BMPT'!$D$14,IF(J68=14,'Equivalencia BH-BMPT'!$D$15,IF(J68=15,'Equivalencia BH-BMPT'!$D$16,IF(J68=16,'Equivalencia BH-BMPT'!$D$17,IF(J68=17,'Equivalencia BH-BMPT'!$D$18,IF(J68=18,'Equivalencia BH-BMPT'!$D$19,IF(J68=19,'Equivalencia BH-BMPT'!$D$20,IF(J68=20,'Equivalencia BH-BMPT'!$D$21,IF(J68=21,'Equivalencia BH-BMPT'!$D$22,IF(J68=22,'Equivalencia BH-BMPT'!$D$23,IF(J68=23,'Equivalencia BH-BMPT'!#REF!,IF(J68=24,'Equivalencia BH-BMPT'!$D$25,IF(J68=25,'Equivalencia BH-BMPT'!$D$26,IF(J68=26,'Equivalencia BH-BMPT'!$D$27,IF(J68=27,'Equivalencia BH-BMPT'!$D$28,IF(J68=28,'Equivalencia BH-BMPT'!$D$29,IF(J68=29,'Equivalencia BH-BMPT'!$D$30,IF(J68=30,'Equivalencia BH-BMPT'!$D$31,IF(J68=31,'Equivalencia BH-BMPT'!$D$32,IF(J68=32,'Equivalencia BH-BMPT'!$D$33,IF(J68=33,'Equivalencia BH-BMPT'!$D$34,IF(J68=34,'Equivalencia BH-BMPT'!$D$35,IF(J68=35,'Equivalencia BH-BMPT'!$D$36,IF(J68=36,'Equivalencia BH-BMPT'!$D$37,IF(J68=37,'Equivalencia BH-BMPT'!$D$38,IF(J68=38,'Equivalencia BH-BMPT'!#REF!,IF(J68=39,'Equivalencia BH-BMPT'!$D$40,IF(J68=40,'Equivalencia BH-BMPT'!$D$41,IF(J68=41,'Equivalencia BH-BMPT'!$D$42,IF(J68=42,'Equivalencia BH-BMPT'!$D$43,IF(J68=43,'Equivalencia BH-BMPT'!$D$44,IF(J68=44,'Equivalencia BH-BMPT'!$D$45,IF(J68=45,'Equivalencia BH-BMPT'!$D$46,"No ha seleccionado un número de programa")))))))))))))))))))))))))))))))))))))))))))))</f>
        <v>Gobernanza e influencia local, regional e internacional</v>
      </c>
      <c r="L68" s="152">
        <v>1375</v>
      </c>
      <c r="M68" s="147">
        <v>1026277892</v>
      </c>
      <c r="N68" s="153" t="s">
        <v>688</v>
      </c>
      <c r="O68" s="154">
        <v>34466667</v>
      </c>
      <c r="P68" s="155"/>
      <c r="Q68" s="156">
        <v>0</v>
      </c>
      <c r="R68" s="156"/>
      <c r="S68" s="156"/>
      <c r="T68" s="156">
        <f t="shared" si="0"/>
        <v>34466667</v>
      </c>
      <c r="U68" s="156">
        <v>34466667</v>
      </c>
      <c r="V68" s="157">
        <v>43115</v>
      </c>
      <c r="W68" s="157">
        <v>43124</v>
      </c>
      <c r="X68" s="157">
        <v>43345</v>
      </c>
      <c r="Y68" s="147">
        <v>221</v>
      </c>
      <c r="Z68" s="147"/>
      <c r="AA68" s="158"/>
      <c r="AB68" s="147"/>
      <c r="AC68" s="147"/>
      <c r="AD68" s="147" t="s">
        <v>778</v>
      </c>
      <c r="AE68" s="147"/>
      <c r="AF68" s="159">
        <f t="shared" si="1"/>
        <v>1</v>
      </c>
      <c r="AG68" s="160"/>
      <c r="AH68" s="160" t="b">
        <f t="shared" si="2"/>
        <v>0</v>
      </c>
    </row>
    <row r="69" spans="1:34" ht="44.25" customHeight="1" thickBot="1" x14ac:dyDescent="0.3">
      <c r="A69" s="147">
        <v>56</v>
      </c>
      <c r="B69" s="147">
        <v>2018</v>
      </c>
      <c r="C69" s="148" t="s">
        <v>330</v>
      </c>
      <c r="D69" s="147">
        <v>5</v>
      </c>
      <c r="E69" s="148" t="str">
        <f>IF(D69=1,'Tipo '!$B$2,IF(D69=2,'Tipo '!$B$3,IF(D69=3,'Tipo '!$B$4,IF(D69=4,'Tipo '!$B$5,IF(D69=5,'Tipo '!$B$6,IF(D69=6,'Tipo '!$B$7,IF(D69=7,'Tipo '!$B$8,IF(D69=8,'Tipo '!$B$9,IF(D69=9,'Tipo '!$B$10,IF(D69=10,'Tipo '!$B$11,IF(D69=11,'Tipo '!$B$12,IF(D69=12,'Tipo '!$B$13,IF(D69=13,'Tipo '!$B$14,IF(D69=14,'Tipo '!$B$15,IF(D69=15,'Tipo '!$B$16,IF(D69=16,'Tipo '!$B$17,IF(D69=17,'Tipo '!$B$18,IF(D69=18,'Tipo '!$B$19,IF(D69=19,'Tipo '!$B$20,IF(D69=20,'Tipo '!$B$21,"No ha seleccionado un tipo de contrato válido"))))))))))))))))))))</f>
        <v>CONTRATOS DE PRESTACIÓN DE SERVICIOS PROFESIONALES Y DE APOYO A LA GESTIÓN</v>
      </c>
      <c r="F69" s="148" t="s">
        <v>107</v>
      </c>
      <c r="G69" s="148" t="s">
        <v>116</v>
      </c>
      <c r="H69" s="149" t="s">
        <v>496</v>
      </c>
      <c r="I69" s="149" t="s">
        <v>163</v>
      </c>
      <c r="J69" s="150">
        <v>45</v>
      </c>
      <c r="K69" s="151" t="str">
        <f>IF(J69=1,'Equivalencia BH-BMPT'!$D$2,IF(J69=2,'Equivalencia BH-BMPT'!$D$3,IF(J69=3,'Equivalencia BH-BMPT'!$D$4,IF(J69=4,'Equivalencia BH-BMPT'!$D$5,IF(J69=5,'Equivalencia BH-BMPT'!$D$6,IF(J69=6,'Equivalencia BH-BMPT'!$D$7,IF(J69=7,'Equivalencia BH-BMPT'!$D$8,IF(J69=8,'Equivalencia BH-BMPT'!$D$9,IF(J69=9,'Equivalencia BH-BMPT'!$D$10,IF(J69=10,'Equivalencia BH-BMPT'!$D$11,IF(J69=11,'Equivalencia BH-BMPT'!$D$12,IF(J69=12,'Equivalencia BH-BMPT'!$D$13,IF(J69=13,'Equivalencia BH-BMPT'!$D$14,IF(J69=14,'Equivalencia BH-BMPT'!$D$15,IF(J69=15,'Equivalencia BH-BMPT'!$D$16,IF(J69=16,'Equivalencia BH-BMPT'!$D$17,IF(J69=17,'Equivalencia BH-BMPT'!$D$18,IF(J69=18,'Equivalencia BH-BMPT'!$D$19,IF(J69=19,'Equivalencia BH-BMPT'!$D$20,IF(J69=20,'Equivalencia BH-BMPT'!$D$21,IF(J69=21,'Equivalencia BH-BMPT'!$D$22,IF(J69=22,'Equivalencia BH-BMPT'!$D$23,IF(J69=23,'Equivalencia BH-BMPT'!#REF!,IF(J69=24,'Equivalencia BH-BMPT'!$D$25,IF(J69=25,'Equivalencia BH-BMPT'!$D$26,IF(J69=26,'Equivalencia BH-BMPT'!$D$27,IF(J69=27,'Equivalencia BH-BMPT'!$D$28,IF(J69=28,'Equivalencia BH-BMPT'!$D$29,IF(J69=29,'Equivalencia BH-BMPT'!$D$30,IF(J69=30,'Equivalencia BH-BMPT'!$D$31,IF(J69=31,'Equivalencia BH-BMPT'!$D$32,IF(J69=32,'Equivalencia BH-BMPT'!$D$33,IF(J69=33,'Equivalencia BH-BMPT'!$D$34,IF(J69=34,'Equivalencia BH-BMPT'!$D$35,IF(J69=35,'Equivalencia BH-BMPT'!$D$36,IF(J69=36,'Equivalencia BH-BMPT'!$D$37,IF(J69=37,'Equivalencia BH-BMPT'!$D$38,IF(J69=38,'Equivalencia BH-BMPT'!#REF!,IF(J69=39,'Equivalencia BH-BMPT'!$D$40,IF(J69=40,'Equivalencia BH-BMPT'!$D$41,IF(J69=41,'Equivalencia BH-BMPT'!$D$42,IF(J69=42,'Equivalencia BH-BMPT'!$D$43,IF(J69=43,'Equivalencia BH-BMPT'!$D$44,IF(J69=44,'Equivalencia BH-BMPT'!$D$45,IF(J69=45,'Equivalencia BH-BMPT'!$D$46,"No ha seleccionado un número de programa")))))))))))))))))))))))))))))))))))))))))))))</f>
        <v>Gobernanza e influencia local, regional e internacional</v>
      </c>
      <c r="L69" s="152">
        <v>1375</v>
      </c>
      <c r="M69" s="147">
        <v>80758398</v>
      </c>
      <c r="N69" s="153" t="s">
        <v>689</v>
      </c>
      <c r="O69" s="154">
        <v>34466667</v>
      </c>
      <c r="P69" s="155"/>
      <c r="Q69" s="156">
        <v>0</v>
      </c>
      <c r="R69" s="156"/>
      <c r="S69" s="156"/>
      <c r="T69" s="156">
        <f t="shared" si="0"/>
        <v>34466667</v>
      </c>
      <c r="U69" s="156">
        <v>34466667</v>
      </c>
      <c r="V69" s="157">
        <v>43119</v>
      </c>
      <c r="W69" s="157">
        <v>43126</v>
      </c>
      <c r="X69" s="162">
        <v>43354</v>
      </c>
      <c r="Y69" s="147">
        <v>228</v>
      </c>
      <c r="Z69" s="147"/>
      <c r="AA69" s="158"/>
      <c r="AB69" s="147"/>
      <c r="AC69" s="147"/>
      <c r="AD69" s="147" t="s">
        <v>778</v>
      </c>
      <c r="AE69" s="147"/>
      <c r="AF69" s="159">
        <f t="shared" si="1"/>
        <v>1</v>
      </c>
      <c r="AG69" s="160"/>
      <c r="AH69" s="160" t="b">
        <f t="shared" si="2"/>
        <v>0</v>
      </c>
    </row>
    <row r="70" spans="1:34" ht="44.25" customHeight="1" thickBot="1" x14ac:dyDescent="0.3">
      <c r="A70" s="147">
        <v>57</v>
      </c>
      <c r="B70" s="147">
        <v>2018</v>
      </c>
      <c r="C70" s="148" t="s">
        <v>331</v>
      </c>
      <c r="D70" s="147">
        <v>5</v>
      </c>
      <c r="E70" s="148" t="str">
        <f>IF(D70=1,'Tipo '!$B$2,IF(D70=2,'Tipo '!$B$3,IF(D70=3,'Tipo '!$B$4,IF(D70=4,'Tipo '!$B$5,IF(D70=5,'Tipo '!$B$6,IF(D70=6,'Tipo '!$B$7,IF(D70=7,'Tipo '!$B$8,IF(D70=8,'Tipo '!$B$9,IF(D70=9,'Tipo '!$B$10,IF(D70=10,'Tipo '!$B$11,IF(D70=11,'Tipo '!$B$12,IF(D70=12,'Tipo '!$B$13,IF(D70=13,'Tipo '!$B$14,IF(D70=14,'Tipo '!$B$15,IF(D70=15,'Tipo '!$B$16,IF(D70=16,'Tipo '!$B$17,IF(D70=17,'Tipo '!$B$18,IF(D70=18,'Tipo '!$B$19,IF(D70=19,'Tipo '!$B$20,IF(D70=20,'Tipo '!$B$21,"No ha seleccionado un tipo de contrato válido"))))))))))))))))))))</f>
        <v>CONTRATOS DE PRESTACIÓN DE SERVICIOS PROFESIONALES Y DE APOYO A LA GESTIÓN</v>
      </c>
      <c r="F70" s="148" t="s">
        <v>107</v>
      </c>
      <c r="G70" s="148" t="s">
        <v>116</v>
      </c>
      <c r="H70" s="149" t="s">
        <v>497</v>
      </c>
      <c r="I70" s="149" t="s">
        <v>163</v>
      </c>
      <c r="J70" s="150">
        <v>45</v>
      </c>
      <c r="K70" s="151" t="str">
        <f>IF(J70=1,'Equivalencia BH-BMPT'!$D$2,IF(J70=2,'Equivalencia BH-BMPT'!$D$3,IF(J70=3,'Equivalencia BH-BMPT'!$D$4,IF(J70=4,'Equivalencia BH-BMPT'!$D$5,IF(J70=5,'Equivalencia BH-BMPT'!$D$6,IF(J70=6,'Equivalencia BH-BMPT'!$D$7,IF(J70=7,'Equivalencia BH-BMPT'!$D$8,IF(J70=8,'Equivalencia BH-BMPT'!$D$9,IF(J70=9,'Equivalencia BH-BMPT'!$D$10,IF(J70=10,'Equivalencia BH-BMPT'!$D$11,IF(J70=11,'Equivalencia BH-BMPT'!$D$12,IF(J70=12,'Equivalencia BH-BMPT'!$D$13,IF(J70=13,'Equivalencia BH-BMPT'!$D$14,IF(J70=14,'Equivalencia BH-BMPT'!$D$15,IF(J70=15,'Equivalencia BH-BMPT'!$D$16,IF(J70=16,'Equivalencia BH-BMPT'!$D$17,IF(J70=17,'Equivalencia BH-BMPT'!$D$18,IF(J70=18,'Equivalencia BH-BMPT'!$D$19,IF(J70=19,'Equivalencia BH-BMPT'!$D$20,IF(J70=20,'Equivalencia BH-BMPT'!$D$21,IF(J70=21,'Equivalencia BH-BMPT'!$D$22,IF(J70=22,'Equivalencia BH-BMPT'!$D$23,IF(J70=23,'Equivalencia BH-BMPT'!#REF!,IF(J70=24,'Equivalencia BH-BMPT'!$D$25,IF(J70=25,'Equivalencia BH-BMPT'!$D$26,IF(J70=26,'Equivalencia BH-BMPT'!$D$27,IF(J70=27,'Equivalencia BH-BMPT'!$D$28,IF(J70=28,'Equivalencia BH-BMPT'!$D$29,IF(J70=29,'Equivalencia BH-BMPT'!$D$30,IF(J70=30,'Equivalencia BH-BMPT'!$D$31,IF(J70=31,'Equivalencia BH-BMPT'!$D$32,IF(J70=32,'Equivalencia BH-BMPT'!$D$33,IF(J70=33,'Equivalencia BH-BMPT'!$D$34,IF(J70=34,'Equivalencia BH-BMPT'!$D$35,IF(J70=35,'Equivalencia BH-BMPT'!$D$36,IF(J70=36,'Equivalencia BH-BMPT'!$D$37,IF(J70=37,'Equivalencia BH-BMPT'!$D$38,IF(J70=38,'Equivalencia BH-BMPT'!#REF!,IF(J70=39,'Equivalencia BH-BMPT'!$D$40,IF(J70=40,'Equivalencia BH-BMPT'!$D$41,IF(J70=41,'Equivalencia BH-BMPT'!$D$42,IF(J70=42,'Equivalencia BH-BMPT'!$D$43,IF(J70=43,'Equivalencia BH-BMPT'!$D$44,IF(J70=44,'Equivalencia BH-BMPT'!$D$45,IF(J70=45,'Equivalencia BH-BMPT'!$D$46,"No ha seleccionado un número de programa")))))))))))))))))))))))))))))))))))))))))))))</f>
        <v>Gobernanza e influencia local, regional e internacional</v>
      </c>
      <c r="L70" s="152">
        <v>1375</v>
      </c>
      <c r="M70" s="147">
        <v>1013658079</v>
      </c>
      <c r="N70" s="153" t="s">
        <v>690</v>
      </c>
      <c r="O70" s="154">
        <v>14666667</v>
      </c>
      <c r="P70" s="155"/>
      <c r="Q70" s="156">
        <v>0</v>
      </c>
      <c r="R70" s="156"/>
      <c r="S70" s="156"/>
      <c r="T70" s="156">
        <f t="shared" si="0"/>
        <v>14666667</v>
      </c>
      <c r="U70" s="156">
        <v>14666667</v>
      </c>
      <c r="V70" s="157">
        <v>43123</v>
      </c>
      <c r="W70" s="157">
        <v>43126</v>
      </c>
      <c r="X70" s="157">
        <v>43347</v>
      </c>
      <c r="Y70" s="147">
        <v>221</v>
      </c>
      <c r="Z70" s="147"/>
      <c r="AA70" s="158"/>
      <c r="AB70" s="147"/>
      <c r="AC70" s="147"/>
      <c r="AD70" s="147" t="s">
        <v>778</v>
      </c>
      <c r="AE70" s="147"/>
      <c r="AF70" s="159">
        <f t="shared" si="1"/>
        <v>1</v>
      </c>
      <c r="AG70" s="160"/>
      <c r="AH70" s="160" t="b">
        <f t="shared" si="2"/>
        <v>0</v>
      </c>
    </row>
    <row r="71" spans="1:34" ht="44.25" customHeight="1" thickBot="1" x14ac:dyDescent="0.3">
      <c r="A71" s="147">
        <v>58</v>
      </c>
      <c r="B71" s="147">
        <v>2018</v>
      </c>
      <c r="C71" s="148" t="s">
        <v>332</v>
      </c>
      <c r="D71" s="147">
        <v>5</v>
      </c>
      <c r="E71" s="148" t="str">
        <f>IF(D71=1,'Tipo '!$B$2,IF(D71=2,'Tipo '!$B$3,IF(D71=3,'Tipo '!$B$4,IF(D71=4,'Tipo '!$B$5,IF(D71=5,'Tipo '!$B$6,IF(D71=6,'Tipo '!$B$7,IF(D71=7,'Tipo '!$B$8,IF(D71=8,'Tipo '!$B$9,IF(D71=9,'Tipo '!$B$10,IF(D71=10,'Tipo '!$B$11,IF(D71=11,'Tipo '!$B$12,IF(D71=12,'Tipo '!$B$13,IF(D71=13,'Tipo '!$B$14,IF(D71=14,'Tipo '!$B$15,IF(D71=15,'Tipo '!$B$16,IF(D71=16,'Tipo '!$B$17,IF(D71=17,'Tipo '!$B$18,IF(D71=18,'Tipo '!$B$19,IF(D71=19,'Tipo '!$B$20,IF(D71=20,'Tipo '!$B$21,"No ha seleccionado un tipo de contrato válido"))))))))))))))))))))</f>
        <v>CONTRATOS DE PRESTACIÓN DE SERVICIOS PROFESIONALES Y DE APOYO A LA GESTIÓN</v>
      </c>
      <c r="F71" s="148" t="s">
        <v>107</v>
      </c>
      <c r="G71" s="148" t="s">
        <v>116</v>
      </c>
      <c r="H71" s="149" t="s">
        <v>498</v>
      </c>
      <c r="I71" s="149" t="s">
        <v>163</v>
      </c>
      <c r="J71" s="150">
        <v>45</v>
      </c>
      <c r="K71" s="151" t="str">
        <f>IF(J71=1,'Equivalencia BH-BMPT'!$D$2,IF(J71=2,'Equivalencia BH-BMPT'!$D$3,IF(J71=3,'Equivalencia BH-BMPT'!$D$4,IF(J71=4,'Equivalencia BH-BMPT'!$D$5,IF(J71=5,'Equivalencia BH-BMPT'!$D$6,IF(J71=6,'Equivalencia BH-BMPT'!$D$7,IF(J71=7,'Equivalencia BH-BMPT'!$D$8,IF(J71=8,'Equivalencia BH-BMPT'!$D$9,IF(J71=9,'Equivalencia BH-BMPT'!$D$10,IF(J71=10,'Equivalencia BH-BMPT'!$D$11,IF(J71=11,'Equivalencia BH-BMPT'!$D$12,IF(J71=12,'Equivalencia BH-BMPT'!$D$13,IF(J71=13,'Equivalencia BH-BMPT'!$D$14,IF(J71=14,'Equivalencia BH-BMPT'!$D$15,IF(J71=15,'Equivalencia BH-BMPT'!$D$16,IF(J71=16,'Equivalencia BH-BMPT'!$D$17,IF(J71=17,'Equivalencia BH-BMPT'!$D$18,IF(J71=18,'Equivalencia BH-BMPT'!$D$19,IF(J71=19,'Equivalencia BH-BMPT'!$D$20,IF(J71=20,'Equivalencia BH-BMPT'!$D$21,IF(J71=21,'Equivalencia BH-BMPT'!$D$22,IF(J71=22,'Equivalencia BH-BMPT'!$D$23,IF(J71=23,'Equivalencia BH-BMPT'!#REF!,IF(J71=24,'Equivalencia BH-BMPT'!$D$25,IF(J71=25,'Equivalencia BH-BMPT'!$D$26,IF(J71=26,'Equivalencia BH-BMPT'!$D$27,IF(J71=27,'Equivalencia BH-BMPT'!$D$28,IF(J71=28,'Equivalencia BH-BMPT'!$D$29,IF(J71=29,'Equivalencia BH-BMPT'!$D$30,IF(J71=30,'Equivalencia BH-BMPT'!$D$31,IF(J71=31,'Equivalencia BH-BMPT'!$D$32,IF(J71=32,'Equivalencia BH-BMPT'!$D$33,IF(J71=33,'Equivalencia BH-BMPT'!$D$34,IF(J71=34,'Equivalencia BH-BMPT'!$D$35,IF(J71=35,'Equivalencia BH-BMPT'!$D$36,IF(J71=36,'Equivalencia BH-BMPT'!$D$37,IF(J71=37,'Equivalencia BH-BMPT'!$D$38,IF(J71=38,'Equivalencia BH-BMPT'!#REF!,IF(J71=39,'Equivalencia BH-BMPT'!$D$40,IF(J71=40,'Equivalencia BH-BMPT'!$D$41,IF(J71=41,'Equivalencia BH-BMPT'!$D$42,IF(J71=42,'Equivalencia BH-BMPT'!$D$43,IF(J71=43,'Equivalencia BH-BMPT'!$D$44,IF(J71=44,'Equivalencia BH-BMPT'!$D$45,IF(J71=45,'Equivalencia BH-BMPT'!$D$46,"No ha seleccionado un número de programa")))))))))))))))))))))))))))))))))))))))))))))</f>
        <v>Gobernanza e influencia local, regional e internacional</v>
      </c>
      <c r="L71" s="152">
        <v>1375</v>
      </c>
      <c r="M71" s="147">
        <v>79826818</v>
      </c>
      <c r="N71" s="153" t="s">
        <v>691</v>
      </c>
      <c r="O71" s="154">
        <v>13200000</v>
      </c>
      <c r="P71" s="155"/>
      <c r="Q71" s="156">
        <v>0</v>
      </c>
      <c r="R71" s="156"/>
      <c r="S71" s="156"/>
      <c r="T71" s="156">
        <f t="shared" si="0"/>
        <v>13200000</v>
      </c>
      <c r="U71" s="156">
        <v>13200000</v>
      </c>
      <c r="V71" s="157">
        <v>43115</v>
      </c>
      <c r="W71" s="157">
        <v>43124</v>
      </c>
      <c r="X71" s="157">
        <v>43345</v>
      </c>
      <c r="Y71" s="147">
        <v>221</v>
      </c>
      <c r="Z71" s="147"/>
      <c r="AA71" s="158"/>
      <c r="AB71" s="147"/>
      <c r="AC71" s="147"/>
      <c r="AD71" s="147" t="s">
        <v>778</v>
      </c>
      <c r="AE71" s="147"/>
      <c r="AF71" s="159">
        <f t="shared" si="1"/>
        <v>1</v>
      </c>
      <c r="AG71" s="160"/>
      <c r="AH71" s="160" t="b">
        <f t="shared" si="2"/>
        <v>0</v>
      </c>
    </row>
    <row r="72" spans="1:34" ht="44.25" customHeight="1" thickBot="1" x14ac:dyDescent="0.3">
      <c r="A72" s="147">
        <v>59</v>
      </c>
      <c r="B72" s="147">
        <v>2018</v>
      </c>
      <c r="C72" s="148" t="s">
        <v>333</v>
      </c>
      <c r="D72" s="147">
        <v>5</v>
      </c>
      <c r="E72" s="148" t="str">
        <f>IF(D72=1,'Tipo '!$B$2,IF(D72=2,'Tipo '!$B$3,IF(D72=3,'Tipo '!$B$4,IF(D72=4,'Tipo '!$B$5,IF(D72=5,'Tipo '!$B$6,IF(D72=6,'Tipo '!$B$7,IF(D72=7,'Tipo '!$B$8,IF(D72=8,'Tipo '!$B$9,IF(D72=9,'Tipo '!$B$10,IF(D72=10,'Tipo '!$B$11,IF(D72=11,'Tipo '!$B$12,IF(D72=12,'Tipo '!$B$13,IF(D72=13,'Tipo '!$B$14,IF(D72=14,'Tipo '!$B$15,IF(D72=15,'Tipo '!$B$16,IF(D72=16,'Tipo '!$B$17,IF(D72=17,'Tipo '!$B$18,IF(D72=18,'Tipo '!$B$19,IF(D72=19,'Tipo '!$B$20,IF(D72=20,'Tipo '!$B$21,"No ha seleccionado un tipo de contrato válido"))))))))))))))))))))</f>
        <v>CONTRATOS DE PRESTACIÓN DE SERVICIOS PROFESIONALES Y DE APOYO A LA GESTIÓN</v>
      </c>
      <c r="F72" s="148" t="s">
        <v>107</v>
      </c>
      <c r="G72" s="148" t="s">
        <v>116</v>
      </c>
      <c r="H72" s="149" t="s">
        <v>499</v>
      </c>
      <c r="I72" s="149" t="s">
        <v>163</v>
      </c>
      <c r="J72" s="150">
        <v>41</v>
      </c>
      <c r="K72" s="151" t="str">
        <f>IF(J72=1,'Equivalencia BH-BMPT'!$D$2,IF(J72=2,'Equivalencia BH-BMPT'!$D$3,IF(J72=3,'Equivalencia BH-BMPT'!$D$4,IF(J72=4,'Equivalencia BH-BMPT'!$D$5,IF(J72=5,'Equivalencia BH-BMPT'!$D$6,IF(J72=6,'Equivalencia BH-BMPT'!$D$7,IF(J72=7,'Equivalencia BH-BMPT'!$D$8,IF(J72=8,'Equivalencia BH-BMPT'!$D$9,IF(J72=9,'Equivalencia BH-BMPT'!$D$10,IF(J72=10,'Equivalencia BH-BMPT'!$D$11,IF(J72=11,'Equivalencia BH-BMPT'!$D$12,IF(J72=12,'Equivalencia BH-BMPT'!$D$13,IF(J72=13,'Equivalencia BH-BMPT'!$D$14,IF(J72=14,'Equivalencia BH-BMPT'!$D$15,IF(J72=15,'Equivalencia BH-BMPT'!$D$16,IF(J72=16,'Equivalencia BH-BMPT'!$D$17,IF(J72=17,'Equivalencia BH-BMPT'!$D$18,IF(J72=18,'Equivalencia BH-BMPT'!$D$19,IF(J72=19,'Equivalencia BH-BMPT'!$D$20,IF(J72=20,'Equivalencia BH-BMPT'!$D$21,IF(J72=21,'Equivalencia BH-BMPT'!$D$22,IF(J72=22,'Equivalencia BH-BMPT'!$D$23,IF(J72=23,'Equivalencia BH-BMPT'!#REF!,IF(J72=24,'Equivalencia BH-BMPT'!$D$25,IF(J72=25,'Equivalencia BH-BMPT'!$D$26,IF(J72=26,'Equivalencia BH-BMPT'!$D$27,IF(J72=27,'Equivalencia BH-BMPT'!$D$28,IF(J72=28,'Equivalencia BH-BMPT'!$D$29,IF(J72=29,'Equivalencia BH-BMPT'!$D$30,IF(J72=30,'Equivalencia BH-BMPT'!$D$31,IF(J72=31,'Equivalencia BH-BMPT'!$D$32,IF(J72=32,'Equivalencia BH-BMPT'!$D$33,IF(J72=33,'Equivalencia BH-BMPT'!$D$34,IF(J72=34,'Equivalencia BH-BMPT'!$D$35,IF(J72=35,'Equivalencia BH-BMPT'!$D$36,IF(J72=36,'Equivalencia BH-BMPT'!$D$37,IF(J72=37,'Equivalencia BH-BMPT'!$D$38,IF(J72=38,'Equivalencia BH-BMPT'!#REF!,IF(J72=39,'Equivalencia BH-BMPT'!$D$40,IF(J72=40,'Equivalencia BH-BMPT'!$D$41,IF(J72=41,'Equivalencia BH-BMPT'!$D$42,IF(J72=42,'Equivalencia BH-BMPT'!$D$43,IF(J72=43,'Equivalencia BH-BMPT'!$D$44,IF(J72=44,'Equivalencia BH-BMPT'!$D$45,IF(J72=45,'Equivalencia BH-BMPT'!$D$46,"No ha seleccionado un número de programa")))))))))))))))))))))))))))))))))))))))))))))</f>
        <v>Desarrollo rural sostenible</v>
      </c>
      <c r="L72" s="152">
        <v>1382</v>
      </c>
      <c r="M72" s="147">
        <v>1072638453</v>
      </c>
      <c r="N72" s="153" t="s">
        <v>692</v>
      </c>
      <c r="O72" s="154">
        <v>34466667</v>
      </c>
      <c r="P72" s="155"/>
      <c r="Q72" s="156">
        <v>0</v>
      </c>
      <c r="R72" s="156"/>
      <c r="S72" s="156"/>
      <c r="T72" s="156">
        <f t="shared" si="0"/>
        <v>34466667</v>
      </c>
      <c r="U72" s="156">
        <v>34466667</v>
      </c>
      <c r="V72" s="157">
        <v>43119</v>
      </c>
      <c r="W72" s="157">
        <v>43124</v>
      </c>
      <c r="X72" s="157">
        <v>43345</v>
      </c>
      <c r="Y72" s="147">
        <v>221</v>
      </c>
      <c r="Z72" s="147"/>
      <c r="AA72" s="158"/>
      <c r="AB72" s="147"/>
      <c r="AC72" s="147"/>
      <c r="AD72" s="147" t="s">
        <v>778</v>
      </c>
      <c r="AE72" s="147"/>
      <c r="AF72" s="159">
        <f t="shared" si="1"/>
        <v>1</v>
      </c>
      <c r="AG72" s="160"/>
      <c r="AH72" s="160" t="b">
        <f t="shared" si="2"/>
        <v>0</v>
      </c>
    </row>
    <row r="73" spans="1:34" ht="44.25" customHeight="1" thickBot="1" x14ac:dyDescent="0.3">
      <c r="A73" s="147">
        <v>60</v>
      </c>
      <c r="B73" s="147">
        <v>2018</v>
      </c>
      <c r="C73" s="148" t="s">
        <v>334</v>
      </c>
      <c r="D73" s="147">
        <v>5</v>
      </c>
      <c r="E73" s="148" t="str">
        <f>IF(D73=1,'Tipo '!$B$2,IF(D73=2,'Tipo '!$B$3,IF(D73=3,'Tipo '!$B$4,IF(D73=4,'Tipo '!$B$5,IF(D73=5,'Tipo '!$B$6,IF(D73=6,'Tipo '!$B$7,IF(D73=7,'Tipo '!$B$8,IF(D73=8,'Tipo '!$B$9,IF(D73=9,'Tipo '!$B$10,IF(D73=10,'Tipo '!$B$11,IF(D73=11,'Tipo '!$B$12,IF(D73=12,'Tipo '!$B$13,IF(D73=13,'Tipo '!$B$14,IF(D73=14,'Tipo '!$B$15,IF(D73=15,'Tipo '!$B$16,IF(D73=16,'Tipo '!$B$17,IF(D73=17,'Tipo '!$B$18,IF(D73=18,'Tipo '!$B$19,IF(D73=19,'Tipo '!$B$20,IF(D73=20,'Tipo '!$B$21,"No ha seleccionado un tipo de contrato válido"))))))))))))))))))))</f>
        <v>CONTRATOS DE PRESTACIÓN DE SERVICIOS PROFESIONALES Y DE APOYO A LA GESTIÓN</v>
      </c>
      <c r="F73" s="148" t="s">
        <v>107</v>
      </c>
      <c r="G73" s="148" t="s">
        <v>116</v>
      </c>
      <c r="H73" s="149" t="s">
        <v>500</v>
      </c>
      <c r="I73" s="149" t="s">
        <v>163</v>
      </c>
      <c r="J73" s="150">
        <v>45</v>
      </c>
      <c r="K73" s="151" t="str">
        <f>IF(J73=1,'Equivalencia BH-BMPT'!$D$2,IF(J73=2,'Equivalencia BH-BMPT'!$D$3,IF(J73=3,'Equivalencia BH-BMPT'!$D$4,IF(J73=4,'Equivalencia BH-BMPT'!$D$5,IF(J73=5,'Equivalencia BH-BMPT'!$D$6,IF(J73=6,'Equivalencia BH-BMPT'!$D$7,IF(J73=7,'Equivalencia BH-BMPT'!$D$8,IF(J73=8,'Equivalencia BH-BMPT'!$D$9,IF(J73=9,'Equivalencia BH-BMPT'!$D$10,IF(J73=10,'Equivalencia BH-BMPT'!$D$11,IF(J73=11,'Equivalencia BH-BMPT'!$D$12,IF(J73=12,'Equivalencia BH-BMPT'!$D$13,IF(J73=13,'Equivalencia BH-BMPT'!$D$14,IF(J73=14,'Equivalencia BH-BMPT'!$D$15,IF(J73=15,'Equivalencia BH-BMPT'!$D$16,IF(J73=16,'Equivalencia BH-BMPT'!$D$17,IF(J73=17,'Equivalencia BH-BMPT'!$D$18,IF(J73=18,'Equivalencia BH-BMPT'!$D$19,IF(J73=19,'Equivalencia BH-BMPT'!$D$20,IF(J73=20,'Equivalencia BH-BMPT'!$D$21,IF(J73=21,'Equivalencia BH-BMPT'!$D$22,IF(J73=22,'Equivalencia BH-BMPT'!$D$23,IF(J73=23,'Equivalencia BH-BMPT'!#REF!,IF(J73=24,'Equivalencia BH-BMPT'!$D$25,IF(J73=25,'Equivalencia BH-BMPT'!$D$26,IF(J73=26,'Equivalencia BH-BMPT'!$D$27,IF(J73=27,'Equivalencia BH-BMPT'!$D$28,IF(J73=28,'Equivalencia BH-BMPT'!$D$29,IF(J73=29,'Equivalencia BH-BMPT'!$D$30,IF(J73=30,'Equivalencia BH-BMPT'!$D$31,IF(J73=31,'Equivalencia BH-BMPT'!$D$32,IF(J73=32,'Equivalencia BH-BMPT'!$D$33,IF(J73=33,'Equivalencia BH-BMPT'!$D$34,IF(J73=34,'Equivalencia BH-BMPT'!$D$35,IF(J73=35,'Equivalencia BH-BMPT'!$D$36,IF(J73=36,'Equivalencia BH-BMPT'!$D$37,IF(J73=37,'Equivalencia BH-BMPT'!$D$38,IF(J73=38,'Equivalencia BH-BMPT'!#REF!,IF(J73=39,'Equivalencia BH-BMPT'!$D$40,IF(J73=40,'Equivalencia BH-BMPT'!$D$41,IF(J73=41,'Equivalencia BH-BMPT'!$D$42,IF(J73=42,'Equivalencia BH-BMPT'!$D$43,IF(J73=43,'Equivalencia BH-BMPT'!$D$44,IF(J73=44,'Equivalencia BH-BMPT'!$D$45,IF(J73=45,'Equivalencia BH-BMPT'!$D$46,"No ha seleccionado un número de programa")))))))))))))))))))))))))))))))))))))))))))))</f>
        <v>Gobernanza e influencia local, regional e internacional</v>
      </c>
      <c r="L73" s="152">
        <v>1375</v>
      </c>
      <c r="M73" s="147">
        <v>19157189</v>
      </c>
      <c r="N73" s="153" t="s">
        <v>693</v>
      </c>
      <c r="O73" s="154">
        <v>9533333</v>
      </c>
      <c r="P73" s="155"/>
      <c r="Q73" s="156">
        <v>0</v>
      </c>
      <c r="R73" s="156"/>
      <c r="S73" s="156"/>
      <c r="T73" s="156">
        <f t="shared" si="0"/>
        <v>9533333</v>
      </c>
      <c r="U73" s="156">
        <v>9533333</v>
      </c>
      <c r="V73" s="157">
        <v>43125</v>
      </c>
      <c r="W73" s="157">
        <v>43126</v>
      </c>
      <c r="X73" s="157">
        <v>43347</v>
      </c>
      <c r="Y73" s="147">
        <v>221</v>
      </c>
      <c r="Z73" s="147"/>
      <c r="AA73" s="158"/>
      <c r="AB73" s="147"/>
      <c r="AC73" s="147"/>
      <c r="AD73" s="147" t="s">
        <v>778</v>
      </c>
      <c r="AE73" s="147"/>
      <c r="AF73" s="159">
        <f t="shared" si="1"/>
        <v>1</v>
      </c>
      <c r="AG73" s="160"/>
      <c r="AH73" s="160" t="b">
        <f t="shared" si="2"/>
        <v>0</v>
      </c>
    </row>
    <row r="74" spans="1:34" ht="44.25" customHeight="1" thickBot="1" x14ac:dyDescent="0.3">
      <c r="A74" s="147">
        <v>61</v>
      </c>
      <c r="B74" s="147">
        <v>2018</v>
      </c>
      <c r="C74" s="148" t="s">
        <v>335</v>
      </c>
      <c r="D74" s="147">
        <v>5</v>
      </c>
      <c r="E74" s="148" t="str">
        <f>IF(D74=1,'Tipo '!$B$2,IF(D74=2,'Tipo '!$B$3,IF(D74=3,'Tipo '!$B$4,IF(D74=4,'Tipo '!$B$5,IF(D74=5,'Tipo '!$B$6,IF(D74=6,'Tipo '!$B$7,IF(D74=7,'Tipo '!$B$8,IF(D74=8,'Tipo '!$B$9,IF(D74=9,'Tipo '!$B$10,IF(D74=10,'Tipo '!$B$11,IF(D74=11,'Tipo '!$B$12,IF(D74=12,'Tipo '!$B$13,IF(D74=13,'Tipo '!$B$14,IF(D74=14,'Tipo '!$B$15,IF(D74=15,'Tipo '!$B$16,IF(D74=16,'Tipo '!$B$17,IF(D74=17,'Tipo '!$B$18,IF(D74=18,'Tipo '!$B$19,IF(D74=19,'Tipo '!$B$20,IF(D74=20,'Tipo '!$B$21,"No ha seleccionado un tipo de contrato válido"))))))))))))))))))))</f>
        <v>CONTRATOS DE PRESTACIÓN DE SERVICIOS PROFESIONALES Y DE APOYO A LA GESTIÓN</v>
      </c>
      <c r="F74" s="148" t="s">
        <v>107</v>
      </c>
      <c r="G74" s="148" t="s">
        <v>116</v>
      </c>
      <c r="H74" s="149" t="s">
        <v>488</v>
      </c>
      <c r="I74" s="149" t="s">
        <v>163</v>
      </c>
      <c r="J74" s="150">
        <v>45</v>
      </c>
      <c r="K74" s="151" t="str">
        <f>IF(J74=1,'Equivalencia BH-BMPT'!$D$2,IF(J74=2,'Equivalencia BH-BMPT'!$D$3,IF(J74=3,'Equivalencia BH-BMPT'!$D$4,IF(J74=4,'Equivalencia BH-BMPT'!$D$5,IF(J74=5,'Equivalencia BH-BMPT'!$D$6,IF(J74=6,'Equivalencia BH-BMPT'!$D$7,IF(J74=7,'Equivalencia BH-BMPT'!$D$8,IF(J74=8,'Equivalencia BH-BMPT'!$D$9,IF(J74=9,'Equivalencia BH-BMPT'!$D$10,IF(J74=10,'Equivalencia BH-BMPT'!$D$11,IF(J74=11,'Equivalencia BH-BMPT'!$D$12,IF(J74=12,'Equivalencia BH-BMPT'!$D$13,IF(J74=13,'Equivalencia BH-BMPT'!$D$14,IF(J74=14,'Equivalencia BH-BMPT'!$D$15,IF(J74=15,'Equivalencia BH-BMPT'!$D$16,IF(J74=16,'Equivalencia BH-BMPT'!$D$17,IF(J74=17,'Equivalencia BH-BMPT'!$D$18,IF(J74=18,'Equivalencia BH-BMPT'!$D$19,IF(J74=19,'Equivalencia BH-BMPT'!$D$20,IF(J74=20,'Equivalencia BH-BMPT'!$D$21,IF(J74=21,'Equivalencia BH-BMPT'!$D$22,IF(J74=22,'Equivalencia BH-BMPT'!$D$23,IF(J74=23,'Equivalencia BH-BMPT'!#REF!,IF(J74=24,'Equivalencia BH-BMPT'!$D$25,IF(J74=25,'Equivalencia BH-BMPT'!$D$26,IF(J74=26,'Equivalencia BH-BMPT'!$D$27,IF(J74=27,'Equivalencia BH-BMPT'!$D$28,IF(J74=28,'Equivalencia BH-BMPT'!$D$29,IF(J74=29,'Equivalencia BH-BMPT'!$D$30,IF(J74=30,'Equivalencia BH-BMPT'!$D$31,IF(J74=31,'Equivalencia BH-BMPT'!$D$32,IF(J74=32,'Equivalencia BH-BMPT'!$D$33,IF(J74=33,'Equivalencia BH-BMPT'!$D$34,IF(J74=34,'Equivalencia BH-BMPT'!$D$35,IF(J74=35,'Equivalencia BH-BMPT'!$D$36,IF(J74=36,'Equivalencia BH-BMPT'!$D$37,IF(J74=37,'Equivalencia BH-BMPT'!$D$38,IF(J74=38,'Equivalencia BH-BMPT'!#REF!,IF(J74=39,'Equivalencia BH-BMPT'!$D$40,IF(J74=40,'Equivalencia BH-BMPT'!$D$41,IF(J74=41,'Equivalencia BH-BMPT'!$D$42,IF(J74=42,'Equivalencia BH-BMPT'!$D$43,IF(J74=43,'Equivalencia BH-BMPT'!$D$44,IF(J74=44,'Equivalencia BH-BMPT'!$D$45,IF(J74=45,'Equivalencia BH-BMPT'!$D$46,"No ha seleccionado un número de programa")))))))))))))))))))))))))))))))))))))))))))))</f>
        <v>Gobernanza e influencia local, regional e internacional</v>
      </c>
      <c r="L74" s="152">
        <v>1375</v>
      </c>
      <c r="M74" s="147">
        <v>79975491</v>
      </c>
      <c r="N74" s="153" t="s">
        <v>694</v>
      </c>
      <c r="O74" s="154">
        <v>12466667</v>
      </c>
      <c r="P74" s="155"/>
      <c r="Q74" s="156">
        <v>0</v>
      </c>
      <c r="R74" s="156"/>
      <c r="S74" s="156"/>
      <c r="T74" s="156">
        <f t="shared" si="0"/>
        <v>12466667</v>
      </c>
      <c r="U74" s="156">
        <v>12466667</v>
      </c>
      <c r="V74" s="157">
        <v>43116</v>
      </c>
      <c r="W74" s="157">
        <v>43125</v>
      </c>
      <c r="X74" s="157">
        <v>43346</v>
      </c>
      <c r="Y74" s="147">
        <v>221</v>
      </c>
      <c r="Z74" s="147"/>
      <c r="AA74" s="158"/>
      <c r="AB74" s="147"/>
      <c r="AC74" s="147"/>
      <c r="AD74" s="147" t="s">
        <v>778</v>
      </c>
      <c r="AE74" s="147"/>
      <c r="AF74" s="159">
        <f t="shared" si="1"/>
        <v>1</v>
      </c>
      <c r="AG74" s="160"/>
      <c r="AH74" s="160" t="b">
        <f t="shared" si="2"/>
        <v>0</v>
      </c>
    </row>
    <row r="75" spans="1:34" ht="44.25" customHeight="1" thickBot="1" x14ac:dyDescent="0.3">
      <c r="A75" s="147">
        <v>62</v>
      </c>
      <c r="B75" s="147">
        <v>2018</v>
      </c>
      <c r="C75" s="148" t="s">
        <v>336</v>
      </c>
      <c r="D75" s="147">
        <v>5</v>
      </c>
      <c r="E75" s="148" t="str">
        <f>IF(D75=1,'Tipo '!$B$2,IF(D75=2,'Tipo '!$B$3,IF(D75=3,'Tipo '!$B$4,IF(D75=4,'Tipo '!$B$5,IF(D75=5,'Tipo '!$B$6,IF(D75=6,'Tipo '!$B$7,IF(D75=7,'Tipo '!$B$8,IF(D75=8,'Tipo '!$B$9,IF(D75=9,'Tipo '!$B$10,IF(D75=10,'Tipo '!$B$11,IF(D75=11,'Tipo '!$B$12,IF(D75=12,'Tipo '!$B$13,IF(D75=13,'Tipo '!$B$14,IF(D75=14,'Tipo '!$B$15,IF(D75=15,'Tipo '!$B$16,IF(D75=16,'Tipo '!$B$17,IF(D75=17,'Tipo '!$B$18,IF(D75=18,'Tipo '!$B$19,IF(D75=19,'Tipo '!$B$20,IF(D75=20,'Tipo '!$B$21,"No ha seleccionado un tipo de contrato válido"))))))))))))))))))))</f>
        <v>CONTRATOS DE PRESTACIÓN DE SERVICIOS PROFESIONALES Y DE APOYO A LA GESTIÓN</v>
      </c>
      <c r="F75" s="148" t="s">
        <v>107</v>
      </c>
      <c r="G75" s="148" t="s">
        <v>116</v>
      </c>
      <c r="H75" s="149" t="s">
        <v>501</v>
      </c>
      <c r="I75" s="149" t="s">
        <v>163</v>
      </c>
      <c r="J75" s="150">
        <v>45</v>
      </c>
      <c r="K75" s="151" t="str">
        <f>IF(J75=1,'Equivalencia BH-BMPT'!$D$2,IF(J75=2,'Equivalencia BH-BMPT'!$D$3,IF(J75=3,'Equivalencia BH-BMPT'!$D$4,IF(J75=4,'Equivalencia BH-BMPT'!$D$5,IF(J75=5,'Equivalencia BH-BMPT'!$D$6,IF(J75=6,'Equivalencia BH-BMPT'!$D$7,IF(J75=7,'Equivalencia BH-BMPT'!$D$8,IF(J75=8,'Equivalencia BH-BMPT'!$D$9,IF(J75=9,'Equivalencia BH-BMPT'!$D$10,IF(J75=10,'Equivalencia BH-BMPT'!$D$11,IF(J75=11,'Equivalencia BH-BMPT'!$D$12,IF(J75=12,'Equivalencia BH-BMPT'!$D$13,IF(J75=13,'Equivalencia BH-BMPT'!$D$14,IF(J75=14,'Equivalencia BH-BMPT'!$D$15,IF(J75=15,'Equivalencia BH-BMPT'!$D$16,IF(J75=16,'Equivalencia BH-BMPT'!$D$17,IF(J75=17,'Equivalencia BH-BMPT'!$D$18,IF(J75=18,'Equivalencia BH-BMPT'!$D$19,IF(J75=19,'Equivalencia BH-BMPT'!$D$20,IF(J75=20,'Equivalencia BH-BMPT'!$D$21,IF(J75=21,'Equivalencia BH-BMPT'!$D$22,IF(J75=22,'Equivalencia BH-BMPT'!$D$23,IF(J75=23,'Equivalencia BH-BMPT'!#REF!,IF(J75=24,'Equivalencia BH-BMPT'!$D$25,IF(J75=25,'Equivalencia BH-BMPT'!$D$26,IF(J75=26,'Equivalencia BH-BMPT'!$D$27,IF(J75=27,'Equivalencia BH-BMPT'!$D$28,IF(J75=28,'Equivalencia BH-BMPT'!$D$29,IF(J75=29,'Equivalencia BH-BMPT'!$D$30,IF(J75=30,'Equivalencia BH-BMPT'!$D$31,IF(J75=31,'Equivalencia BH-BMPT'!$D$32,IF(J75=32,'Equivalencia BH-BMPT'!$D$33,IF(J75=33,'Equivalencia BH-BMPT'!$D$34,IF(J75=34,'Equivalencia BH-BMPT'!$D$35,IF(J75=35,'Equivalencia BH-BMPT'!$D$36,IF(J75=36,'Equivalencia BH-BMPT'!$D$37,IF(J75=37,'Equivalencia BH-BMPT'!$D$38,IF(J75=38,'Equivalencia BH-BMPT'!#REF!,IF(J75=39,'Equivalencia BH-BMPT'!$D$40,IF(J75=40,'Equivalencia BH-BMPT'!$D$41,IF(J75=41,'Equivalencia BH-BMPT'!$D$42,IF(J75=42,'Equivalencia BH-BMPT'!$D$43,IF(J75=43,'Equivalencia BH-BMPT'!$D$44,IF(J75=44,'Equivalencia BH-BMPT'!$D$45,IF(J75=45,'Equivalencia BH-BMPT'!$D$46,"No ha seleccionado un número de programa")))))))))))))))))))))))))))))))))))))))))))))</f>
        <v>Gobernanza e influencia local, regional e internacional</v>
      </c>
      <c r="L75" s="152">
        <v>1375</v>
      </c>
      <c r="M75" s="147">
        <v>79763739</v>
      </c>
      <c r="N75" s="153" t="s">
        <v>695</v>
      </c>
      <c r="O75" s="154">
        <v>16414053</v>
      </c>
      <c r="P75" s="155"/>
      <c r="Q75" s="156">
        <v>0</v>
      </c>
      <c r="R75" s="156"/>
      <c r="S75" s="156"/>
      <c r="T75" s="156">
        <f t="shared" si="0"/>
        <v>16414053</v>
      </c>
      <c r="U75" s="156">
        <v>16414053</v>
      </c>
      <c r="V75" s="157">
        <v>43116</v>
      </c>
      <c r="W75" s="157">
        <v>43124</v>
      </c>
      <c r="X75" s="157">
        <v>43345</v>
      </c>
      <c r="Y75" s="147">
        <v>221</v>
      </c>
      <c r="Z75" s="147"/>
      <c r="AA75" s="158"/>
      <c r="AB75" s="147"/>
      <c r="AC75" s="147"/>
      <c r="AD75" s="147" t="s">
        <v>778</v>
      </c>
      <c r="AE75" s="147"/>
      <c r="AF75" s="159">
        <f t="shared" si="1"/>
        <v>1</v>
      </c>
      <c r="AG75" s="160"/>
      <c r="AH75" s="160" t="b">
        <f t="shared" si="2"/>
        <v>0</v>
      </c>
    </row>
    <row r="76" spans="1:34" ht="44.25" customHeight="1" thickBot="1" x14ac:dyDescent="0.3">
      <c r="A76" s="147">
        <v>63</v>
      </c>
      <c r="B76" s="147">
        <v>2018</v>
      </c>
      <c r="C76" s="148" t="s">
        <v>337</v>
      </c>
      <c r="D76" s="147">
        <v>5</v>
      </c>
      <c r="E76" s="148" t="str">
        <f>IF(D76=1,'Tipo '!$B$2,IF(D76=2,'Tipo '!$B$3,IF(D76=3,'Tipo '!$B$4,IF(D76=4,'Tipo '!$B$5,IF(D76=5,'Tipo '!$B$6,IF(D76=6,'Tipo '!$B$7,IF(D76=7,'Tipo '!$B$8,IF(D76=8,'Tipo '!$B$9,IF(D76=9,'Tipo '!$B$10,IF(D76=10,'Tipo '!$B$11,IF(D76=11,'Tipo '!$B$12,IF(D76=12,'Tipo '!$B$13,IF(D76=13,'Tipo '!$B$14,IF(D76=14,'Tipo '!$B$15,IF(D76=15,'Tipo '!$B$16,IF(D76=16,'Tipo '!$B$17,IF(D76=17,'Tipo '!$B$18,IF(D76=18,'Tipo '!$B$19,IF(D76=19,'Tipo '!$B$20,IF(D76=20,'Tipo '!$B$21,"No ha seleccionado un tipo de contrato válido"))))))))))))))))))))</f>
        <v>CONTRATOS DE PRESTACIÓN DE SERVICIOS PROFESIONALES Y DE APOYO A LA GESTIÓN</v>
      </c>
      <c r="F76" s="148" t="s">
        <v>107</v>
      </c>
      <c r="G76" s="148" t="s">
        <v>116</v>
      </c>
      <c r="H76" s="149" t="s">
        <v>502</v>
      </c>
      <c r="I76" s="149" t="s">
        <v>163</v>
      </c>
      <c r="J76" s="150">
        <v>18</v>
      </c>
      <c r="K76" s="151" t="str">
        <f>IF(J76=1,'Equivalencia BH-BMPT'!$D$2,IF(J76=2,'Equivalencia BH-BMPT'!$D$3,IF(J76=3,'Equivalencia BH-BMPT'!$D$4,IF(J76=4,'Equivalencia BH-BMPT'!$D$5,IF(J76=5,'Equivalencia BH-BMPT'!$D$6,IF(J76=6,'Equivalencia BH-BMPT'!$D$7,IF(J76=7,'Equivalencia BH-BMPT'!$D$8,IF(J76=8,'Equivalencia BH-BMPT'!$D$9,IF(J76=9,'Equivalencia BH-BMPT'!$D$10,IF(J76=10,'Equivalencia BH-BMPT'!$D$11,IF(J76=11,'Equivalencia BH-BMPT'!$D$12,IF(J76=12,'Equivalencia BH-BMPT'!$D$13,IF(J76=13,'Equivalencia BH-BMPT'!$D$14,IF(J76=14,'Equivalencia BH-BMPT'!$D$15,IF(J76=15,'Equivalencia BH-BMPT'!$D$16,IF(J76=16,'Equivalencia BH-BMPT'!$D$17,IF(J76=17,'Equivalencia BH-BMPT'!$D$18,IF(J76=18,'Equivalencia BH-BMPT'!$D$19,IF(J76=19,'Equivalencia BH-BMPT'!$D$20,IF(J76=20,'Equivalencia BH-BMPT'!$D$21,IF(J76=21,'Equivalencia BH-BMPT'!$D$22,IF(J76=22,'Equivalencia BH-BMPT'!$D$23,IF(J76=23,'Equivalencia BH-BMPT'!#REF!,IF(J76=24,'Equivalencia BH-BMPT'!$D$25,IF(J76=25,'Equivalencia BH-BMPT'!$D$26,IF(J76=26,'Equivalencia BH-BMPT'!$D$27,IF(J76=27,'Equivalencia BH-BMPT'!$D$28,IF(J76=28,'Equivalencia BH-BMPT'!$D$29,IF(J76=29,'Equivalencia BH-BMPT'!$D$30,IF(J76=30,'Equivalencia BH-BMPT'!$D$31,IF(J76=31,'Equivalencia BH-BMPT'!$D$32,IF(J76=32,'Equivalencia BH-BMPT'!$D$33,IF(J76=33,'Equivalencia BH-BMPT'!$D$34,IF(J76=34,'Equivalencia BH-BMPT'!$D$35,IF(J76=35,'Equivalencia BH-BMPT'!$D$36,IF(J76=36,'Equivalencia BH-BMPT'!$D$37,IF(J76=37,'Equivalencia BH-BMPT'!$D$38,IF(J76=38,'Equivalencia BH-BMPT'!#REF!,IF(J76=39,'Equivalencia BH-BMPT'!$D$40,IF(J76=40,'Equivalencia BH-BMPT'!$D$41,IF(J76=41,'Equivalencia BH-BMPT'!$D$42,IF(J76=42,'Equivalencia BH-BMPT'!$D$43,IF(J76=43,'Equivalencia BH-BMPT'!$D$44,IF(J76=44,'Equivalencia BH-BMPT'!$D$45,IF(J76=45,'Equivalencia BH-BMPT'!$D$46,"No ha seleccionado un número de programa")))))))))))))))))))))))))))))))))))))))))))))</f>
        <v>Mejor movilidad para todos</v>
      </c>
      <c r="L76" s="152">
        <v>1364</v>
      </c>
      <c r="M76" s="147">
        <v>1018454282</v>
      </c>
      <c r="N76" s="153" t="s">
        <v>696</v>
      </c>
      <c r="O76" s="154">
        <v>35933333</v>
      </c>
      <c r="P76" s="155"/>
      <c r="Q76" s="156">
        <v>0</v>
      </c>
      <c r="R76" s="156"/>
      <c r="S76" s="156"/>
      <c r="T76" s="156">
        <f t="shared" si="0"/>
        <v>35933333</v>
      </c>
      <c r="U76" s="156">
        <v>35933333</v>
      </c>
      <c r="V76" s="157">
        <v>43126</v>
      </c>
      <c r="W76" s="157">
        <v>43129</v>
      </c>
      <c r="X76" s="157">
        <v>43351</v>
      </c>
      <c r="Y76" s="147">
        <v>222</v>
      </c>
      <c r="Z76" s="147"/>
      <c r="AA76" s="158"/>
      <c r="AB76" s="147"/>
      <c r="AC76" s="147"/>
      <c r="AD76" s="147" t="s">
        <v>778</v>
      </c>
      <c r="AE76" s="147"/>
      <c r="AF76" s="159">
        <f t="shared" si="1"/>
        <v>1</v>
      </c>
      <c r="AG76" s="160"/>
      <c r="AH76" s="160" t="b">
        <f t="shared" si="2"/>
        <v>0</v>
      </c>
    </row>
    <row r="77" spans="1:34" ht="44.25" customHeight="1" thickBot="1" x14ac:dyDescent="0.3">
      <c r="A77" s="147">
        <v>64</v>
      </c>
      <c r="B77" s="147">
        <v>2018</v>
      </c>
      <c r="C77" s="148" t="s">
        <v>338</v>
      </c>
      <c r="D77" s="147">
        <v>5</v>
      </c>
      <c r="E77" s="148" t="str">
        <f>IF(D77=1,'Tipo '!$B$2,IF(D77=2,'Tipo '!$B$3,IF(D77=3,'Tipo '!$B$4,IF(D77=4,'Tipo '!$B$5,IF(D77=5,'Tipo '!$B$6,IF(D77=6,'Tipo '!$B$7,IF(D77=7,'Tipo '!$B$8,IF(D77=8,'Tipo '!$B$9,IF(D77=9,'Tipo '!$B$10,IF(D77=10,'Tipo '!$B$11,IF(D77=11,'Tipo '!$B$12,IF(D77=12,'Tipo '!$B$13,IF(D77=13,'Tipo '!$B$14,IF(D77=14,'Tipo '!$B$15,IF(D77=15,'Tipo '!$B$16,IF(D77=16,'Tipo '!$B$17,IF(D77=17,'Tipo '!$B$18,IF(D77=18,'Tipo '!$B$19,IF(D77=19,'Tipo '!$B$20,IF(D77=20,'Tipo '!$B$21,"No ha seleccionado un tipo de contrato válido"))))))))))))))))))))</f>
        <v>CONTRATOS DE PRESTACIÓN DE SERVICIOS PROFESIONALES Y DE APOYO A LA GESTIÓN</v>
      </c>
      <c r="F77" s="148" t="s">
        <v>107</v>
      </c>
      <c r="G77" s="148" t="s">
        <v>116</v>
      </c>
      <c r="H77" s="149" t="s">
        <v>503</v>
      </c>
      <c r="I77" s="149" t="s">
        <v>163</v>
      </c>
      <c r="J77" s="150">
        <v>45</v>
      </c>
      <c r="K77" s="151" t="str">
        <f>IF(J77=1,'Equivalencia BH-BMPT'!$D$2,IF(J77=2,'Equivalencia BH-BMPT'!$D$3,IF(J77=3,'Equivalencia BH-BMPT'!$D$4,IF(J77=4,'Equivalencia BH-BMPT'!$D$5,IF(J77=5,'Equivalencia BH-BMPT'!$D$6,IF(J77=6,'Equivalencia BH-BMPT'!$D$7,IF(J77=7,'Equivalencia BH-BMPT'!$D$8,IF(J77=8,'Equivalencia BH-BMPT'!$D$9,IF(J77=9,'Equivalencia BH-BMPT'!$D$10,IF(J77=10,'Equivalencia BH-BMPT'!$D$11,IF(J77=11,'Equivalencia BH-BMPT'!$D$12,IF(J77=12,'Equivalencia BH-BMPT'!$D$13,IF(J77=13,'Equivalencia BH-BMPT'!$D$14,IF(J77=14,'Equivalencia BH-BMPT'!$D$15,IF(J77=15,'Equivalencia BH-BMPT'!$D$16,IF(J77=16,'Equivalencia BH-BMPT'!$D$17,IF(J77=17,'Equivalencia BH-BMPT'!$D$18,IF(J77=18,'Equivalencia BH-BMPT'!$D$19,IF(J77=19,'Equivalencia BH-BMPT'!$D$20,IF(J77=20,'Equivalencia BH-BMPT'!$D$21,IF(J77=21,'Equivalencia BH-BMPT'!$D$22,IF(J77=22,'Equivalencia BH-BMPT'!$D$23,IF(J77=23,'Equivalencia BH-BMPT'!#REF!,IF(J77=24,'Equivalencia BH-BMPT'!$D$25,IF(J77=25,'Equivalencia BH-BMPT'!$D$26,IF(J77=26,'Equivalencia BH-BMPT'!$D$27,IF(J77=27,'Equivalencia BH-BMPT'!$D$28,IF(J77=28,'Equivalencia BH-BMPT'!$D$29,IF(J77=29,'Equivalencia BH-BMPT'!$D$30,IF(J77=30,'Equivalencia BH-BMPT'!$D$31,IF(J77=31,'Equivalencia BH-BMPT'!$D$32,IF(J77=32,'Equivalencia BH-BMPT'!$D$33,IF(J77=33,'Equivalencia BH-BMPT'!$D$34,IF(J77=34,'Equivalencia BH-BMPT'!$D$35,IF(J77=35,'Equivalencia BH-BMPT'!$D$36,IF(J77=36,'Equivalencia BH-BMPT'!$D$37,IF(J77=37,'Equivalencia BH-BMPT'!$D$38,IF(J77=38,'Equivalencia BH-BMPT'!#REF!,IF(J77=39,'Equivalencia BH-BMPT'!$D$40,IF(J77=40,'Equivalencia BH-BMPT'!$D$41,IF(J77=41,'Equivalencia BH-BMPT'!$D$42,IF(J77=42,'Equivalencia BH-BMPT'!$D$43,IF(J77=43,'Equivalencia BH-BMPT'!$D$44,IF(J77=44,'Equivalencia BH-BMPT'!$D$45,IF(J77=45,'Equivalencia BH-BMPT'!$D$46,"No ha seleccionado un número de programa")))))))))))))))))))))))))))))))))))))))))))))</f>
        <v>Gobernanza e influencia local, regional e internacional</v>
      </c>
      <c r="L77" s="152">
        <v>1375</v>
      </c>
      <c r="M77" s="147">
        <v>79042250</v>
      </c>
      <c r="N77" s="153" t="s">
        <v>697</v>
      </c>
      <c r="O77" s="154">
        <v>34466667</v>
      </c>
      <c r="P77" s="155"/>
      <c r="Q77" s="156">
        <v>0</v>
      </c>
      <c r="R77" s="156"/>
      <c r="S77" s="156"/>
      <c r="T77" s="156">
        <f t="shared" si="0"/>
        <v>34466667</v>
      </c>
      <c r="U77" s="156">
        <v>34466667</v>
      </c>
      <c r="V77" s="157">
        <v>43125</v>
      </c>
      <c r="W77" s="157">
        <v>43126</v>
      </c>
      <c r="X77" s="157">
        <v>43347</v>
      </c>
      <c r="Y77" s="147">
        <v>221</v>
      </c>
      <c r="Z77" s="147"/>
      <c r="AA77" s="158"/>
      <c r="AB77" s="147"/>
      <c r="AC77" s="147"/>
      <c r="AD77" s="147" t="s">
        <v>778</v>
      </c>
      <c r="AE77" s="147"/>
      <c r="AF77" s="159">
        <f t="shared" si="1"/>
        <v>1</v>
      </c>
      <c r="AG77" s="160"/>
      <c r="AH77" s="160" t="b">
        <f t="shared" si="2"/>
        <v>0</v>
      </c>
    </row>
    <row r="78" spans="1:34" ht="44.25" customHeight="1" thickBot="1" x14ac:dyDescent="0.3">
      <c r="A78" s="147">
        <v>65</v>
      </c>
      <c r="B78" s="147">
        <v>2018</v>
      </c>
      <c r="C78" s="148" t="s">
        <v>339</v>
      </c>
      <c r="D78" s="147">
        <v>5</v>
      </c>
      <c r="E78" s="148" t="str">
        <f>IF(D78=1,'Tipo '!$B$2,IF(D78=2,'Tipo '!$B$3,IF(D78=3,'Tipo '!$B$4,IF(D78=4,'Tipo '!$B$5,IF(D78=5,'Tipo '!$B$6,IF(D78=6,'Tipo '!$B$7,IF(D78=7,'Tipo '!$B$8,IF(D78=8,'Tipo '!$B$9,IF(D78=9,'Tipo '!$B$10,IF(D78=10,'Tipo '!$B$11,IF(D78=11,'Tipo '!$B$12,IF(D78=12,'Tipo '!$B$13,IF(D78=13,'Tipo '!$B$14,IF(D78=14,'Tipo '!$B$15,IF(D78=15,'Tipo '!$B$16,IF(D78=16,'Tipo '!$B$17,IF(D78=17,'Tipo '!$B$18,IF(D78=18,'Tipo '!$B$19,IF(D78=19,'Tipo '!$B$20,IF(D78=20,'Tipo '!$B$21,"No ha seleccionado un tipo de contrato válido"))))))))))))))))))))</f>
        <v>CONTRATOS DE PRESTACIÓN DE SERVICIOS PROFESIONALES Y DE APOYO A LA GESTIÓN</v>
      </c>
      <c r="F78" s="148" t="s">
        <v>107</v>
      </c>
      <c r="G78" s="148" t="s">
        <v>116</v>
      </c>
      <c r="H78" s="149" t="s">
        <v>504</v>
      </c>
      <c r="I78" s="149" t="s">
        <v>163</v>
      </c>
      <c r="J78" s="150">
        <v>45</v>
      </c>
      <c r="K78" s="151" t="str">
        <f>IF(J78=1,'Equivalencia BH-BMPT'!$D$2,IF(J78=2,'Equivalencia BH-BMPT'!$D$3,IF(J78=3,'Equivalencia BH-BMPT'!$D$4,IF(J78=4,'Equivalencia BH-BMPT'!$D$5,IF(J78=5,'Equivalencia BH-BMPT'!$D$6,IF(J78=6,'Equivalencia BH-BMPT'!$D$7,IF(J78=7,'Equivalencia BH-BMPT'!$D$8,IF(J78=8,'Equivalencia BH-BMPT'!$D$9,IF(J78=9,'Equivalencia BH-BMPT'!$D$10,IF(J78=10,'Equivalencia BH-BMPT'!$D$11,IF(J78=11,'Equivalencia BH-BMPT'!$D$12,IF(J78=12,'Equivalencia BH-BMPT'!$D$13,IF(J78=13,'Equivalencia BH-BMPT'!$D$14,IF(J78=14,'Equivalencia BH-BMPT'!$D$15,IF(J78=15,'Equivalencia BH-BMPT'!$D$16,IF(J78=16,'Equivalencia BH-BMPT'!$D$17,IF(J78=17,'Equivalencia BH-BMPT'!$D$18,IF(J78=18,'Equivalencia BH-BMPT'!$D$19,IF(J78=19,'Equivalencia BH-BMPT'!$D$20,IF(J78=20,'Equivalencia BH-BMPT'!$D$21,IF(J78=21,'Equivalencia BH-BMPT'!$D$22,IF(J78=22,'Equivalencia BH-BMPT'!$D$23,IF(J78=23,'Equivalencia BH-BMPT'!#REF!,IF(J78=24,'Equivalencia BH-BMPT'!$D$25,IF(J78=25,'Equivalencia BH-BMPT'!$D$26,IF(J78=26,'Equivalencia BH-BMPT'!$D$27,IF(J78=27,'Equivalencia BH-BMPT'!$D$28,IF(J78=28,'Equivalencia BH-BMPT'!$D$29,IF(J78=29,'Equivalencia BH-BMPT'!$D$30,IF(J78=30,'Equivalencia BH-BMPT'!$D$31,IF(J78=31,'Equivalencia BH-BMPT'!$D$32,IF(J78=32,'Equivalencia BH-BMPT'!$D$33,IF(J78=33,'Equivalencia BH-BMPT'!$D$34,IF(J78=34,'Equivalencia BH-BMPT'!$D$35,IF(J78=35,'Equivalencia BH-BMPT'!$D$36,IF(J78=36,'Equivalencia BH-BMPT'!$D$37,IF(J78=37,'Equivalencia BH-BMPT'!$D$38,IF(J78=38,'Equivalencia BH-BMPT'!#REF!,IF(J78=39,'Equivalencia BH-BMPT'!$D$40,IF(J78=40,'Equivalencia BH-BMPT'!$D$41,IF(J78=41,'Equivalencia BH-BMPT'!$D$42,IF(J78=42,'Equivalencia BH-BMPT'!$D$43,IF(J78=43,'Equivalencia BH-BMPT'!$D$44,IF(J78=44,'Equivalencia BH-BMPT'!$D$45,IF(J78=45,'Equivalencia BH-BMPT'!$D$46,"No ha seleccionado un número de programa")))))))))))))))))))))))))))))))))))))))))))))</f>
        <v>Gobernanza e influencia local, regional e internacional</v>
      </c>
      <c r="L78" s="152">
        <v>1375</v>
      </c>
      <c r="M78" s="147">
        <v>1016026866</v>
      </c>
      <c r="N78" s="153" t="s">
        <v>698</v>
      </c>
      <c r="O78" s="154">
        <v>25800000</v>
      </c>
      <c r="P78" s="155"/>
      <c r="Q78" s="156">
        <v>0</v>
      </c>
      <c r="R78" s="156"/>
      <c r="S78" s="156"/>
      <c r="T78" s="156">
        <f t="shared" si="0"/>
        <v>25800000</v>
      </c>
      <c r="U78" s="156">
        <v>25800000</v>
      </c>
      <c r="V78" s="157">
        <v>43125</v>
      </c>
      <c r="W78" s="157">
        <v>43126</v>
      </c>
      <c r="X78" s="157">
        <v>43306</v>
      </c>
      <c r="Y78" s="147">
        <v>180</v>
      </c>
      <c r="Z78" s="147"/>
      <c r="AA78" s="158"/>
      <c r="AB78" s="147"/>
      <c r="AC78" s="147"/>
      <c r="AD78" s="147" t="s">
        <v>778</v>
      </c>
      <c r="AE78" s="147"/>
      <c r="AF78" s="159">
        <f t="shared" si="1"/>
        <v>1</v>
      </c>
      <c r="AG78" s="160"/>
      <c r="AH78" s="160" t="b">
        <f t="shared" si="2"/>
        <v>0</v>
      </c>
    </row>
    <row r="79" spans="1:34" ht="44.25" customHeight="1" thickBot="1" x14ac:dyDescent="0.3">
      <c r="A79" s="147">
        <v>66</v>
      </c>
      <c r="B79" s="147">
        <v>2018</v>
      </c>
      <c r="C79" s="148" t="s">
        <v>340</v>
      </c>
      <c r="D79" s="147">
        <v>5</v>
      </c>
      <c r="E79" s="148" t="str">
        <f>IF(D79=1,'Tipo '!$B$2,IF(D79=2,'Tipo '!$B$3,IF(D79=3,'Tipo '!$B$4,IF(D79=4,'Tipo '!$B$5,IF(D79=5,'Tipo '!$B$6,IF(D79=6,'Tipo '!$B$7,IF(D79=7,'Tipo '!$B$8,IF(D79=8,'Tipo '!$B$9,IF(D79=9,'Tipo '!$B$10,IF(D79=10,'Tipo '!$B$11,IF(D79=11,'Tipo '!$B$12,IF(D79=12,'Tipo '!$B$13,IF(D79=13,'Tipo '!$B$14,IF(D79=14,'Tipo '!$B$15,IF(D79=15,'Tipo '!$B$16,IF(D79=16,'Tipo '!$B$17,IF(D79=17,'Tipo '!$B$18,IF(D79=18,'Tipo '!$B$19,IF(D79=19,'Tipo '!$B$20,IF(D79=20,'Tipo '!$B$21,"No ha seleccionado un tipo de contrato válido"))))))))))))))))))))</f>
        <v>CONTRATOS DE PRESTACIÓN DE SERVICIOS PROFESIONALES Y DE APOYO A LA GESTIÓN</v>
      </c>
      <c r="F79" s="148" t="s">
        <v>107</v>
      </c>
      <c r="G79" s="148" t="s">
        <v>116</v>
      </c>
      <c r="H79" s="149" t="s">
        <v>505</v>
      </c>
      <c r="I79" s="149" t="s">
        <v>163</v>
      </c>
      <c r="J79" s="150">
        <v>18</v>
      </c>
      <c r="K79" s="151" t="str">
        <f>IF(J79=1,'Equivalencia BH-BMPT'!$D$2,IF(J79=2,'Equivalencia BH-BMPT'!$D$3,IF(J79=3,'Equivalencia BH-BMPT'!$D$4,IF(J79=4,'Equivalencia BH-BMPT'!$D$5,IF(J79=5,'Equivalencia BH-BMPT'!$D$6,IF(J79=6,'Equivalencia BH-BMPT'!$D$7,IF(J79=7,'Equivalencia BH-BMPT'!$D$8,IF(J79=8,'Equivalencia BH-BMPT'!$D$9,IF(J79=9,'Equivalencia BH-BMPT'!$D$10,IF(J79=10,'Equivalencia BH-BMPT'!$D$11,IF(J79=11,'Equivalencia BH-BMPT'!$D$12,IF(J79=12,'Equivalencia BH-BMPT'!$D$13,IF(J79=13,'Equivalencia BH-BMPT'!$D$14,IF(J79=14,'Equivalencia BH-BMPT'!$D$15,IF(J79=15,'Equivalencia BH-BMPT'!$D$16,IF(J79=16,'Equivalencia BH-BMPT'!$D$17,IF(J79=17,'Equivalencia BH-BMPT'!$D$18,IF(J79=18,'Equivalencia BH-BMPT'!$D$19,IF(J79=19,'Equivalencia BH-BMPT'!$D$20,IF(J79=20,'Equivalencia BH-BMPT'!$D$21,IF(J79=21,'Equivalencia BH-BMPT'!$D$22,IF(J79=22,'Equivalencia BH-BMPT'!$D$23,IF(J79=23,'Equivalencia BH-BMPT'!#REF!,IF(J79=24,'Equivalencia BH-BMPT'!$D$25,IF(J79=25,'Equivalencia BH-BMPT'!$D$26,IF(J79=26,'Equivalencia BH-BMPT'!$D$27,IF(J79=27,'Equivalencia BH-BMPT'!$D$28,IF(J79=28,'Equivalencia BH-BMPT'!$D$29,IF(J79=29,'Equivalencia BH-BMPT'!$D$30,IF(J79=30,'Equivalencia BH-BMPT'!$D$31,IF(J79=31,'Equivalencia BH-BMPT'!$D$32,IF(J79=32,'Equivalencia BH-BMPT'!$D$33,IF(J79=33,'Equivalencia BH-BMPT'!$D$34,IF(J79=34,'Equivalencia BH-BMPT'!$D$35,IF(J79=35,'Equivalencia BH-BMPT'!$D$36,IF(J79=36,'Equivalencia BH-BMPT'!$D$37,IF(J79=37,'Equivalencia BH-BMPT'!$D$38,IF(J79=38,'Equivalencia BH-BMPT'!#REF!,IF(J79=39,'Equivalencia BH-BMPT'!$D$40,IF(J79=40,'Equivalencia BH-BMPT'!$D$41,IF(J79=41,'Equivalencia BH-BMPT'!$D$42,IF(J79=42,'Equivalencia BH-BMPT'!$D$43,IF(J79=43,'Equivalencia BH-BMPT'!$D$44,IF(J79=44,'Equivalencia BH-BMPT'!$D$45,IF(J79=45,'Equivalencia BH-BMPT'!$D$46,"No ha seleccionado un número de programa")))))))))))))))))))))))))))))))))))))))))))))</f>
        <v>Mejor movilidad para todos</v>
      </c>
      <c r="L79" s="152">
        <v>1364</v>
      </c>
      <c r="M79" s="147">
        <v>80101544</v>
      </c>
      <c r="N79" s="153" t="s">
        <v>699</v>
      </c>
      <c r="O79" s="154">
        <v>34466667</v>
      </c>
      <c r="P79" s="155"/>
      <c r="Q79" s="156">
        <v>0</v>
      </c>
      <c r="R79" s="156"/>
      <c r="S79" s="156"/>
      <c r="T79" s="156">
        <f t="shared" si="0"/>
        <v>34466667</v>
      </c>
      <c r="U79" s="156">
        <v>34466667</v>
      </c>
      <c r="V79" s="157">
        <v>42760</v>
      </c>
      <c r="W79" s="157">
        <v>43126</v>
      </c>
      <c r="X79" s="157">
        <v>43347</v>
      </c>
      <c r="Y79" s="147">
        <v>221</v>
      </c>
      <c r="Z79" s="147"/>
      <c r="AA79" s="158"/>
      <c r="AB79" s="147"/>
      <c r="AC79" s="147"/>
      <c r="AD79" s="147" t="s">
        <v>778</v>
      </c>
      <c r="AE79" s="147"/>
      <c r="AF79" s="159">
        <f t="shared" si="1"/>
        <v>1</v>
      </c>
      <c r="AG79" s="160"/>
      <c r="AH79" s="160" t="b">
        <f t="shared" si="2"/>
        <v>0</v>
      </c>
    </row>
    <row r="80" spans="1:34" ht="44.25" customHeight="1" thickBot="1" x14ac:dyDescent="0.3">
      <c r="A80" s="147">
        <v>67</v>
      </c>
      <c r="B80" s="147">
        <v>2018</v>
      </c>
      <c r="C80" s="148" t="s">
        <v>341</v>
      </c>
      <c r="D80" s="147">
        <v>5</v>
      </c>
      <c r="E80" s="148" t="str">
        <f>IF(D80=1,'Tipo '!$B$2,IF(D80=2,'Tipo '!$B$3,IF(D80=3,'Tipo '!$B$4,IF(D80=4,'Tipo '!$B$5,IF(D80=5,'Tipo '!$B$6,IF(D80=6,'Tipo '!$B$7,IF(D80=7,'Tipo '!$B$8,IF(D80=8,'Tipo '!$B$9,IF(D80=9,'Tipo '!$B$10,IF(D80=10,'Tipo '!$B$11,IF(D80=11,'Tipo '!$B$12,IF(D80=12,'Tipo '!$B$13,IF(D80=13,'Tipo '!$B$14,IF(D80=14,'Tipo '!$B$15,IF(D80=15,'Tipo '!$B$16,IF(D80=16,'Tipo '!$B$17,IF(D80=17,'Tipo '!$B$18,IF(D80=18,'Tipo '!$B$19,IF(D80=19,'Tipo '!$B$20,IF(D80=20,'Tipo '!$B$21,"No ha seleccionado un tipo de contrato válido"))))))))))))))))))))</f>
        <v>CONTRATOS DE PRESTACIÓN DE SERVICIOS PROFESIONALES Y DE APOYO A LA GESTIÓN</v>
      </c>
      <c r="F80" s="148" t="s">
        <v>107</v>
      </c>
      <c r="G80" s="148" t="s">
        <v>116</v>
      </c>
      <c r="H80" s="149" t="s">
        <v>506</v>
      </c>
      <c r="I80" s="149" t="s">
        <v>163</v>
      </c>
      <c r="J80" s="150">
        <v>45</v>
      </c>
      <c r="K80" s="151" t="str">
        <f>IF(J80=1,'Equivalencia BH-BMPT'!$D$2,IF(J80=2,'Equivalencia BH-BMPT'!$D$3,IF(J80=3,'Equivalencia BH-BMPT'!$D$4,IF(J80=4,'Equivalencia BH-BMPT'!$D$5,IF(J80=5,'Equivalencia BH-BMPT'!$D$6,IF(J80=6,'Equivalencia BH-BMPT'!$D$7,IF(J80=7,'Equivalencia BH-BMPT'!$D$8,IF(J80=8,'Equivalencia BH-BMPT'!$D$9,IF(J80=9,'Equivalencia BH-BMPT'!$D$10,IF(J80=10,'Equivalencia BH-BMPT'!$D$11,IF(J80=11,'Equivalencia BH-BMPT'!$D$12,IF(J80=12,'Equivalencia BH-BMPT'!$D$13,IF(J80=13,'Equivalencia BH-BMPT'!$D$14,IF(J80=14,'Equivalencia BH-BMPT'!$D$15,IF(J80=15,'Equivalencia BH-BMPT'!$D$16,IF(J80=16,'Equivalencia BH-BMPT'!$D$17,IF(J80=17,'Equivalencia BH-BMPT'!$D$18,IF(J80=18,'Equivalencia BH-BMPT'!$D$19,IF(J80=19,'Equivalencia BH-BMPT'!$D$20,IF(J80=20,'Equivalencia BH-BMPT'!$D$21,IF(J80=21,'Equivalencia BH-BMPT'!$D$22,IF(J80=22,'Equivalencia BH-BMPT'!$D$23,IF(J80=23,'Equivalencia BH-BMPT'!#REF!,IF(J80=24,'Equivalencia BH-BMPT'!$D$25,IF(J80=25,'Equivalencia BH-BMPT'!$D$26,IF(J80=26,'Equivalencia BH-BMPT'!$D$27,IF(J80=27,'Equivalencia BH-BMPT'!$D$28,IF(J80=28,'Equivalencia BH-BMPT'!$D$29,IF(J80=29,'Equivalencia BH-BMPT'!$D$30,IF(J80=30,'Equivalencia BH-BMPT'!$D$31,IF(J80=31,'Equivalencia BH-BMPT'!$D$32,IF(J80=32,'Equivalencia BH-BMPT'!$D$33,IF(J80=33,'Equivalencia BH-BMPT'!$D$34,IF(J80=34,'Equivalencia BH-BMPT'!$D$35,IF(J80=35,'Equivalencia BH-BMPT'!$D$36,IF(J80=36,'Equivalencia BH-BMPT'!$D$37,IF(J80=37,'Equivalencia BH-BMPT'!$D$38,IF(J80=38,'Equivalencia BH-BMPT'!#REF!,IF(J80=39,'Equivalencia BH-BMPT'!$D$40,IF(J80=40,'Equivalencia BH-BMPT'!$D$41,IF(J80=41,'Equivalencia BH-BMPT'!$D$42,IF(J80=42,'Equivalencia BH-BMPT'!$D$43,IF(J80=43,'Equivalencia BH-BMPT'!$D$44,IF(J80=44,'Equivalencia BH-BMPT'!$D$45,IF(J80=45,'Equivalencia BH-BMPT'!$D$46,"No ha seleccionado un número de programa")))))))))))))))))))))))))))))))))))))))))))))</f>
        <v>Gobernanza e influencia local, regional e internacional</v>
      </c>
      <c r="L80" s="152">
        <v>1375</v>
      </c>
      <c r="M80" s="147">
        <v>79321996</v>
      </c>
      <c r="N80" s="153" t="s">
        <v>700</v>
      </c>
      <c r="O80" s="154">
        <v>13200000</v>
      </c>
      <c r="P80" s="155"/>
      <c r="Q80" s="156">
        <v>0</v>
      </c>
      <c r="R80" s="156"/>
      <c r="S80" s="156"/>
      <c r="T80" s="156">
        <f t="shared" si="0"/>
        <v>13200000</v>
      </c>
      <c r="U80" s="156">
        <v>13200000</v>
      </c>
      <c r="V80" s="157">
        <v>43125</v>
      </c>
      <c r="W80" s="157">
        <v>43126</v>
      </c>
      <c r="X80" s="157">
        <v>43348</v>
      </c>
      <c r="Y80" s="147">
        <v>222</v>
      </c>
      <c r="Z80" s="147"/>
      <c r="AA80" s="158"/>
      <c r="AB80" s="147"/>
      <c r="AC80" s="147"/>
      <c r="AD80" s="147" t="s">
        <v>778</v>
      </c>
      <c r="AE80" s="147"/>
      <c r="AF80" s="159">
        <f t="shared" si="1"/>
        <v>1</v>
      </c>
      <c r="AG80" s="160"/>
      <c r="AH80" s="160" t="b">
        <f t="shared" si="2"/>
        <v>0</v>
      </c>
    </row>
    <row r="81" spans="1:34" ht="44.25" customHeight="1" thickBot="1" x14ac:dyDescent="0.3">
      <c r="A81" s="147">
        <v>68</v>
      </c>
      <c r="B81" s="147">
        <v>2018</v>
      </c>
      <c r="C81" s="148"/>
      <c r="D81" s="147"/>
      <c r="E81" s="148" t="str">
        <f>IF(D81=1,'Tipo '!$B$2,IF(D81=2,'Tipo '!$B$3,IF(D81=3,'Tipo '!$B$4,IF(D81=4,'Tipo '!$B$5,IF(D81=5,'Tipo '!$B$6,IF(D81=6,'Tipo '!$B$7,IF(D81=7,'Tipo '!$B$8,IF(D81=8,'Tipo '!$B$9,IF(D81=9,'Tipo '!$B$10,IF(D81=10,'Tipo '!$B$11,IF(D81=11,'Tipo '!$B$12,IF(D81=12,'Tipo '!$B$13,IF(D81=13,'Tipo '!$B$14,IF(D81=14,'Tipo '!$B$15,IF(D81=15,'Tipo '!$B$16,IF(D81=16,'Tipo '!$B$17,IF(D81=17,'Tipo '!$B$18,IF(D81=18,'Tipo '!$B$19,IF(D81=19,'Tipo '!$B$20,IF(D81=20,'Tipo '!$B$21,"No ha seleccionado un tipo de contrato válido"))))))))))))))))))))</f>
        <v>No ha seleccionado un tipo de contrato válido</v>
      </c>
      <c r="F81" s="148"/>
      <c r="G81" s="148"/>
      <c r="H81" s="149"/>
      <c r="I81" s="149"/>
      <c r="J81" s="150"/>
      <c r="K81" s="151" t="str">
        <f>IF(J81=1,'Equivalencia BH-BMPT'!$D$2,IF(J81=2,'Equivalencia BH-BMPT'!$D$3,IF(J81=3,'Equivalencia BH-BMPT'!$D$4,IF(J81=4,'Equivalencia BH-BMPT'!$D$5,IF(J81=5,'Equivalencia BH-BMPT'!$D$6,IF(J81=6,'Equivalencia BH-BMPT'!$D$7,IF(J81=7,'Equivalencia BH-BMPT'!$D$8,IF(J81=8,'Equivalencia BH-BMPT'!$D$9,IF(J81=9,'Equivalencia BH-BMPT'!$D$10,IF(J81=10,'Equivalencia BH-BMPT'!$D$11,IF(J81=11,'Equivalencia BH-BMPT'!$D$12,IF(J81=12,'Equivalencia BH-BMPT'!$D$13,IF(J81=13,'Equivalencia BH-BMPT'!$D$14,IF(J81=14,'Equivalencia BH-BMPT'!$D$15,IF(J81=15,'Equivalencia BH-BMPT'!$D$16,IF(J81=16,'Equivalencia BH-BMPT'!$D$17,IF(J81=17,'Equivalencia BH-BMPT'!$D$18,IF(J81=18,'Equivalencia BH-BMPT'!$D$19,IF(J81=19,'Equivalencia BH-BMPT'!$D$20,IF(J81=20,'Equivalencia BH-BMPT'!$D$21,IF(J81=21,'Equivalencia BH-BMPT'!$D$22,IF(J81=22,'Equivalencia BH-BMPT'!$D$23,IF(J81=23,'Equivalencia BH-BMPT'!#REF!,IF(J81=24,'Equivalencia BH-BMPT'!$D$25,IF(J81=25,'Equivalencia BH-BMPT'!$D$26,IF(J81=26,'Equivalencia BH-BMPT'!$D$27,IF(J81=27,'Equivalencia BH-BMPT'!$D$28,IF(J81=28,'Equivalencia BH-BMPT'!$D$29,IF(J81=29,'Equivalencia BH-BMPT'!$D$30,IF(J81=30,'Equivalencia BH-BMPT'!$D$31,IF(J81=31,'Equivalencia BH-BMPT'!$D$32,IF(J81=32,'Equivalencia BH-BMPT'!$D$33,IF(J81=33,'Equivalencia BH-BMPT'!$D$34,IF(J81=34,'Equivalencia BH-BMPT'!$D$35,IF(J81=35,'Equivalencia BH-BMPT'!$D$36,IF(J81=36,'Equivalencia BH-BMPT'!$D$37,IF(J81=37,'Equivalencia BH-BMPT'!$D$38,IF(J81=38,'Equivalencia BH-BMPT'!#REF!,IF(J81=39,'Equivalencia BH-BMPT'!$D$40,IF(J81=40,'Equivalencia BH-BMPT'!$D$41,IF(J81=41,'Equivalencia BH-BMPT'!$D$42,IF(J81=42,'Equivalencia BH-BMPT'!$D$43,IF(J81=43,'Equivalencia BH-BMPT'!$D$44,IF(J81=44,'Equivalencia BH-BMPT'!$D$45,IF(J81=45,'Equivalencia BH-BMPT'!$D$46,"No ha seleccionado un número de programa")))))))))))))))))))))))))))))))))))))))))))))</f>
        <v>No ha seleccionado un número de programa</v>
      </c>
      <c r="L81" s="152"/>
      <c r="M81" s="147"/>
      <c r="N81" s="153"/>
      <c r="O81" s="154"/>
      <c r="P81" s="155"/>
      <c r="Q81" s="156"/>
      <c r="R81" s="156"/>
      <c r="S81" s="156"/>
      <c r="T81" s="156">
        <f t="shared" si="0"/>
        <v>0</v>
      </c>
      <c r="U81" s="156"/>
      <c r="V81" s="157"/>
      <c r="W81" s="157"/>
      <c r="X81" s="157"/>
      <c r="Y81" s="147">
        <v>0</v>
      </c>
      <c r="Z81" s="147"/>
      <c r="AA81" s="158" t="s">
        <v>777</v>
      </c>
      <c r="AB81" s="147"/>
      <c r="AC81" s="147"/>
      <c r="AD81" s="147"/>
      <c r="AE81" s="147"/>
      <c r="AF81" s="159" t="e">
        <f t="shared" si="1"/>
        <v>#DIV/0!</v>
      </c>
      <c r="AG81" s="160"/>
      <c r="AH81" s="160" t="b">
        <f t="shared" si="2"/>
        <v>1</v>
      </c>
    </row>
    <row r="82" spans="1:34" ht="44.25" customHeight="1" thickBot="1" x14ac:dyDescent="0.3">
      <c r="A82" s="147">
        <v>69</v>
      </c>
      <c r="B82" s="147">
        <v>2018</v>
      </c>
      <c r="C82" s="148" t="s">
        <v>342</v>
      </c>
      <c r="D82" s="147">
        <v>5</v>
      </c>
      <c r="E82" s="148" t="str">
        <f>IF(D82=1,'Tipo '!$B$2,IF(D82=2,'Tipo '!$B$3,IF(D82=3,'Tipo '!$B$4,IF(D82=4,'Tipo '!$B$5,IF(D82=5,'Tipo '!$B$6,IF(D82=6,'Tipo '!$B$7,IF(D82=7,'Tipo '!$B$8,IF(D82=8,'Tipo '!$B$9,IF(D82=9,'Tipo '!$B$10,IF(D82=10,'Tipo '!$B$11,IF(D82=11,'Tipo '!$B$12,IF(D82=12,'Tipo '!$B$13,IF(D82=13,'Tipo '!$B$14,IF(D82=14,'Tipo '!$B$15,IF(D82=15,'Tipo '!$B$16,IF(D82=16,'Tipo '!$B$17,IF(D82=17,'Tipo '!$B$18,IF(D82=18,'Tipo '!$B$19,IF(D82=19,'Tipo '!$B$20,IF(D82=20,'Tipo '!$B$21,"No ha seleccionado un tipo de contrato válido"))))))))))))))))))))</f>
        <v>CONTRATOS DE PRESTACIÓN DE SERVICIOS PROFESIONALES Y DE APOYO A LA GESTIÓN</v>
      </c>
      <c r="F82" s="148" t="s">
        <v>107</v>
      </c>
      <c r="G82" s="148" t="s">
        <v>116</v>
      </c>
      <c r="H82" s="149" t="s">
        <v>507</v>
      </c>
      <c r="I82" s="149" t="s">
        <v>163</v>
      </c>
      <c r="J82" s="150">
        <v>18</v>
      </c>
      <c r="K82" s="151" t="str">
        <f>IF(J82=1,'Equivalencia BH-BMPT'!$D$2,IF(J82=2,'Equivalencia BH-BMPT'!$D$3,IF(J82=3,'Equivalencia BH-BMPT'!$D$4,IF(J82=4,'Equivalencia BH-BMPT'!$D$5,IF(J82=5,'Equivalencia BH-BMPT'!$D$6,IF(J82=6,'Equivalencia BH-BMPT'!$D$7,IF(J82=7,'Equivalencia BH-BMPT'!$D$8,IF(J82=8,'Equivalencia BH-BMPT'!$D$9,IF(J82=9,'Equivalencia BH-BMPT'!$D$10,IF(J82=10,'Equivalencia BH-BMPT'!$D$11,IF(J82=11,'Equivalencia BH-BMPT'!$D$12,IF(J82=12,'Equivalencia BH-BMPT'!$D$13,IF(J82=13,'Equivalencia BH-BMPT'!$D$14,IF(J82=14,'Equivalencia BH-BMPT'!$D$15,IF(J82=15,'Equivalencia BH-BMPT'!$D$16,IF(J82=16,'Equivalencia BH-BMPT'!$D$17,IF(J82=17,'Equivalencia BH-BMPT'!$D$18,IF(J82=18,'Equivalencia BH-BMPT'!$D$19,IF(J82=19,'Equivalencia BH-BMPT'!$D$20,IF(J82=20,'Equivalencia BH-BMPT'!$D$21,IF(J82=21,'Equivalencia BH-BMPT'!$D$22,IF(J82=22,'Equivalencia BH-BMPT'!$D$23,IF(J82=23,'Equivalencia BH-BMPT'!#REF!,IF(J82=24,'Equivalencia BH-BMPT'!$D$25,IF(J82=25,'Equivalencia BH-BMPT'!$D$26,IF(J82=26,'Equivalencia BH-BMPT'!$D$27,IF(J82=27,'Equivalencia BH-BMPT'!$D$28,IF(J82=28,'Equivalencia BH-BMPT'!$D$29,IF(J82=29,'Equivalencia BH-BMPT'!$D$30,IF(J82=30,'Equivalencia BH-BMPT'!$D$31,IF(J82=31,'Equivalencia BH-BMPT'!$D$32,IF(J82=32,'Equivalencia BH-BMPT'!$D$33,IF(J82=33,'Equivalencia BH-BMPT'!$D$34,IF(J82=34,'Equivalencia BH-BMPT'!$D$35,IF(J82=35,'Equivalencia BH-BMPT'!$D$36,IF(J82=36,'Equivalencia BH-BMPT'!$D$37,IF(J82=37,'Equivalencia BH-BMPT'!$D$38,IF(J82=38,'Equivalencia BH-BMPT'!#REF!,IF(J82=39,'Equivalencia BH-BMPT'!$D$40,IF(J82=40,'Equivalencia BH-BMPT'!$D$41,IF(J82=41,'Equivalencia BH-BMPT'!$D$42,IF(J82=42,'Equivalencia BH-BMPT'!$D$43,IF(J82=43,'Equivalencia BH-BMPT'!$D$44,IF(J82=44,'Equivalencia BH-BMPT'!$D$45,IF(J82=45,'Equivalencia BH-BMPT'!$D$46,"No ha seleccionado un número de programa")))))))))))))))))))))))))))))))))))))))))))))</f>
        <v>Mejor movilidad para todos</v>
      </c>
      <c r="L82" s="152">
        <v>1364</v>
      </c>
      <c r="M82" s="147">
        <v>79543764</v>
      </c>
      <c r="N82" s="153" t="s">
        <v>701</v>
      </c>
      <c r="O82" s="154">
        <v>40333333</v>
      </c>
      <c r="P82" s="155"/>
      <c r="Q82" s="156">
        <v>0</v>
      </c>
      <c r="R82" s="156"/>
      <c r="S82" s="156"/>
      <c r="T82" s="156">
        <f t="shared" si="0"/>
        <v>40333333</v>
      </c>
      <c r="U82" s="156">
        <v>39966666</v>
      </c>
      <c r="V82" s="157">
        <v>43123</v>
      </c>
      <c r="W82" s="157">
        <v>43125</v>
      </c>
      <c r="X82" s="162">
        <v>43376</v>
      </c>
      <c r="Y82" s="147">
        <v>251</v>
      </c>
      <c r="Z82" s="147"/>
      <c r="AA82" s="158"/>
      <c r="AB82" s="147"/>
      <c r="AC82" s="147"/>
      <c r="AD82" s="147" t="s">
        <v>778</v>
      </c>
      <c r="AE82" s="147"/>
      <c r="AF82" s="159">
        <f t="shared" si="1"/>
        <v>0.9909090825694965</v>
      </c>
      <c r="AG82" s="160"/>
      <c r="AH82" s="160" t="b">
        <f t="shared" si="2"/>
        <v>0</v>
      </c>
    </row>
    <row r="83" spans="1:34" ht="44.25" customHeight="1" thickBot="1" x14ac:dyDescent="0.3">
      <c r="A83" s="147">
        <v>70</v>
      </c>
      <c r="B83" s="147">
        <v>2018</v>
      </c>
      <c r="C83" s="148" t="s">
        <v>343</v>
      </c>
      <c r="D83" s="147">
        <v>5</v>
      </c>
      <c r="E83" s="148" t="str">
        <f>IF(D83=1,'Tipo '!$B$2,IF(D83=2,'Tipo '!$B$3,IF(D83=3,'Tipo '!$B$4,IF(D83=4,'Tipo '!$B$5,IF(D83=5,'Tipo '!$B$6,IF(D83=6,'Tipo '!$B$7,IF(D83=7,'Tipo '!$B$8,IF(D83=8,'Tipo '!$B$9,IF(D83=9,'Tipo '!$B$10,IF(D83=10,'Tipo '!$B$11,IF(D83=11,'Tipo '!$B$12,IF(D83=12,'Tipo '!$B$13,IF(D83=13,'Tipo '!$B$14,IF(D83=14,'Tipo '!$B$15,IF(D83=15,'Tipo '!$B$16,IF(D83=16,'Tipo '!$B$17,IF(D83=17,'Tipo '!$B$18,IF(D83=18,'Tipo '!$B$19,IF(D83=19,'Tipo '!$B$20,IF(D83=20,'Tipo '!$B$21,"No ha seleccionado un tipo de contrato válido"))))))))))))))))))))</f>
        <v>CONTRATOS DE PRESTACIÓN DE SERVICIOS PROFESIONALES Y DE APOYO A LA GESTIÓN</v>
      </c>
      <c r="F83" s="148" t="s">
        <v>107</v>
      </c>
      <c r="G83" s="148" t="s">
        <v>116</v>
      </c>
      <c r="H83" s="149" t="s">
        <v>508</v>
      </c>
      <c r="I83" s="149" t="s">
        <v>163</v>
      </c>
      <c r="J83" s="150">
        <v>45</v>
      </c>
      <c r="K83" s="151" t="str">
        <f>IF(J83=1,'Equivalencia BH-BMPT'!$D$2,IF(J83=2,'Equivalencia BH-BMPT'!$D$3,IF(J83=3,'Equivalencia BH-BMPT'!$D$4,IF(J83=4,'Equivalencia BH-BMPT'!$D$5,IF(J83=5,'Equivalencia BH-BMPT'!$D$6,IF(J83=6,'Equivalencia BH-BMPT'!$D$7,IF(J83=7,'Equivalencia BH-BMPT'!$D$8,IF(J83=8,'Equivalencia BH-BMPT'!$D$9,IF(J83=9,'Equivalencia BH-BMPT'!$D$10,IF(J83=10,'Equivalencia BH-BMPT'!$D$11,IF(J83=11,'Equivalencia BH-BMPT'!$D$12,IF(J83=12,'Equivalencia BH-BMPT'!$D$13,IF(J83=13,'Equivalencia BH-BMPT'!$D$14,IF(J83=14,'Equivalencia BH-BMPT'!$D$15,IF(J83=15,'Equivalencia BH-BMPT'!$D$16,IF(J83=16,'Equivalencia BH-BMPT'!$D$17,IF(J83=17,'Equivalencia BH-BMPT'!$D$18,IF(J83=18,'Equivalencia BH-BMPT'!$D$19,IF(J83=19,'Equivalencia BH-BMPT'!$D$20,IF(J83=20,'Equivalencia BH-BMPT'!$D$21,IF(J83=21,'Equivalencia BH-BMPT'!$D$22,IF(J83=22,'Equivalencia BH-BMPT'!$D$23,IF(J83=23,'Equivalencia BH-BMPT'!#REF!,IF(J83=24,'Equivalencia BH-BMPT'!$D$25,IF(J83=25,'Equivalencia BH-BMPT'!$D$26,IF(J83=26,'Equivalencia BH-BMPT'!$D$27,IF(J83=27,'Equivalencia BH-BMPT'!$D$28,IF(J83=28,'Equivalencia BH-BMPT'!$D$29,IF(J83=29,'Equivalencia BH-BMPT'!$D$30,IF(J83=30,'Equivalencia BH-BMPT'!$D$31,IF(J83=31,'Equivalencia BH-BMPT'!$D$32,IF(J83=32,'Equivalencia BH-BMPT'!$D$33,IF(J83=33,'Equivalencia BH-BMPT'!$D$34,IF(J83=34,'Equivalencia BH-BMPT'!$D$35,IF(J83=35,'Equivalencia BH-BMPT'!$D$36,IF(J83=36,'Equivalencia BH-BMPT'!$D$37,IF(J83=37,'Equivalencia BH-BMPT'!$D$38,IF(J83=38,'Equivalencia BH-BMPT'!#REF!,IF(J83=39,'Equivalencia BH-BMPT'!$D$40,IF(J83=40,'Equivalencia BH-BMPT'!$D$41,IF(J83=41,'Equivalencia BH-BMPT'!$D$42,IF(J83=42,'Equivalencia BH-BMPT'!$D$43,IF(J83=43,'Equivalencia BH-BMPT'!$D$44,IF(J83=44,'Equivalencia BH-BMPT'!$D$45,IF(J83=45,'Equivalencia BH-BMPT'!$D$46,"No ha seleccionado un número de programa")))))))))))))))))))))))))))))))))))))))))))))</f>
        <v>Gobernanza e influencia local, regional e internacional</v>
      </c>
      <c r="L83" s="152">
        <v>1375</v>
      </c>
      <c r="M83" s="147">
        <v>19491239</v>
      </c>
      <c r="N83" s="153" t="s">
        <v>702</v>
      </c>
      <c r="O83" s="154">
        <v>95466667</v>
      </c>
      <c r="P83" s="155">
        <v>1</v>
      </c>
      <c r="Q83" s="156">
        <v>-6133334</v>
      </c>
      <c r="R83" s="156"/>
      <c r="S83" s="156"/>
      <c r="T83" s="156">
        <f t="shared" si="0"/>
        <v>89333333</v>
      </c>
      <c r="U83" s="156">
        <v>80800000</v>
      </c>
      <c r="V83" s="157">
        <v>43125</v>
      </c>
      <c r="W83" s="157">
        <v>43129</v>
      </c>
      <c r="X83" s="157">
        <v>43467</v>
      </c>
      <c r="Y83" s="147">
        <v>338</v>
      </c>
      <c r="Z83" s="147"/>
      <c r="AA83" s="158"/>
      <c r="AB83" s="147"/>
      <c r="AC83" s="147"/>
      <c r="AD83" s="147" t="s">
        <v>778</v>
      </c>
      <c r="AE83" s="147"/>
      <c r="AF83" s="159">
        <f t="shared" si="1"/>
        <v>0.90447761531521498</v>
      </c>
      <c r="AG83" s="160"/>
      <c r="AH83" s="160" t="b">
        <f t="shared" si="2"/>
        <v>0</v>
      </c>
    </row>
    <row r="84" spans="1:34" ht="44.25" customHeight="1" thickBot="1" x14ac:dyDescent="0.3">
      <c r="A84" s="147">
        <v>71</v>
      </c>
      <c r="B84" s="147">
        <v>2018</v>
      </c>
      <c r="C84" s="148" t="s">
        <v>344</v>
      </c>
      <c r="D84" s="147">
        <v>5</v>
      </c>
      <c r="E84" s="148" t="str">
        <f>IF(D84=1,'Tipo '!$B$2,IF(D84=2,'Tipo '!$B$3,IF(D84=3,'Tipo '!$B$4,IF(D84=4,'Tipo '!$B$5,IF(D84=5,'Tipo '!$B$6,IF(D84=6,'Tipo '!$B$7,IF(D84=7,'Tipo '!$B$8,IF(D84=8,'Tipo '!$B$9,IF(D84=9,'Tipo '!$B$10,IF(D84=10,'Tipo '!$B$11,IF(D84=11,'Tipo '!$B$12,IF(D84=12,'Tipo '!$B$13,IF(D84=13,'Tipo '!$B$14,IF(D84=14,'Tipo '!$B$15,IF(D84=15,'Tipo '!$B$16,IF(D84=16,'Tipo '!$B$17,IF(D84=17,'Tipo '!$B$18,IF(D84=18,'Tipo '!$B$19,IF(D84=19,'Tipo '!$B$20,IF(D84=20,'Tipo '!$B$21,"No ha seleccionado un tipo de contrato válido"))))))))))))))))))))</f>
        <v>CONTRATOS DE PRESTACIÓN DE SERVICIOS PROFESIONALES Y DE APOYO A LA GESTIÓN</v>
      </c>
      <c r="F84" s="148" t="s">
        <v>107</v>
      </c>
      <c r="G84" s="148" t="s">
        <v>116</v>
      </c>
      <c r="H84" s="149" t="s">
        <v>509</v>
      </c>
      <c r="I84" s="149" t="s">
        <v>163</v>
      </c>
      <c r="J84" s="150">
        <v>45</v>
      </c>
      <c r="K84" s="151" t="str">
        <f>IF(J84=1,'Equivalencia BH-BMPT'!$D$2,IF(J84=2,'Equivalencia BH-BMPT'!$D$3,IF(J84=3,'Equivalencia BH-BMPT'!$D$4,IF(J84=4,'Equivalencia BH-BMPT'!$D$5,IF(J84=5,'Equivalencia BH-BMPT'!$D$6,IF(J84=6,'Equivalencia BH-BMPT'!$D$7,IF(J84=7,'Equivalencia BH-BMPT'!$D$8,IF(J84=8,'Equivalencia BH-BMPT'!$D$9,IF(J84=9,'Equivalencia BH-BMPT'!$D$10,IF(J84=10,'Equivalencia BH-BMPT'!$D$11,IF(J84=11,'Equivalencia BH-BMPT'!$D$12,IF(J84=12,'Equivalencia BH-BMPT'!$D$13,IF(J84=13,'Equivalencia BH-BMPT'!$D$14,IF(J84=14,'Equivalencia BH-BMPT'!$D$15,IF(J84=15,'Equivalencia BH-BMPT'!$D$16,IF(J84=16,'Equivalencia BH-BMPT'!$D$17,IF(J84=17,'Equivalencia BH-BMPT'!$D$18,IF(J84=18,'Equivalencia BH-BMPT'!$D$19,IF(J84=19,'Equivalencia BH-BMPT'!$D$20,IF(J84=20,'Equivalencia BH-BMPT'!$D$21,IF(J84=21,'Equivalencia BH-BMPT'!$D$22,IF(J84=22,'Equivalencia BH-BMPT'!$D$23,IF(J84=23,'Equivalencia BH-BMPT'!#REF!,IF(J84=24,'Equivalencia BH-BMPT'!$D$25,IF(J84=25,'Equivalencia BH-BMPT'!$D$26,IF(J84=26,'Equivalencia BH-BMPT'!$D$27,IF(J84=27,'Equivalencia BH-BMPT'!$D$28,IF(J84=28,'Equivalencia BH-BMPT'!$D$29,IF(J84=29,'Equivalencia BH-BMPT'!$D$30,IF(J84=30,'Equivalencia BH-BMPT'!$D$31,IF(J84=31,'Equivalencia BH-BMPT'!$D$32,IF(J84=32,'Equivalencia BH-BMPT'!$D$33,IF(J84=33,'Equivalencia BH-BMPT'!$D$34,IF(J84=34,'Equivalencia BH-BMPT'!$D$35,IF(J84=35,'Equivalencia BH-BMPT'!$D$36,IF(J84=36,'Equivalencia BH-BMPT'!$D$37,IF(J84=37,'Equivalencia BH-BMPT'!$D$38,IF(J84=38,'Equivalencia BH-BMPT'!#REF!,IF(J84=39,'Equivalencia BH-BMPT'!$D$40,IF(J84=40,'Equivalencia BH-BMPT'!$D$41,IF(J84=41,'Equivalencia BH-BMPT'!$D$42,IF(J84=42,'Equivalencia BH-BMPT'!$D$43,IF(J84=43,'Equivalencia BH-BMPT'!$D$44,IF(J84=44,'Equivalencia BH-BMPT'!$D$45,IF(J84=45,'Equivalencia BH-BMPT'!$D$46,"No ha seleccionado un número de programa")))))))))))))))))))))))))))))))))))))))))))))</f>
        <v>Gobernanza e influencia local, regional e internacional</v>
      </c>
      <c r="L84" s="152">
        <v>1375</v>
      </c>
      <c r="M84" s="147">
        <v>51990864</v>
      </c>
      <c r="N84" s="153" t="s">
        <v>703</v>
      </c>
      <c r="O84" s="154">
        <v>34466667</v>
      </c>
      <c r="P84" s="155">
        <v>1</v>
      </c>
      <c r="Q84" s="156">
        <v>-8303334</v>
      </c>
      <c r="R84" s="156"/>
      <c r="S84" s="156"/>
      <c r="T84" s="156">
        <f t="shared" ref="T84:T147" si="9">O84+Q84+S84</f>
        <v>26163333</v>
      </c>
      <c r="U84" s="156">
        <v>26163333</v>
      </c>
      <c r="V84" s="157">
        <v>43125</v>
      </c>
      <c r="W84" s="157">
        <v>43130</v>
      </c>
      <c r="X84" s="157">
        <v>43351</v>
      </c>
      <c r="Y84" s="147">
        <v>221</v>
      </c>
      <c r="Z84" s="147"/>
      <c r="AA84" s="158"/>
      <c r="AB84" s="147"/>
      <c r="AC84" s="147"/>
      <c r="AD84" s="147"/>
      <c r="AE84" s="147" t="s">
        <v>778</v>
      </c>
      <c r="AF84" s="159">
        <f t="shared" ref="AF84:AF147" si="10">SUM(U84/T84)</f>
        <v>1</v>
      </c>
      <c r="AG84" s="160"/>
      <c r="AH84" s="160" t="b">
        <f t="shared" ref="AH84:AH147" si="11">IF(I84="Funcionamiento",J84=0,J84="")</f>
        <v>0</v>
      </c>
    </row>
    <row r="85" spans="1:34" ht="44.25" customHeight="1" thickBot="1" x14ac:dyDescent="0.3">
      <c r="A85" s="147">
        <v>72</v>
      </c>
      <c r="B85" s="147">
        <v>2018</v>
      </c>
      <c r="C85" s="148" t="s">
        <v>345</v>
      </c>
      <c r="D85" s="147">
        <v>5</v>
      </c>
      <c r="E85" s="148" t="str">
        <f>IF(D85=1,'Tipo '!$B$2,IF(D85=2,'Tipo '!$B$3,IF(D85=3,'Tipo '!$B$4,IF(D85=4,'Tipo '!$B$5,IF(D85=5,'Tipo '!$B$6,IF(D85=6,'Tipo '!$B$7,IF(D85=7,'Tipo '!$B$8,IF(D85=8,'Tipo '!$B$9,IF(D85=9,'Tipo '!$B$10,IF(D85=10,'Tipo '!$B$11,IF(D85=11,'Tipo '!$B$12,IF(D85=12,'Tipo '!$B$13,IF(D85=13,'Tipo '!$B$14,IF(D85=14,'Tipo '!$B$15,IF(D85=15,'Tipo '!$B$16,IF(D85=16,'Tipo '!$B$17,IF(D85=17,'Tipo '!$B$18,IF(D85=18,'Tipo '!$B$19,IF(D85=19,'Tipo '!$B$20,IF(D85=20,'Tipo '!$B$21,"No ha seleccionado un tipo de contrato válido"))))))))))))))))))))</f>
        <v>CONTRATOS DE PRESTACIÓN DE SERVICIOS PROFESIONALES Y DE APOYO A LA GESTIÓN</v>
      </c>
      <c r="F85" s="148" t="s">
        <v>107</v>
      </c>
      <c r="G85" s="148" t="s">
        <v>116</v>
      </c>
      <c r="H85" s="149" t="s">
        <v>510</v>
      </c>
      <c r="I85" s="149" t="s">
        <v>163</v>
      </c>
      <c r="J85" s="150">
        <v>45</v>
      </c>
      <c r="K85" s="151" t="str">
        <f>IF(J85=1,'Equivalencia BH-BMPT'!$D$2,IF(J85=2,'Equivalencia BH-BMPT'!$D$3,IF(J85=3,'Equivalencia BH-BMPT'!$D$4,IF(J85=4,'Equivalencia BH-BMPT'!$D$5,IF(J85=5,'Equivalencia BH-BMPT'!$D$6,IF(J85=6,'Equivalencia BH-BMPT'!$D$7,IF(J85=7,'Equivalencia BH-BMPT'!$D$8,IF(J85=8,'Equivalencia BH-BMPT'!$D$9,IF(J85=9,'Equivalencia BH-BMPT'!$D$10,IF(J85=10,'Equivalencia BH-BMPT'!$D$11,IF(J85=11,'Equivalencia BH-BMPT'!$D$12,IF(J85=12,'Equivalencia BH-BMPT'!$D$13,IF(J85=13,'Equivalencia BH-BMPT'!$D$14,IF(J85=14,'Equivalencia BH-BMPT'!$D$15,IF(J85=15,'Equivalencia BH-BMPT'!$D$16,IF(J85=16,'Equivalencia BH-BMPT'!$D$17,IF(J85=17,'Equivalencia BH-BMPT'!$D$18,IF(J85=18,'Equivalencia BH-BMPT'!$D$19,IF(J85=19,'Equivalencia BH-BMPT'!$D$20,IF(J85=20,'Equivalencia BH-BMPT'!$D$21,IF(J85=21,'Equivalencia BH-BMPT'!$D$22,IF(J85=22,'Equivalencia BH-BMPT'!$D$23,IF(J85=23,'Equivalencia BH-BMPT'!#REF!,IF(J85=24,'Equivalencia BH-BMPT'!$D$25,IF(J85=25,'Equivalencia BH-BMPT'!$D$26,IF(J85=26,'Equivalencia BH-BMPT'!$D$27,IF(J85=27,'Equivalencia BH-BMPT'!$D$28,IF(J85=28,'Equivalencia BH-BMPT'!$D$29,IF(J85=29,'Equivalencia BH-BMPT'!$D$30,IF(J85=30,'Equivalencia BH-BMPT'!$D$31,IF(J85=31,'Equivalencia BH-BMPT'!$D$32,IF(J85=32,'Equivalencia BH-BMPT'!$D$33,IF(J85=33,'Equivalencia BH-BMPT'!$D$34,IF(J85=34,'Equivalencia BH-BMPT'!$D$35,IF(J85=35,'Equivalencia BH-BMPT'!$D$36,IF(J85=36,'Equivalencia BH-BMPT'!$D$37,IF(J85=37,'Equivalencia BH-BMPT'!$D$38,IF(J85=38,'Equivalencia BH-BMPT'!#REF!,IF(J85=39,'Equivalencia BH-BMPT'!$D$40,IF(J85=40,'Equivalencia BH-BMPT'!$D$41,IF(J85=41,'Equivalencia BH-BMPT'!$D$42,IF(J85=42,'Equivalencia BH-BMPT'!$D$43,IF(J85=43,'Equivalencia BH-BMPT'!$D$44,IF(J85=44,'Equivalencia BH-BMPT'!$D$45,IF(J85=45,'Equivalencia BH-BMPT'!$D$46,"No ha seleccionado un número de programa")))))))))))))))))))))))))))))))))))))))))))))</f>
        <v>Gobernanza e influencia local, regional e internacional</v>
      </c>
      <c r="L85" s="152">
        <v>1375</v>
      </c>
      <c r="M85" s="147">
        <v>1012325992</v>
      </c>
      <c r="N85" s="153" t="s">
        <v>704</v>
      </c>
      <c r="O85" s="154">
        <v>16414053</v>
      </c>
      <c r="P85" s="155">
        <v>1</v>
      </c>
      <c r="Q85" s="156">
        <v>-15294913</v>
      </c>
      <c r="R85" s="156"/>
      <c r="S85" s="156"/>
      <c r="T85" s="156">
        <f t="shared" si="9"/>
        <v>1119140</v>
      </c>
      <c r="U85" s="156">
        <v>1119140</v>
      </c>
      <c r="V85" s="157">
        <v>43125</v>
      </c>
      <c r="W85" s="157">
        <v>43129</v>
      </c>
      <c r="X85" s="157">
        <v>43350</v>
      </c>
      <c r="Y85" s="147">
        <v>221</v>
      </c>
      <c r="Z85" s="147"/>
      <c r="AA85" s="158"/>
      <c r="AB85" s="147"/>
      <c r="AC85" s="147"/>
      <c r="AD85" s="147"/>
      <c r="AE85" s="147" t="s">
        <v>778</v>
      </c>
      <c r="AF85" s="159">
        <f t="shared" si="10"/>
        <v>1</v>
      </c>
      <c r="AG85" s="160"/>
      <c r="AH85" s="160" t="b">
        <f t="shared" si="11"/>
        <v>0</v>
      </c>
    </row>
    <row r="86" spans="1:34" ht="44.25" customHeight="1" thickBot="1" x14ac:dyDescent="0.3">
      <c r="A86" s="147">
        <v>73</v>
      </c>
      <c r="B86" s="147">
        <v>2018</v>
      </c>
      <c r="C86" s="148"/>
      <c r="D86" s="147"/>
      <c r="E86" s="148" t="str">
        <f>IF(D86=1,'Tipo '!$B$2,IF(D86=2,'Tipo '!$B$3,IF(D86=3,'Tipo '!$B$4,IF(D86=4,'Tipo '!$B$5,IF(D86=5,'Tipo '!$B$6,IF(D86=6,'Tipo '!$B$7,IF(D86=7,'Tipo '!$B$8,IF(D86=8,'Tipo '!$B$9,IF(D86=9,'Tipo '!$B$10,IF(D86=10,'Tipo '!$B$11,IF(D86=11,'Tipo '!$B$12,IF(D86=12,'Tipo '!$B$13,IF(D86=13,'Tipo '!$B$14,IF(D86=14,'Tipo '!$B$15,IF(D86=15,'Tipo '!$B$16,IF(D86=16,'Tipo '!$B$17,IF(D86=17,'Tipo '!$B$18,IF(D86=18,'Tipo '!$B$19,IF(D86=19,'Tipo '!$B$20,IF(D86=20,'Tipo '!$B$21,"No ha seleccionado un tipo de contrato válido"))))))))))))))))))))</f>
        <v>No ha seleccionado un tipo de contrato válido</v>
      </c>
      <c r="F86" s="148"/>
      <c r="G86" s="148"/>
      <c r="H86" s="149"/>
      <c r="I86" s="149"/>
      <c r="J86" s="150"/>
      <c r="K86" s="151" t="str">
        <f>IF(J86=1,'Equivalencia BH-BMPT'!$D$2,IF(J86=2,'Equivalencia BH-BMPT'!$D$3,IF(J86=3,'Equivalencia BH-BMPT'!$D$4,IF(J86=4,'Equivalencia BH-BMPT'!$D$5,IF(J86=5,'Equivalencia BH-BMPT'!$D$6,IF(J86=6,'Equivalencia BH-BMPT'!$D$7,IF(J86=7,'Equivalencia BH-BMPT'!$D$8,IF(J86=8,'Equivalencia BH-BMPT'!$D$9,IF(J86=9,'Equivalencia BH-BMPT'!$D$10,IF(J86=10,'Equivalencia BH-BMPT'!$D$11,IF(J86=11,'Equivalencia BH-BMPT'!$D$12,IF(J86=12,'Equivalencia BH-BMPT'!$D$13,IF(J86=13,'Equivalencia BH-BMPT'!$D$14,IF(J86=14,'Equivalencia BH-BMPT'!$D$15,IF(J86=15,'Equivalencia BH-BMPT'!$D$16,IF(J86=16,'Equivalencia BH-BMPT'!$D$17,IF(J86=17,'Equivalencia BH-BMPT'!$D$18,IF(J86=18,'Equivalencia BH-BMPT'!$D$19,IF(J86=19,'Equivalencia BH-BMPT'!$D$20,IF(J86=20,'Equivalencia BH-BMPT'!$D$21,IF(J86=21,'Equivalencia BH-BMPT'!$D$22,IF(J86=22,'Equivalencia BH-BMPT'!$D$23,IF(J86=23,'Equivalencia BH-BMPT'!#REF!,IF(J86=24,'Equivalencia BH-BMPT'!$D$25,IF(J86=25,'Equivalencia BH-BMPT'!$D$26,IF(J86=26,'Equivalencia BH-BMPT'!$D$27,IF(J86=27,'Equivalencia BH-BMPT'!$D$28,IF(J86=28,'Equivalencia BH-BMPT'!$D$29,IF(J86=29,'Equivalencia BH-BMPT'!$D$30,IF(J86=30,'Equivalencia BH-BMPT'!$D$31,IF(J86=31,'Equivalencia BH-BMPT'!$D$32,IF(J86=32,'Equivalencia BH-BMPT'!$D$33,IF(J86=33,'Equivalencia BH-BMPT'!$D$34,IF(J86=34,'Equivalencia BH-BMPT'!$D$35,IF(J86=35,'Equivalencia BH-BMPT'!$D$36,IF(J86=36,'Equivalencia BH-BMPT'!$D$37,IF(J86=37,'Equivalencia BH-BMPT'!$D$38,IF(J86=38,'Equivalencia BH-BMPT'!#REF!,IF(J86=39,'Equivalencia BH-BMPT'!$D$40,IF(J86=40,'Equivalencia BH-BMPT'!$D$41,IF(J86=41,'Equivalencia BH-BMPT'!$D$42,IF(J86=42,'Equivalencia BH-BMPT'!$D$43,IF(J86=43,'Equivalencia BH-BMPT'!$D$44,IF(J86=44,'Equivalencia BH-BMPT'!$D$45,IF(J86=45,'Equivalencia BH-BMPT'!$D$46,"No ha seleccionado un número de programa")))))))))))))))))))))))))))))))))))))))))))))</f>
        <v>No ha seleccionado un número de programa</v>
      </c>
      <c r="L86" s="152"/>
      <c r="M86" s="147"/>
      <c r="N86" s="153"/>
      <c r="O86" s="154"/>
      <c r="P86" s="155"/>
      <c r="Q86" s="156"/>
      <c r="R86" s="156"/>
      <c r="S86" s="156"/>
      <c r="T86" s="156">
        <f t="shared" si="9"/>
        <v>0</v>
      </c>
      <c r="U86" s="156"/>
      <c r="V86" s="157"/>
      <c r="W86" s="157"/>
      <c r="X86" s="157"/>
      <c r="Y86" s="147">
        <v>0</v>
      </c>
      <c r="Z86" s="147"/>
      <c r="AA86" s="158" t="s">
        <v>777</v>
      </c>
      <c r="AB86" s="147"/>
      <c r="AC86" s="147"/>
      <c r="AD86" s="147"/>
      <c r="AE86" s="147"/>
      <c r="AF86" s="159" t="e">
        <f t="shared" si="10"/>
        <v>#DIV/0!</v>
      </c>
      <c r="AG86" s="160"/>
      <c r="AH86" s="160" t="b">
        <f t="shared" si="11"/>
        <v>1</v>
      </c>
    </row>
    <row r="87" spans="1:34" ht="44.25" customHeight="1" thickBot="1" x14ac:dyDescent="0.3">
      <c r="A87" s="147">
        <v>74</v>
      </c>
      <c r="B87" s="147">
        <v>2018</v>
      </c>
      <c r="C87" s="148" t="s">
        <v>346</v>
      </c>
      <c r="D87" s="147">
        <v>5</v>
      </c>
      <c r="E87" s="148" t="str">
        <f>IF(D87=1,'Tipo '!$B$2,IF(D87=2,'Tipo '!$B$3,IF(D87=3,'Tipo '!$B$4,IF(D87=4,'Tipo '!$B$5,IF(D87=5,'Tipo '!$B$6,IF(D87=6,'Tipo '!$B$7,IF(D87=7,'Tipo '!$B$8,IF(D87=8,'Tipo '!$B$9,IF(D87=9,'Tipo '!$B$10,IF(D87=10,'Tipo '!$B$11,IF(D87=11,'Tipo '!$B$12,IF(D87=12,'Tipo '!$B$13,IF(D87=13,'Tipo '!$B$14,IF(D87=14,'Tipo '!$B$15,IF(D87=15,'Tipo '!$B$16,IF(D87=16,'Tipo '!$B$17,IF(D87=17,'Tipo '!$B$18,IF(D87=18,'Tipo '!$B$19,IF(D87=19,'Tipo '!$B$20,IF(D87=20,'Tipo '!$B$21,"No ha seleccionado un tipo de contrato válido"))))))))))))))))))))</f>
        <v>CONTRATOS DE PRESTACIÓN DE SERVICIOS PROFESIONALES Y DE APOYO A LA GESTIÓN</v>
      </c>
      <c r="F87" s="148" t="s">
        <v>107</v>
      </c>
      <c r="G87" s="148" t="s">
        <v>116</v>
      </c>
      <c r="H87" s="149" t="s">
        <v>511</v>
      </c>
      <c r="I87" s="149" t="s">
        <v>163</v>
      </c>
      <c r="J87" s="150">
        <v>45</v>
      </c>
      <c r="K87" s="151" t="str">
        <f>IF(J87=1,'Equivalencia BH-BMPT'!$D$2,IF(J87=2,'Equivalencia BH-BMPT'!$D$3,IF(J87=3,'Equivalencia BH-BMPT'!$D$4,IF(J87=4,'Equivalencia BH-BMPT'!$D$5,IF(J87=5,'Equivalencia BH-BMPT'!$D$6,IF(J87=6,'Equivalencia BH-BMPT'!$D$7,IF(J87=7,'Equivalencia BH-BMPT'!$D$8,IF(J87=8,'Equivalencia BH-BMPT'!$D$9,IF(J87=9,'Equivalencia BH-BMPT'!$D$10,IF(J87=10,'Equivalencia BH-BMPT'!$D$11,IF(J87=11,'Equivalencia BH-BMPT'!$D$12,IF(J87=12,'Equivalencia BH-BMPT'!$D$13,IF(J87=13,'Equivalencia BH-BMPT'!$D$14,IF(J87=14,'Equivalencia BH-BMPT'!$D$15,IF(J87=15,'Equivalencia BH-BMPT'!$D$16,IF(J87=16,'Equivalencia BH-BMPT'!$D$17,IF(J87=17,'Equivalencia BH-BMPT'!$D$18,IF(J87=18,'Equivalencia BH-BMPT'!$D$19,IF(J87=19,'Equivalencia BH-BMPT'!$D$20,IF(J87=20,'Equivalencia BH-BMPT'!$D$21,IF(J87=21,'Equivalencia BH-BMPT'!$D$22,IF(J87=22,'Equivalencia BH-BMPT'!$D$23,IF(J87=23,'Equivalencia BH-BMPT'!#REF!,IF(J87=24,'Equivalencia BH-BMPT'!$D$25,IF(J87=25,'Equivalencia BH-BMPT'!$D$26,IF(J87=26,'Equivalencia BH-BMPT'!$D$27,IF(J87=27,'Equivalencia BH-BMPT'!$D$28,IF(J87=28,'Equivalencia BH-BMPT'!$D$29,IF(J87=29,'Equivalencia BH-BMPT'!$D$30,IF(J87=30,'Equivalencia BH-BMPT'!$D$31,IF(J87=31,'Equivalencia BH-BMPT'!$D$32,IF(J87=32,'Equivalencia BH-BMPT'!$D$33,IF(J87=33,'Equivalencia BH-BMPT'!$D$34,IF(J87=34,'Equivalencia BH-BMPT'!$D$35,IF(J87=35,'Equivalencia BH-BMPT'!$D$36,IF(J87=36,'Equivalencia BH-BMPT'!$D$37,IF(J87=37,'Equivalencia BH-BMPT'!$D$38,IF(J87=38,'Equivalencia BH-BMPT'!#REF!,IF(J87=39,'Equivalencia BH-BMPT'!$D$40,IF(J87=40,'Equivalencia BH-BMPT'!$D$41,IF(J87=41,'Equivalencia BH-BMPT'!$D$42,IF(J87=42,'Equivalencia BH-BMPT'!$D$43,IF(J87=43,'Equivalencia BH-BMPT'!$D$44,IF(J87=44,'Equivalencia BH-BMPT'!$D$45,IF(J87=45,'Equivalencia BH-BMPT'!$D$46,"No ha seleccionado un número de programa")))))))))))))))))))))))))))))))))))))))))))))</f>
        <v>Gobernanza e influencia local, regional e internacional</v>
      </c>
      <c r="L87" s="152">
        <v>1375</v>
      </c>
      <c r="M87" s="147">
        <v>51876508</v>
      </c>
      <c r="N87" s="153" t="s">
        <v>705</v>
      </c>
      <c r="O87" s="154">
        <v>16133333</v>
      </c>
      <c r="P87" s="155"/>
      <c r="Q87" s="156">
        <v>0</v>
      </c>
      <c r="R87" s="156"/>
      <c r="S87" s="156"/>
      <c r="T87" s="156">
        <f t="shared" si="9"/>
        <v>16133333</v>
      </c>
      <c r="U87" s="156">
        <v>16133333</v>
      </c>
      <c r="V87" s="157">
        <v>43126</v>
      </c>
      <c r="W87" s="157">
        <v>43129</v>
      </c>
      <c r="X87" s="157">
        <v>43351</v>
      </c>
      <c r="Y87" s="147">
        <v>222</v>
      </c>
      <c r="Z87" s="147"/>
      <c r="AA87" s="158"/>
      <c r="AB87" s="147"/>
      <c r="AC87" s="147"/>
      <c r="AD87" s="147" t="s">
        <v>778</v>
      </c>
      <c r="AE87" s="147"/>
      <c r="AF87" s="159">
        <f t="shared" si="10"/>
        <v>1</v>
      </c>
      <c r="AG87" s="160"/>
      <c r="AH87" s="160" t="b">
        <f t="shared" si="11"/>
        <v>0</v>
      </c>
    </row>
    <row r="88" spans="1:34" ht="44.25" customHeight="1" thickBot="1" x14ac:dyDescent="0.3">
      <c r="A88" s="147">
        <v>75</v>
      </c>
      <c r="B88" s="147">
        <v>2018</v>
      </c>
      <c r="C88" s="148" t="s">
        <v>347</v>
      </c>
      <c r="D88" s="147">
        <v>5</v>
      </c>
      <c r="E88" s="148" t="str">
        <f>IF(D88=1,'Tipo '!$B$2,IF(D88=2,'Tipo '!$B$3,IF(D88=3,'Tipo '!$B$4,IF(D88=4,'Tipo '!$B$5,IF(D88=5,'Tipo '!$B$6,IF(D88=6,'Tipo '!$B$7,IF(D88=7,'Tipo '!$B$8,IF(D88=8,'Tipo '!$B$9,IF(D88=9,'Tipo '!$B$10,IF(D88=10,'Tipo '!$B$11,IF(D88=11,'Tipo '!$B$12,IF(D88=12,'Tipo '!$B$13,IF(D88=13,'Tipo '!$B$14,IF(D88=14,'Tipo '!$B$15,IF(D88=15,'Tipo '!$B$16,IF(D88=16,'Tipo '!$B$17,IF(D88=17,'Tipo '!$B$18,IF(D88=18,'Tipo '!$B$19,IF(D88=19,'Tipo '!$B$20,IF(D88=20,'Tipo '!$B$21,"No ha seleccionado un tipo de contrato válido"))))))))))))))))))))</f>
        <v>CONTRATOS DE PRESTACIÓN DE SERVICIOS PROFESIONALES Y DE APOYO A LA GESTIÓN</v>
      </c>
      <c r="F88" s="148" t="s">
        <v>107</v>
      </c>
      <c r="G88" s="148" t="s">
        <v>116</v>
      </c>
      <c r="H88" s="149" t="s">
        <v>512</v>
      </c>
      <c r="I88" s="149" t="s">
        <v>163</v>
      </c>
      <c r="J88" s="150">
        <v>45</v>
      </c>
      <c r="K88" s="151" t="str">
        <f>IF(J88=1,'Equivalencia BH-BMPT'!$D$2,IF(J88=2,'Equivalencia BH-BMPT'!$D$3,IF(J88=3,'Equivalencia BH-BMPT'!$D$4,IF(J88=4,'Equivalencia BH-BMPT'!$D$5,IF(J88=5,'Equivalencia BH-BMPT'!$D$6,IF(J88=6,'Equivalencia BH-BMPT'!$D$7,IF(J88=7,'Equivalencia BH-BMPT'!$D$8,IF(J88=8,'Equivalencia BH-BMPT'!$D$9,IF(J88=9,'Equivalencia BH-BMPT'!$D$10,IF(J88=10,'Equivalencia BH-BMPT'!$D$11,IF(J88=11,'Equivalencia BH-BMPT'!$D$12,IF(J88=12,'Equivalencia BH-BMPT'!$D$13,IF(J88=13,'Equivalencia BH-BMPT'!$D$14,IF(J88=14,'Equivalencia BH-BMPT'!$D$15,IF(J88=15,'Equivalencia BH-BMPT'!$D$16,IF(J88=16,'Equivalencia BH-BMPT'!$D$17,IF(J88=17,'Equivalencia BH-BMPT'!$D$18,IF(J88=18,'Equivalencia BH-BMPT'!$D$19,IF(J88=19,'Equivalencia BH-BMPT'!$D$20,IF(J88=20,'Equivalencia BH-BMPT'!$D$21,IF(J88=21,'Equivalencia BH-BMPT'!$D$22,IF(J88=22,'Equivalencia BH-BMPT'!$D$23,IF(J88=23,'Equivalencia BH-BMPT'!#REF!,IF(J88=24,'Equivalencia BH-BMPT'!$D$25,IF(J88=25,'Equivalencia BH-BMPT'!$D$26,IF(J88=26,'Equivalencia BH-BMPT'!$D$27,IF(J88=27,'Equivalencia BH-BMPT'!$D$28,IF(J88=28,'Equivalencia BH-BMPT'!$D$29,IF(J88=29,'Equivalencia BH-BMPT'!$D$30,IF(J88=30,'Equivalencia BH-BMPT'!$D$31,IF(J88=31,'Equivalencia BH-BMPT'!$D$32,IF(J88=32,'Equivalencia BH-BMPT'!$D$33,IF(J88=33,'Equivalencia BH-BMPT'!$D$34,IF(J88=34,'Equivalencia BH-BMPT'!$D$35,IF(J88=35,'Equivalencia BH-BMPT'!$D$36,IF(J88=36,'Equivalencia BH-BMPT'!$D$37,IF(J88=37,'Equivalencia BH-BMPT'!$D$38,IF(J88=38,'Equivalencia BH-BMPT'!#REF!,IF(J88=39,'Equivalencia BH-BMPT'!$D$40,IF(J88=40,'Equivalencia BH-BMPT'!$D$41,IF(J88=41,'Equivalencia BH-BMPT'!$D$42,IF(J88=42,'Equivalencia BH-BMPT'!$D$43,IF(J88=43,'Equivalencia BH-BMPT'!$D$44,IF(J88=44,'Equivalencia BH-BMPT'!$D$45,IF(J88=45,'Equivalencia BH-BMPT'!$D$46,"No ha seleccionado un número de programa")))))))))))))))))))))))))))))))))))))))))))))</f>
        <v>Gobernanza e influencia local, regional e internacional</v>
      </c>
      <c r="L88" s="152">
        <v>1375</v>
      </c>
      <c r="M88" s="147">
        <v>80158088</v>
      </c>
      <c r="N88" s="153" t="s">
        <v>706</v>
      </c>
      <c r="O88" s="154">
        <v>55833333</v>
      </c>
      <c r="P88" s="155"/>
      <c r="Q88" s="156">
        <v>0</v>
      </c>
      <c r="R88" s="156"/>
      <c r="S88" s="156"/>
      <c r="T88" s="156">
        <f t="shared" si="9"/>
        <v>55833333</v>
      </c>
      <c r="U88" s="156">
        <v>50500000</v>
      </c>
      <c r="V88" s="157">
        <v>43126</v>
      </c>
      <c r="W88" s="157">
        <v>43129</v>
      </c>
      <c r="X88" s="157">
        <v>43467</v>
      </c>
      <c r="Y88" s="147">
        <v>338</v>
      </c>
      <c r="Z88" s="147"/>
      <c r="AA88" s="158"/>
      <c r="AB88" s="147"/>
      <c r="AC88" s="147"/>
      <c r="AD88" s="147" t="s">
        <v>778</v>
      </c>
      <c r="AE88" s="147"/>
      <c r="AF88" s="159">
        <f t="shared" si="10"/>
        <v>0.90447761734016485</v>
      </c>
      <c r="AG88" s="160"/>
      <c r="AH88" s="160" t="b">
        <f t="shared" si="11"/>
        <v>0</v>
      </c>
    </row>
    <row r="89" spans="1:34" ht="44.25" customHeight="1" thickBot="1" x14ac:dyDescent="0.3">
      <c r="A89" s="147">
        <v>76</v>
      </c>
      <c r="B89" s="147">
        <v>2018</v>
      </c>
      <c r="C89" s="148" t="s">
        <v>348</v>
      </c>
      <c r="D89" s="147">
        <v>5</v>
      </c>
      <c r="E89" s="148" t="str">
        <f>IF(D89=1,'Tipo '!$B$2,IF(D89=2,'Tipo '!$B$3,IF(D89=3,'Tipo '!$B$4,IF(D89=4,'Tipo '!$B$5,IF(D89=5,'Tipo '!$B$6,IF(D89=6,'Tipo '!$B$7,IF(D89=7,'Tipo '!$B$8,IF(D89=8,'Tipo '!$B$9,IF(D89=9,'Tipo '!$B$10,IF(D89=10,'Tipo '!$B$11,IF(D89=11,'Tipo '!$B$12,IF(D89=12,'Tipo '!$B$13,IF(D89=13,'Tipo '!$B$14,IF(D89=14,'Tipo '!$B$15,IF(D89=15,'Tipo '!$B$16,IF(D89=16,'Tipo '!$B$17,IF(D89=17,'Tipo '!$B$18,IF(D89=18,'Tipo '!$B$19,IF(D89=19,'Tipo '!$B$20,IF(D89=20,'Tipo '!$B$21,"No ha seleccionado un tipo de contrato válido"))))))))))))))))))))</f>
        <v>CONTRATOS DE PRESTACIÓN DE SERVICIOS PROFESIONALES Y DE APOYO A LA GESTIÓN</v>
      </c>
      <c r="F89" s="148" t="s">
        <v>107</v>
      </c>
      <c r="G89" s="148" t="s">
        <v>116</v>
      </c>
      <c r="H89" s="149" t="s">
        <v>513</v>
      </c>
      <c r="I89" s="149" t="s">
        <v>163</v>
      </c>
      <c r="J89" s="150">
        <v>18</v>
      </c>
      <c r="K89" s="151" t="str">
        <f>IF(J89=1,'Equivalencia BH-BMPT'!$D$2,IF(J89=2,'Equivalencia BH-BMPT'!$D$3,IF(J89=3,'Equivalencia BH-BMPT'!$D$4,IF(J89=4,'Equivalencia BH-BMPT'!$D$5,IF(J89=5,'Equivalencia BH-BMPT'!$D$6,IF(J89=6,'Equivalencia BH-BMPT'!$D$7,IF(J89=7,'Equivalencia BH-BMPT'!$D$8,IF(J89=8,'Equivalencia BH-BMPT'!$D$9,IF(J89=9,'Equivalencia BH-BMPT'!$D$10,IF(J89=10,'Equivalencia BH-BMPT'!$D$11,IF(J89=11,'Equivalencia BH-BMPT'!$D$12,IF(J89=12,'Equivalencia BH-BMPT'!$D$13,IF(J89=13,'Equivalencia BH-BMPT'!$D$14,IF(J89=14,'Equivalencia BH-BMPT'!$D$15,IF(J89=15,'Equivalencia BH-BMPT'!$D$16,IF(J89=16,'Equivalencia BH-BMPT'!$D$17,IF(J89=17,'Equivalencia BH-BMPT'!$D$18,IF(J89=18,'Equivalencia BH-BMPT'!$D$19,IF(J89=19,'Equivalencia BH-BMPT'!$D$20,IF(J89=20,'Equivalencia BH-BMPT'!$D$21,IF(J89=21,'Equivalencia BH-BMPT'!$D$22,IF(J89=22,'Equivalencia BH-BMPT'!$D$23,IF(J89=23,'Equivalencia BH-BMPT'!#REF!,IF(J89=24,'Equivalencia BH-BMPT'!$D$25,IF(J89=25,'Equivalencia BH-BMPT'!$D$26,IF(J89=26,'Equivalencia BH-BMPT'!$D$27,IF(J89=27,'Equivalencia BH-BMPT'!$D$28,IF(J89=28,'Equivalencia BH-BMPT'!$D$29,IF(J89=29,'Equivalencia BH-BMPT'!$D$30,IF(J89=30,'Equivalencia BH-BMPT'!$D$31,IF(J89=31,'Equivalencia BH-BMPT'!$D$32,IF(J89=32,'Equivalencia BH-BMPT'!$D$33,IF(J89=33,'Equivalencia BH-BMPT'!$D$34,IF(J89=34,'Equivalencia BH-BMPT'!$D$35,IF(J89=35,'Equivalencia BH-BMPT'!$D$36,IF(J89=36,'Equivalencia BH-BMPT'!$D$37,IF(J89=37,'Equivalencia BH-BMPT'!$D$38,IF(J89=38,'Equivalencia BH-BMPT'!#REF!,IF(J89=39,'Equivalencia BH-BMPT'!$D$40,IF(J89=40,'Equivalencia BH-BMPT'!$D$41,IF(J89=41,'Equivalencia BH-BMPT'!$D$42,IF(J89=42,'Equivalencia BH-BMPT'!$D$43,IF(J89=43,'Equivalencia BH-BMPT'!$D$44,IF(J89=44,'Equivalencia BH-BMPT'!$D$45,IF(J89=45,'Equivalencia BH-BMPT'!$D$46,"No ha seleccionado un número de programa")))))))))))))))))))))))))))))))))))))))))))))</f>
        <v>Mejor movilidad para todos</v>
      </c>
      <c r="L89" s="152">
        <v>1364</v>
      </c>
      <c r="M89" s="147">
        <v>71718506</v>
      </c>
      <c r="N89" s="153" t="s">
        <v>707</v>
      </c>
      <c r="O89" s="154">
        <v>51333333</v>
      </c>
      <c r="P89" s="155"/>
      <c r="Q89" s="156">
        <v>0</v>
      </c>
      <c r="R89" s="156"/>
      <c r="S89" s="156"/>
      <c r="T89" s="156">
        <f t="shared" si="9"/>
        <v>51333333</v>
      </c>
      <c r="U89" s="156">
        <v>29400000</v>
      </c>
      <c r="V89" s="157">
        <v>43126</v>
      </c>
      <c r="W89" s="157">
        <v>43126</v>
      </c>
      <c r="X89" s="157">
        <v>43291</v>
      </c>
      <c r="Y89" s="147">
        <v>172</v>
      </c>
      <c r="Z89" s="147"/>
      <c r="AA89" s="158"/>
      <c r="AB89" s="147"/>
      <c r="AC89" s="147"/>
      <c r="AD89" s="147" t="s">
        <v>778</v>
      </c>
      <c r="AE89" s="147"/>
      <c r="AF89" s="159">
        <f t="shared" si="10"/>
        <v>0.57272727644628096</v>
      </c>
      <c r="AG89" s="160"/>
      <c r="AH89" s="160" t="b">
        <f t="shared" si="11"/>
        <v>0</v>
      </c>
    </row>
    <row r="90" spans="1:34" ht="44.25" customHeight="1" thickBot="1" x14ac:dyDescent="0.3">
      <c r="A90" s="147">
        <v>77</v>
      </c>
      <c r="B90" s="147">
        <v>2018</v>
      </c>
      <c r="C90" s="148" t="s">
        <v>349</v>
      </c>
      <c r="D90" s="147">
        <v>4</v>
      </c>
      <c r="E90" s="148" t="str">
        <f>IF(D90=1,'Tipo '!$B$2,IF(D90=2,'Tipo '!$B$3,IF(D90=3,'Tipo '!$B$4,IF(D90=4,'Tipo '!$B$5,IF(D90=5,'Tipo '!$B$6,IF(D90=6,'Tipo '!$B$7,IF(D90=7,'Tipo '!$B$8,IF(D90=8,'Tipo '!$B$9,IF(D90=9,'Tipo '!$B$10,IF(D90=10,'Tipo '!$B$11,IF(D90=11,'Tipo '!$B$12,IF(D90=12,'Tipo '!$B$13,IF(D90=13,'Tipo '!$B$14,IF(D90=14,'Tipo '!$B$15,IF(D90=15,'Tipo '!$B$16,IF(D90=16,'Tipo '!$B$17,IF(D90=17,'Tipo '!$B$18,IF(D90=18,'Tipo '!$B$19,IF(D90=19,'Tipo '!$B$20,IF(D90=20,'Tipo '!$B$21,"No ha seleccionado un tipo de contrato válido"))))))))))))))))))))</f>
        <v>CONTRATOS DE PRESTACIÓN DE SERVICIOS</v>
      </c>
      <c r="F90" s="148" t="s">
        <v>104</v>
      </c>
      <c r="G90" s="148" t="s">
        <v>121</v>
      </c>
      <c r="H90" s="149" t="s">
        <v>514</v>
      </c>
      <c r="I90" s="149" t="s">
        <v>162</v>
      </c>
      <c r="J90" s="150"/>
      <c r="K90" s="151" t="str">
        <f>IF(J90=1,'Equivalencia BH-BMPT'!$D$2,IF(J90=2,'Equivalencia BH-BMPT'!$D$3,IF(J90=3,'Equivalencia BH-BMPT'!$D$4,IF(J90=4,'Equivalencia BH-BMPT'!$D$5,IF(J90=5,'Equivalencia BH-BMPT'!$D$6,IF(J90=6,'Equivalencia BH-BMPT'!$D$7,IF(J90=7,'Equivalencia BH-BMPT'!$D$8,IF(J90=8,'Equivalencia BH-BMPT'!$D$9,IF(J90=9,'Equivalencia BH-BMPT'!$D$10,IF(J90=10,'Equivalencia BH-BMPT'!$D$11,IF(J90=11,'Equivalencia BH-BMPT'!$D$12,IF(J90=12,'Equivalencia BH-BMPT'!$D$13,IF(J90=13,'Equivalencia BH-BMPT'!$D$14,IF(J90=14,'Equivalencia BH-BMPT'!$D$15,IF(J90=15,'Equivalencia BH-BMPT'!$D$16,IF(J90=16,'Equivalencia BH-BMPT'!$D$17,IF(J90=17,'Equivalencia BH-BMPT'!$D$18,IF(J90=18,'Equivalencia BH-BMPT'!$D$19,IF(J90=19,'Equivalencia BH-BMPT'!$D$20,IF(J90=20,'Equivalencia BH-BMPT'!$D$21,IF(J90=21,'Equivalencia BH-BMPT'!$D$22,IF(J90=22,'Equivalencia BH-BMPT'!$D$23,IF(J90=23,'Equivalencia BH-BMPT'!#REF!,IF(J90=24,'Equivalencia BH-BMPT'!$D$25,IF(J90=25,'Equivalencia BH-BMPT'!$D$26,IF(J90=26,'Equivalencia BH-BMPT'!$D$27,IF(J90=27,'Equivalencia BH-BMPT'!$D$28,IF(J90=28,'Equivalencia BH-BMPT'!$D$29,IF(J90=29,'Equivalencia BH-BMPT'!$D$30,IF(J90=30,'Equivalencia BH-BMPT'!$D$31,IF(J90=31,'Equivalencia BH-BMPT'!$D$32,IF(J90=32,'Equivalencia BH-BMPT'!$D$33,IF(J90=33,'Equivalencia BH-BMPT'!$D$34,IF(J90=34,'Equivalencia BH-BMPT'!$D$35,IF(J90=35,'Equivalencia BH-BMPT'!$D$36,IF(J90=36,'Equivalencia BH-BMPT'!$D$37,IF(J90=37,'Equivalencia BH-BMPT'!$D$38,IF(J90=38,'Equivalencia BH-BMPT'!#REF!,IF(J90=39,'Equivalencia BH-BMPT'!$D$40,IF(J90=40,'Equivalencia BH-BMPT'!$D$41,IF(J90=41,'Equivalencia BH-BMPT'!$D$42,IF(J90=42,'Equivalencia BH-BMPT'!$D$43,IF(J90=43,'Equivalencia BH-BMPT'!$D$44,IF(J90=44,'Equivalencia BH-BMPT'!$D$45,IF(J90=45,'Equivalencia BH-BMPT'!$D$46,"No ha seleccionado un número de programa")))))))))))))))))))))))))))))))))))))))))))))</f>
        <v>No ha seleccionado un número de programa</v>
      </c>
      <c r="L90" s="152"/>
      <c r="M90" s="147" t="s">
        <v>610</v>
      </c>
      <c r="N90" s="153" t="s">
        <v>708</v>
      </c>
      <c r="O90" s="154">
        <v>21630000</v>
      </c>
      <c r="P90" s="155"/>
      <c r="Q90" s="156">
        <v>0</v>
      </c>
      <c r="R90" s="156">
        <v>1</v>
      </c>
      <c r="S90" s="156">
        <v>6000000</v>
      </c>
      <c r="T90" s="156">
        <f t="shared" si="9"/>
        <v>27630000</v>
      </c>
      <c r="U90" s="156">
        <v>22684500</v>
      </c>
      <c r="V90" s="157">
        <v>43172</v>
      </c>
      <c r="W90" s="157">
        <v>43172</v>
      </c>
      <c r="X90" s="157">
        <v>43508</v>
      </c>
      <c r="Y90" s="147">
        <v>336</v>
      </c>
      <c r="Z90" s="147"/>
      <c r="AA90" s="158"/>
      <c r="AB90" s="147"/>
      <c r="AC90" s="147"/>
      <c r="AD90" s="147"/>
      <c r="AE90" s="147" t="s">
        <v>778</v>
      </c>
      <c r="AF90" s="159">
        <f t="shared" si="10"/>
        <v>0.82100977198697067</v>
      </c>
      <c r="AG90" s="160"/>
      <c r="AH90" s="160" t="b">
        <f t="shared" si="11"/>
        <v>1</v>
      </c>
    </row>
    <row r="91" spans="1:34" ht="44.25" customHeight="1" thickBot="1" x14ac:dyDescent="0.3">
      <c r="A91" s="147">
        <v>78</v>
      </c>
      <c r="B91" s="147">
        <v>2018</v>
      </c>
      <c r="C91" s="148" t="s">
        <v>350</v>
      </c>
      <c r="D91" s="147">
        <v>4</v>
      </c>
      <c r="E91" s="148" t="str">
        <f>IF(D91=1,'Tipo '!$B$2,IF(D91=2,'Tipo '!$B$3,IF(D91=3,'Tipo '!$B$4,IF(D91=4,'Tipo '!$B$5,IF(D91=5,'Tipo '!$B$6,IF(D91=6,'Tipo '!$B$7,IF(D91=7,'Tipo '!$B$8,IF(D91=8,'Tipo '!$B$9,IF(D91=9,'Tipo '!$B$10,IF(D91=10,'Tipo '!$B$11,IF(D91=11,'Tipo '!$B$12,IF(D91=12,'Tipo '!$B$13,IF(D91=13,'Tipo '!$B$14,IF(D91=14,'Tipo '!$B$15,IF(D91=15,'Tipo '!$B$16,IF(D91=16,'Tipo '!$B$17,IF(D91=17,'Tipo '!$B$18,IF(D91=18,'Tipo '!$B$19,IF(D91=19,'Tipo '!$B$20,IF(D91=20,'Tipo '!$B$21,"No ha seleccionado un tipo de contrato válido"))))))))))))))))))))</f>
        <v>CONTRATOS DE PRESTACIÓN DE SERVICIOS</v>
      </c>
      <c r="F91" s="148" t="s">
        <v>108</v>
      </c>
      <c r="G91" s="148" t="s">
        <v>125</v>
      </c>
      <c r="H91" s="149" t="s">
        <v>515</v>
      </c>
      <c r="I91" s="149" t="s">
        <v>162</v>
      </c>
      <c r="J91" s="150"/>
      <c r="K91" s="151" t="str">
        <f>IF(J91=1,'Equivalencia BH-BMPT'!$D$2,IF(J91=2,'Equivalencia BH-BMPT'!$D$3,IF(J91=3,'Equivalencia BH-BMPT'!$D$4,IF(J91=4,'Equivalencia BH-BMPT'!$D$5,IF(J91=5,'Equivalencia BH-BMPT'!$D$6,IF(J91=6,'Equivalencia BH-BMPT'!$D$7,IF(J91=7,'Equivalencia BH-BMPT'!$D$8,IF(J91=8,'Equivalencia BH-BMPT'!$D$9,IF(J91=9,'Equivalencia BH-BMPT'!$D$10,IF(J91=10,'Equivalencia BH-BMPT'!$D$11,IF(J91=11,'Equivalencia BH-BMPT'!$D$12,IF(J91=12,'Equivalencia BH-BMPT'!$D$13,IF(J91=13,'Equivalencia BH-BMPT'!$D$14,IF(J91=14,'Equivalencia BH-BMPT'!$D$15,IF(J91=15,'Equivalencia BH-BMPT'!$D$16,IF(J91=16,'Equivalencia BH-BMPT'!$D$17,IF(J91=17,'Equivalencia BH-BMPT'!$D$18,IF(J91=18,'Equivalencia BH-BMPT'!$D$19,IF(J91=19,'Equivalencia BH-BMPT'!$D$20,IF(J91=20,'Equivalencia BH-BMPT'!$D$21,IF(J91=21,'Equivalencia BH-BMPT'!$D$22,IF(J91=22,'Equivalencia BH-BMPT'!$D$23,IF(J91=23,'Equivalencia BH-BMPT'!#REF!,IF(J91=24,'Equivalencia BH-BMPT'!$D$25,IF(J91=25,'Equivalencia BH-BMPT'!$D$26,IF(J91=26,'Equivalencia BH-BMPT'!$D$27,IF(J91=27,'Equivalencia BH-BMPT'!$D$28,IF(J91=28,'Equivalencia BH-BMPT'!$D$29,IF(J91=29,'Equivalencia BH-BMPT'!$D$30,IF(J91=30,'Equivalencia BH-BMPT'!$D$31,IF(J91=31,'Equivalencia BH-BMPT'!$D$32,IF(J91=32,'Equivalencia BH-BMPT'!$D$33,IF(J91=33,'Equivalencia BH-BMPT'!$D$34,IF(J91=34,'Equivalencia BH-BMPT'!$D$35,IF(J91=35,'Equivalencia BH-BMPT'!$D$36,IF(J91=36,'Equivalencia BH-BMPT'!$D$37,IF(J91=37,'Equivalencia BH-BMPT'!$D$38,IF(J91=38,'Equivalencia BH-BMPT'!#REF!,IF(J91=39,'Equivalencia BH-BMPT'!$D$40,IF(J91=40,'Equivalencia BH-BMPT'!$D$41,IF(J91=41,'Equivalencia BH-BMPT'!$D$42,IF(J91=42,'Equivalencia BH-BMPT'!$D$43,IF(J91=43,'Equivalencia BH-BMPT'!$D$44,IF(J91=44,'Equivalencia BH-BMPT'!$D$45,IF(J91=45,'Equivalencia BH-BMPT'!$D$46,"No ha seleccionado un número de programa")))))))))))))))))))))))))))))))))))))))))))))</f>
        <v>No ha seleccionado un número de programa</v>
      </c>
      <c r="L91" s="152"/>
      <c r="M91" s="147" t="s">
        <v>611</v>
      </c>
      <c r="N91" s="153" t="s">
        <v>709</v>
      </c>
      <c r="O91" s="154">
        <v>147409962</v>
      </c>
      <c r="P91" s="155"/>
      <c r="Q91" s="156">
        <v>0</v>
      </c>
      <c r="R91" s="156">
        <v>1</v>
      </c>
      <c r="S91" s="156">
        <v>73704981</v>
      </c>
      <c r="T91" s="156">
        <f t="shared" si="9"/>
        <v>221114943</v>
      </c>
      <c r="U91" s="156">
        <v>162598900</v>
      </c>
      <c r="V91" s="157">
        <v>43186</v>
      </c>
      <c r="W91" s="157">
        <v>43196</v>
      </c>
      <c r="X91" s="164">
        <v>43552</v>
      </c>
      <c r="Y91" s="147">
        <v>356</v>
      </c>
      <c r="Z91" s="147">
        <v>30</v>
      </c>
      <c r="AA91" s="158"/>
      <c r="AB91" s="147"/>
      <c r="AC91" s="147" t="s">
        <v>778</v>
      </c>
      <c r="AD91" s="147"/>
      <c r="AE91" s="147"/>
      <c r="AF91" s="159">
        <f t="shared" si="10"/>
        <v>0.73535916566253956</v>
      </c>
      <c r="AG91" s="160"/>
      <c r="AH91" s="160" t="b">
        <f t="shared" si="11"/>
        <v>1</v>
      </c>
    </row>
    <row r="92" spans="1:34" ht="44.25" customHeight="1" thickBot="1" x14ac:dyDescent="0.3">
      <c r="A92" s="147">
        <v>79</v>
      </c>
      <c r="B92" s="147">
        <v>2018</v>
      </c>
      <c r="C92" s="148" t="s">
        <v>351</v>
      </c>
      <c r="D92" s="147">
        <v>4</v>
      </c>
      <c r="E92" s="148" t="str">
        <f>IF(D92=1,'Tipo '!$B$2,IF(D92=2,'Tipo '!$B$3,IF(D92=3,'Tipo '!$B$4,IF(D92=4,'Tipo '!$B$5,IF(D92=5,'Tipo '!$B$6,IF(D92=6,'Tipo '!$B$7,IF(D92=7,'Tipo '!$B$8,IF(D92=8,'Tipo '!$B$9,IF(D92=9,'Tipo '!$B$10,IF(D92=10,'Tipo '!$B$11,IF(D92=11,'Tipo '!$B$12,IF(D92=12,'Tipo '!$B$13,IF(D92=13,'Tipo '!$B$14,IF(D92=14,'Tipo '!$B$15,IF(D92=15,'Tipo '!$B$16,IF(D92=16,'Tipo '!$B$17,IF(D92=17,'Tipo '!$B$18,IF(D92=18,'Tipo '!$B$19,IF(D92=19,'Tipo '!$B$20,IF(D92=20,'Tipo '!$B$21,"No ha seleccionado un tipo de contrato válido"))))))))))))))))))))</f>
        <v>CONTRATOS DE PRESTACIÓN DE SERVICIOS</v>
      </c>
      <c r="F92" s="148" t="s">
        <v>104</v>
      </c>
      <c r="G92" s="148" t="s">
        <v>121</v>
      </c>
      <c r="H92" s="149" t="s">
        <v>516</v>
      </c>
      <c r="I92" s="149" t="s">
        <v>163</v>
      </c>
      <c r="J92" s="150">
        <v>45</v>
      </c>
      <c r="K92" s="151" t="str">
        <f>IF(J92=1,'Equivalencia BH-BMPT'!$D$2,IF(J92=2,'Equivalencia BH-BMPT'!$D$3,IF(J92=3,'Equivalencia BH-BMPT'!$D$4,IF(J92=4,'Equivalencia BH-BMPT'!$D$5,IF(J92=5,'Equivalencia BH-BMPT'!$D$6,IF(J92=6,'Equivalencia BH-BMPT'!$D$7,IF(J92=7,'Equivalencia BH-BMPT'!$D$8,IF(J92=8,'Equivalencia BH-BMPT'!$D$9,IF(J92=9,'Equivalencia BH-BMPT'!$D$10,IF(J92=10,'Equivalencia BH-BMPT'!$D$11,IF(J92=11,'Equivalencia BH-BMPT'!$D$12,IF(J92=12,'Equivalencia BH-BMPT'!$D$13,IF(J92=13,'Equivalencia BH-BMPT'!$D$14,IF(J92=14,'Equivalencia BH-BMPT'!$D$15,IF(J92=15,'Equivalencia BH-BMPT'!$D$16,IF(J92=16,'Equivalencia BH-BMPT'!$D$17,IF(J92=17,'Equivalencia BH-BMPT'!$D$18,IF(J92=18,'Equivalencia BH-BMPT'!$D$19,IF(J92=19,'Equivalencia BH-BMPT'!$D$20,IF(J92=20,'Equivalencia BH-BMPT'!$D$21,IF(J92=21,'Equivalencia BH-BMPT'!$D$22,IF(J92=22,'Equivalencia BH-BMPT'!$D$23,IF(J92=23,'Equivalencia BH-BMPT'!#REF!,IF(J92=24,'Equivalencia BH-BMPT'!$D$25,IF(J92=25,'Equivalencia BH-BMPT'!$D$26,IF(J92=26,'Equivalencia BH-BMPT'!$D$27,IF(J92=27,'Equivalencia BH-BMPT'!$D$28,IF(J92=28,'Equivalencia BH-BMPT'!$D$29,IF(J92=29,'Equivalencia BH-BMPT'!$D$30,IF(J92=30,'Equivalencia BH-BMPT'!$D$31,IF(J92=31,'Equivalencia BH-BMPT'!$D$32,IF(J92=32,'Equivalencia BH-BMPT'!$D$33,IF(J92=33,'Equivalencia BH-BMPT'!$D$34,IF(J92=34,'Equivalencia BH-BMPT'!$D$35,IF(J92=35,'Equivalencia BH-BMPT'!$D$36,IF(J92=36,'Equivalencia BH-BMPT'!$D$37,IF(J92=37,'Equivalencia BH-BMPT'!$D$38,IF(J92=38,'Equivalencia BH-BMPT'!#REF!,IF(J92=39,'Equivalencia BH-BMPT'!$D$40,IF(J92=40,'Equivalencia BH-BMPT'!$D$41,IF(J92=41,'Equivalencia BH-BMPT'!$D$42,IF(J92=42,'Equivalencia BH-BMPT'!$D$43,IF(J92=43,'Equivalencia BH-BMPT'!$D$44,IF(J92=44,'Equivalencia BH-BMPT'!$D$45,IF(J92=45,'Equivalencia BH-BMPT'!$D$46,"No ha seleccionado un número de programa")))))))))))))))))))))))))))))))))))))))))))))</f>
        <v>Gobernanza e influencia local, regional e internacional</v>
      </c>
      <c r="L92" s="152">
        <v>1377</v>
      </c>
      <c r="M92" s="147">
        <v>80222117</v>
      </c>
      <c r="N92" s="153" t="s">
        <v>710</v>
      </c>
      <c r="O92" s="154">
        <v>17629000</v>
      </c>
      <c r="P92" s="155"/>
      <c r="Q92" s="156">
        <v>0</v>
      </c>
      <c r="R92" s="156"/>
      <c r="S92" s="156"/>
      <c r="T92" s="156">
        <f t="shared" si="9"/>
        <v>17629000</v>
      </c>
      <c r="U92" s="156">
        <v>17629000</v>
      </c>
      <c r="V92" s="157">
        <v>43207</v>
      </c>
      <c r="W92" s="157">
        <v>43209</v>
      </c>
      <c r="X92" s="157">
        <v>43228</v>
      </c>
      <c r="Y92" s="147">
        <v>19</v>
      </c>
      <c r="Z92" s="147"/>
      <c r="AA92" s="158"/>
      <c r="AB92" s="147"/>
      <c r="AC92" s="147"/>
      <c r="AD92" s="147" t="s">
        <v>778</v>
      </c>
      <c r="AE92" s="147"/>
      <c r="AF92" s="159">
        <f t="shared" si="10"/>
        <v>1</v>
      </c>
      <c r="AG92" s="160"/>
      <c r="AH92" s="160" t="b">
        <f t="shared" si="11"/>
        <v>0</v>
      </c>
    </row>
    <row r="93" spans="1:34" ht="44.25" customHeight="1" thickBot="1" x14ac:dyDescent="0.3">
      <c r="A93" s="147">
        <v>80</v>
      </c>
      <c r="B93" s="147">
        <v>2018</v>
      </c>
      <c r="C93" s="148" t="s">
        <v>352</v>
      </c>
      <c r="D93" s="147">
        <v>4</v>
      </c>
      <c r="E93" s="148" t="str">
        <f>IF(D93=1,'Tipo '!$B$2,IF(D93=2,'Tipo '!$B$3,IF(D93=3,'Tipo '!$B$4,IF(D93=4,'Tipo '!$B$5,IF(D93=5,'Tipo '!$B$6,IF(D93=6,'Tipo '!$B$7,IF(D93=7,'Tipo '!$B$8,IF(D93=8,'Tipo '!$B$9,IF(D93=9,'Tipo '!$B$10,IF(D93=10,'Tipo '!$B$11,IF(D93=11,'Tipo '!$B$12,IF(D93=12,'Tipo '!$B$13,IF(D93=13,'Tipo '!$B$14,IF(D93=14,'Tipo '!$B$15,IF(D93=15,'Tipo '!$B$16,IF(D93=16,'Tipo '!$B$17,IF(D93=17,'Tipo '!$B$18,IF(D93=18,'Tipo '!$B$19,IF(D93=19,'Tipo '!$B$20,IF(D93=20,'Tipo '!$B$21,"No ha seleccionado un tipo de contrato válido"))))))))))))))))))))</f>
        <v>CONTRATOS DE PRESTACIÓN DE SERVICIOS</v>
      </c>
      <c r="F93" s="148" t="s">
        <v>108</v>
      </c>
      <c r="G93" s="148" t="s">
        <v>125</v>
      </c>
      <c r="H93" s="149" t="s">
        <v>517</v>
      </c>
      <c r="I93" s="149" t="s">
        <v>163</v>
      </c>
      <c r="J93" s="150">
        <v>11</v>
      </c>
      <c r="K93" s="151" t="str">
        <f>IF(J93=1,'Equivalencia BH-BMPT'!$D$2,IF(J93=2,'Equivalencia BH-BMPT'!$D$3,IF(J93=3,'Equivalencia BH-BMPT'!$D$4,IF(J93=4,'Equivalencia BH-BMPT'!$D$5,IF(J93=5,'Equivalencia BH-BMPT'!$D$6,IF(J93=6,'Equivalencia BH-BMPT'!$D$7,IF(J93=7,'Equivalencia BH-BMPT'!$D$8,IF(J93=8,'Equivalencia BH-BMPT'!$D$9,IF(J93=9,'Equivalencia BH-BMPT'!$D$10,IF(J93=10,'Equivalencia BH-BMPT'!$D$11,IF(J93=11,'Equivalencia BH-BMPT'!$D$12,IF(J93=12,'Equivalencia BH-BMPT'!$D$13,IF(J93=13,'Equivalencia BH-BMPT'!$D$14,IF(J93=14,'Equivalencia BH-BMPT'!$D$15,IF(J93=15,'Equivalencia BH-BMPT'!$D$16,IF(J93=16,'Equivalencia BH-BMPT'!$D$17,IF(J93=17,'Equivalencia BH-BMPT'!$D$18,IF(J93=18,'Equivalencia BH-BMPT'!$D$19,IF(J93=19,'Equivalencia BH-BMPT'!$D$20,IF(J93=20,'Equivalencia BH-BMPT'!$D$21,IF(J93=21,'Equivalencia BH-BMPT'!$D$22,IF(J93=22,'Equivalencia BH-BMPT'!$D$23,IF(J93=23,'Equivalencia BH-BMPT'!#REF!,IF(J93=24,'Equivalencia BH-BMPT'!$D$25,IF(J93=25,'Equivalencia BH-BMPT'!$D$26,IF(J93=26,'Equivalencia BH-BMPT'!$D$27,IF(J93=27,'Equivalencia BH-BMPT'!$D$28,IF(J93=28,'Equivalencia BH-BMPT'!$D$29,IF(J93=29,'Equivalencia BH-BMPT'!$D$30,IF(J93=30,'Equivalencia BH-BMPT'!$D$31,IF(J93=31,'Equivalencia BH-BMPT'!$D$32,IF(J93=32,'Equivalencia BH-BMPT'!$D$33,IF(J93=33,'Equivalencia BH-BMPT'!$D$34,IF(J93=34,'Equivalencia BH-BMPT'!$D$35,IF(J93=35,'Equivalencia BH-BMPT'!$D$36,IF(J93=36,'Equivalencia BH-BMPT'!$D$37,IF(J93=37,'Equivalencia BH-BMPT'!$D$38,IF(J93=38,'Equivalencia BH-BMPT'!#REF!,IF(J93=39,'Equivalencia BH-BMPT'!$D$40,IF(J93=40,'Equivalencia BH-BMPT'!$D$41,IF(J93=41,'Equivalencia BH-BMPT'!$D$42,IF(J93=42,'Equivalencia BH-BMPT'!$D$43,IF(J93=43,'Equivalencia BH-BMPT'!$D$44,IF(J93=44,'Equivalencia BH-BMPT'!$D$45,IF(J93=45,'Equivalencia BH-BMPT'!$D$46,"No ha seleccionado un número de programa")))))))))))))))))))))))))))))))))))))))))))))</f>
        <v>Mejores oportunidades para el desarrollo a través de la cultura, la recreación y el deporte</v>
      </c>
      <c r="L93" s="152">
        <v>1353</v>
      </c>
      <c r="M93" s="147" t="s">
        <v>612</v>
      </c>
      <c r="N93" s="153" t="s">
        <v>711</v>
      </c>
      <c r="O93" s="154">
        <v>206568418</v>
      </c>
      <c r="P93" s="155"/>
      <c r="Q93" s="156">
        <v>0</v>
      </c>
      <c r="R93" s="156"/>
      <c r="S93" s="156"/>
      <c r="T93" s="156">
        <f t="shared" si="9"/>
        <v>206568418</v>
      </c>
      <c r="U93" s="156">
        <v>0</v>
      </c>
      <c r="V93" s="157">
        <v>43271</v>
      </c>
      <c r="W93" s="157">
        <v>43284</v>
      </c>
      <c r="X93" s="157">
        <v>43328</v>
      </c>
      <c r="Y93" s="147">
        <v>44</v>
      </c>
      <c r="Z93" s="147"/>
      <c r="AA93" s="158"/>
      <c r="AB93" s="147"/>
      <c r="AC93" s="147"/>
      <c r="AD93" s="147" t="s">
        <v>778</v>
      </c>
      <c r="AE93" s="147"/>
      <c r="AF93" s="159">
        <f t="shared" si="10"/>
        <v>0</v>
      </c>
      <c r="AG93" s="160"/>
      <c r="AH93" s="160" t="b">
        <f t="shared" si="11"/>
        <v>0</v>
      </c>
    </row>
    <row r="94" spans="1:34" ht="44.25" customHeight="1" thickBot="1" x14ac:dyDescent="0.3">
      <c r="A94" s="147">
        <v>81</v>
      </c>
      <c r="B94" s="147">
        <v>2018</v>
      </c>
      <c r="C94" s="148" t="s">
        <v>353</v>
      </c>
      <c r="D94" s="147">
        <v>4</v>
      </c>
      <c r="E94" s="148" t="str">
        <f>IF(D94=1,'Tipo '!$B$2,IF(D94=2,'Tipo '!$B$3,IF(D94=3,'Tipo '!$B$4,IF(D94=4,'Tipo '!$B$5,IF(D94=5,'Tipo '!$B$6,IF(D94=6,'Tipo '!$B$7,IF(D94=7,'Tipo '!$B$8,IF(D94=8,'Tipo '!$B$9,IF(D94=9,'Tipo '!$B$10,IF(D94=10,'Tipo '!$B$11,IF(D94=11,'Tipo '!$B$12,IF(D94=12,'Tipo '!$B$13,IF(D94=13,'Tipo '!$B$14,IF(D94=14,'Tipo '!$B$15,IF(D94=15,'Tipo '!$B$16,IF(D94=16,'Tipo '!$B$17,IF(D94=17,'Tipo '!$B$18,IF(D94=18,'Tipo '!$B$19,IF(D94=19,'Tipo '!$B$20,IF(D94=20,'Tipo '!$B$21,"No ha seleccionado un tipo de contrato válido"))))))))))))))))))))</f>
        <v>CONTRATOS DE PRESTACIÓN DE SERVICIOS</v>
      </c>
      <c r="F94" s="148" t="s">
        <v>105</v>
      </c>
      <c r="G94" s="148" t="s">
        <v>121</v>
      </c>
      <c r="H94" s="149" t="s">
        <v>518</v>
      </c>
      <c r="I94" s="149" t="s">
        <v>163</v>
      </c>
      <c r="J94" s="150">
        <v>41</v>
      </c>
      <c r="K94" s="151" t="str">
        <f>IF(J94=1,'Equivalencia BH-BMPT'!$D$2,IF(J94=2,'Equivalencia BH-BMPT'!$D$3,IF(J94=3,'Equivalencia BH-BMPT'!$D$4,IF(J94=4,'Equivalencia BH-BMPT'!$D$5,IF(J94=5,'Equivalencia BH-BMPT'!$D$6,IF(J94=6,'Equivalencia BH-BMPT'!$D$7,IF(J94=7,'Equivalencia BH-BMPT'!$D$8,IF(J94=8,'Equivalencia BH-BMPT'!$D$9,IF(J94=9,'Equivalencia BH-BMPT'!$D$10,IF(J94=10,'Equivalencia BH-BMPT'!$D$11,IF(J94=11,'Equivalencia BH-BMPT'!$D$12,IF(J94=12,'Equivalencia BH-BMPT'!$D$13,IF(J94=13,'Equivalencia BH-BMPT'!$D$14,IF(J94=14,'Equivalencia BH-BMPT'!$D$15,IF(J94=15,'Equivalencia BH-BMPT'!$D$16,IF(J94=16,'Equivalencia BH-BMPT'!$D$17,IF(J94=17,'Equivalencia BH-BMPT'!$D$18,IF(J94=18,'Equivalencia BH-BMPT'!$D$19,IF(J94=19,'Equivalencia BH-BMPT'!$D$20,IF(J94=20,'Equivalencia BH-BMPT'!$D$21,IF(J94=21,'Equivalencia BH-BMPT'!$D$22,IF(J94=22,'Equivalencia BH-BMPT'!$D$23,IF(J94=23,'Equivalencia BH-BMPT'!#REF!,IF(J94=24,'Equivalencia BH-BMPT'!$D$25,IF(J94=25,'Equivalencia BH-BMPT'!$D$26,IF(J94=26,'Equivalencia BH-BMPT'!$D$27,IF(J94=27,'Equivalencia BH-BMPT'!$D$28,IF(J94=28,'Equivalencia BH-BMPT'!$D$29,IF(J94=29,'Equivalencia BH-BMPT'!$D$30,IF(J94=30,'Equivalencia BH-BMPT'!$D$31,IF(J94=31,'Equivalencia BH-BMPT'!$D$32,IF(J94=32,'Equivalencia BH-BMPT'!$D$33,IF(J94=33,'Equivalencia BH-BMPT'!$D$34,IF(J94=34,'Equivalencia BH-BMPT'!$D$35,IF(J94=35,'Equivalencia BH-BMPT'!$D$36,IF(J94=36,'Equivalencia BH-BMPT'!$D$37,IF(J94=37,'Equivalencia BH-BMPT'!$D$38,IF(J94=38,'Equivalencia BH-BMPT'!#REF!,IF(J94=39,'Equivalencia BH-BMPT'!$D$40,IF(J94=40,'Equivalencia BH-BMPT'!$D$41,IF(J94=41,'Equivalencia BH-BMPT'!$D$42,IF(J94=42,'Equivalencia BH-BMPT'!$D$43,IF(J94=43,'Equivalencia BH-BMPT'!$D$44,IF(J94=44,'Equivalencia BH-BMPT'!$D$45,IF(J94=45,'Equivalencia BH-BMPT'!$D$46,"No ha seleccionado un número de programa")))))))))))))))))))))))))))))))))))))))))))))</f>
        <v>Desarrollo rural sostenible</v>
      </c>
      <c r="L94" s="152">
        <v>1382</v>
      </c>
      <c r="M94" s="147" t="s">
        <v>613</v>
      </c>
      <c r="N94" s="153" t="s">
        <v>712</v>
      </c>
      <c r="O94" s="154">
        <v>682608617</v>
      </c>
      <c r="P94" s="155"/>
      <c r="Q94" s="156">
        <v>0</v>
      </c>
      <c r="R94" s="156"/>
      <c r="S94" s="156"/>
      <c r="T94" s="156">
        <f t="shared" si="9"/>
        <v>682608617</v>
      </c>
      <c r="U94" s="161">
        <v>546086893.5</v>
      </c>
      <c r="V94" s="157">
        <v>43271</v>
      </c>
      <c r="W94" s="157">
        <v>43284</v>
      </c>
      <c r="X94" s="157">
        <v>43328</v>
      </c>
      <c r="Y94" s="147">
        <v>44</v>
      </c>
      <c r="Z94" s="147"/>
      <c r="AA94" s="158"/>
      <c r="AB94" s="147"/>
      <c r="AC94" s="147" t="s">
        <v>778</v>
      </c>
      <c r="AD94" s="147"/>
      <c r="AE94" s="147"/>
      <c r="AF94" s="159">
        <f t="shared" si="10"/>
        <v>0.79999999985350312</v>
      </c>
      <c r="AG94" s="160"/>
      <c r="AH94" s="160" t="b">
        <f t="shared" si="11"/>
        <v>0</v>
      </c>
    </row>
    <row r="95" spans="1:34" ht="44.25" customHeight="1" thickBot="1" x14ac:dyDescent="0.3">
      <c r="A95" s="147">
        <v>82</v>
      </c>
      <c r="B95" s="147">
        <v>2018</v>
      </c>
      <c r="C95" s="148" t="s">
        <v>354</v>
      </c>
      <c r="D95" s="147">
        <v>4</v>
      </c>
      <c r="E95" s="148" t="str">
        <f>IF(D95=1,'Tipo '!$B$2,IF(D95=2,'Tipo '!$B$3,IF(D95=3,'Tipo '!$B$4,IF(D95=4,'Tipo '!$B$5,IF(D95=5,'Tipo '!$B$6,IF(D95=6,'Tipo '!$B$7,IF(D95=7,'Tipo '!$B$8,IF(D95=8,'Tipo '!$B$9,IF(D95=9,'Tipo '!$B$10,IF(D95=10,'Tipo '!$B$11,IF(D95=11,'Tipo '!$B$12,IF(D95=12,'Tipo '!$B$13,IF(D95=13,'Tipo '!$B$14,IF(D95=14,'Tipo '!$B$15,IF(D95=15,'Tipo '!$B$16,IF(D95=16,'Tipo '!$B$17,IF(D95=17,'Tipo '!$B$18,IF(D95=18,'Tipo '!$B$19,IF(D95=19,'Tipo '!$B$20,IF(D95=20,'Tipo '!$B$21,"No ha seleccionado un tipo de contrato válido"))))))))))))))))))))</f>
        <v>CONTRATOS DE PRESTACIÓN DE SERVICIOS</v>
      </c>
      <c r="F95" s="148" t="s">
        <v>108</v>
      </c>
      <c r="G95" s="148" t="s">
        <v>122</v>
      </c>
      <c r="H95" s="149" t="s">
        <v>519</v>
      </c>
      <c r="I95" s="149" t="s">
        <v>163</v>
      </c>
      <c r="J95" s="150">
        <v>18</v>
      </c>
      <c r="K95" s="151" t="str">
        <f>IF(J95=1,'Equivalencia BH-BMPT'!$D$2,IF(J95=2,'Equivalencia BH-BMPT'!$D$3,IF(J95=3,'Equivalencia BH-BMPT'!$D$4,IF(J95=4,'Equivalencia BH-BMPT'!$D$5,IF(J95=5,'Equivalencia BH-BMPT'!$D$6,IF(J95=6,'Equivalencia BH-BMPT'!$D$7,IF(J95=7,'Equivalencia BH-BMPT'!$D$8,IF(J95=8,'Equivalencia BH-BMPT'!$D$9,IF(J95=9,'Equivalencia BH-BMPT'!$D$10,IF(J95=10,'Equivalencia BH-BMPT'!$D$11,IF(J95=11,'Equivalencia BH-BMPT'!$D$12,IF(J95=12,'Equivalencia BH-BMPT'!$D$13,IF(J95=13,'Equivalencia BH-BMPT'!$D$14,IF(J95=14,'Equivalencia BH-BMPT'!$D$15,IF(J95=15,'Equivalencia BH-BMPT'!$D$16,IF(J95=16,'Equivalencia BH-BMPT'!$D$17,IF(J95=17,'Equivalencia BH-BMPT'!$D$18,IF(J95=18,'Equivalencia BH-BMPT'!$D$19,IF(J95=19,'Equivalencia BH-BMPT'!$D$20,IF(J95=20,'Equivalencia BH-BMPT'!$D$21,IF(J95=21,'Equivalencia BH-BMPT'!$D$22,IF(J95=22,'Equivalencia BH-BMPT'!$D$23,IF(J95=23,'Equivalencia BH-BMPT'!#REF!,IF(J95=24,'Equivalencia BH-BMPT'!$D$25,IF(J95=25,'Equivalencia BH-BMPT'!$D$26,IF(J95=26,'Equivalencia BH-BMPT'!$D$27,IF(J95=27,'Equivalencia BH-BMPT'!$D$28,IF(J95=28,'Equivalencia BH-BMPT'!$D$29,IF(J95=29,'Equivalencia BH-BMPT'!$D$30,IF(J95=30,'Equivalencia BH-BMPT'!$D$31,IF(J95=31,'Equivalencia BH-BMPT'!$D$32,IF(J95=32,'Equivalencia BH-BMPT'!$D$33,IF(J95=33,'Equivalencia BH-BMPT'!$D$34,IF(J95=34,'Equivalencia BH-BMPT'!$D$35,IF(J95=35,'Equivalencia BH-BMPT'!$D$36,IF(J95=36,'Equivalencia BH-BMPT'!$D$37,IF(J95=37,'Equivalencia BH-BMPT'!$D$38,IF(J95=38,'Equivalencia BH-BMPT'!#REF!,IF(J95=39,'Equivalencia BH-BMPT'!$D$40,IF(J95=40,'Equivalencia BH-BMPT'!$D$41,IF(J95=41,'Equivalencia BH-BMPT'!$D$42,IF(J95=42,'Equivalencia BH-BMPT'!$D$43,IF(J95=43,'Equivalencia BH-BMPT'!$D$44,IF(J95=44,'Equivalencia BH-BMPT'!$D$45,IF(J95=45,'Equivalencia BH-BMPT'!$D$46,"No ha seleccionado un número de programa")))))))))))))))))))))))))))))))))))))))))))))</f>
        <v>Mejor movilidad para todos</v>
      </c>
      <c r="L95" s="152">
        <v>1364</v>
      </c>
      <c r="M95" s="147" t="s">
        <v>614</v>
      </c>
      <c r="N95" s="153" t="s">
        <v>713</v>
      </c>
      <c r="O95" s="156">
        <v>374000000</v>
      </c>
      <c r="P95" s="155"/>
      <c r="Q95" s="156">
        <v>0</v>
      </c>
      <c r="R95" s="156"/>
      <c r="S95" s="156"/>
      <c r="T95" s="156">
        <f t="shared" si="9"/>
        <v>374000000</v>
      </c>
      <c r="U95" s="156">
        <v>374000000</v>
      </c>
      <c r="V95" s="157">
        <v>43277</v>
      </c>
      <c r="W95" s="157">
        <v>43297</v>
      </c>
      <c r="X95" s="157">
        <v>43480</v>
      </c>
      <c r="Y95" s="147">
        <v>183</v>
      </c>
      <c r="Z95" s="147"/>
      <c r="AA95" s="158"/>
      <c r="AB95" s="147"/>
      <c r="AC95" s="147"/>
      <c r="AD95" s="147" t="s">
        <v>778</v>
      </c>
      <c r="AE95" s="147"/>
      <c r="AF95" s="159">
        <f t="shared" si="10"/>
        <v>1</v>
      </c>
      <c r="AG95" s="160"/>
      <c r="AH95" s="160" t="b">
        <f t="shared" si="11"/>
        <v>0</v>
      </c>
    </row>
    <row r="96" spans="1:34" ht="44.25" customHeight="1" thickBot="1" x14ac:dyDescent="0.3">
      <c r="A96" s="147">
        <v>83</v>
      </c>
      <c r="B96" s="147">
        <v>2018</v>
      </c>
      <c r="C96" s="148" t="s">
        <v>355</v>
      </c>
      <c r="D96" s="147">
        <v>9</v>
      </c>
      <c r="E96" s="148" t="str">
        <f>IF(D96=1,'Tipo '!$B$2,IF(D96=2,'Tipo '!$B$3,IF(D96=3,'Tipo '!$B$4,IF(D96=4,'Tipo '!$B$5,IF(D96=5,'Tipo '!$B$6,IF(D96=6,'Tipo '!$B$7,IF(D96=7,'Tipo '!$B$8,IF(D96=8,'Tipo '!$B$9,IF(D96=9,'Tipo '!$B$10,IF(D96=10,'Tipo '!$B$11,IF(D96=11,'Tipo '!$B$12,IF(D96=12,'Tipo '!$B$13,IF(D96=13,'Tipo '!$B$14,IF(D96=14,'Tipo '!$B$15,IF(D96=15,'Tipo '!$B$16,IF(D96=16,'Tipo '!$B$17,IF(D96=17,'Tipo '!$B$18,IF(D96=18,'Tipo '!$B$19,IF(D96=19,'Tipo '!$B$20,IF(D96=20,'Tipo '!$B$21,"No ha seleccionado un tipo de contrato válido"))))))))))))))))))))</f>
        <v>ARRENDAMIENTO DE BIENES INMUEBLES</v>
      </c>
      <c r="F96" s="148" t="s">
        <v>107</v>
      </c>
      <c r="G96" s="148" t="s">
        <v>117</v>
      </c>
      <c r="H96" s="149" t="s">
        <v>520</v>
      </c>
      <c r="I96" s="149" t="s">
        <v>162</v>
      </c>
      <c r="J96" s="150"/>
      <c r="K96" s="151" t="str">
        <f>IF(J96=1,'Equivalencia BH-BMPT'!$D$2,IF(J96=2,'Equivalencia BH-BMPT'!$D$3,IF(J96=3,'Equivalencia BH-BMPT'!$D$4,IF(J96=4,'Equivalencia BH-BMPT'!$D$5,IF(J96=5,'Equivalencia BH-BMPT'!$D$6,IF(J96=6,'Equivalencia BH-BMPT'!$D$7,IF(J96=7,'Equivalencia BH-BMPT'!$D$8,IF(J96=8,'Equivalencia BH-BMPT'!$D$9,IF(J96=9,'Equivalencia BH-BMPT'!$D$10,IF(J96=10,'Equivalencia BH-BMPT'!$D$11,IF(J96=11,'Equivalencia BH-BMPT'!$D$12,IF(J96=12,'Equivalencia BH-BMPT'!$D$13,IF(J96=13,'Equivalencia BH-BMPT'!$D$14,IF(J96=14,'Equivalencia BH-BMPT'!$D$15,IF(J96=15,'Equivalencia BH-BMPT'!$D$16,IF(J96=16,'Equivalencia BH-BMPT'!$D$17,IF(J96=17,'Equivalencia BH-BMPT'!$D$18,IF(J96=18,'Equivalencia BH-BMPT'!$D$19,IF(J96=19,'Equivalencia BH-BMPT'!$D$20,IF(J96=20,'Equivalencia BH-BMPT'!$D$21,IF(J96=21,'Equivalencia BH-BMPT'!$D$22,IF(J96=22,'Equivalencia BH-BMPT'!$D$23,IF(J96=23,'Equivalencia BH-BMPT'!#REF!,IF(J96=24,'Equivalencia BH-BMPT'!$D$25,IF(J96=25,'Equivalencia BH-BMPT'!$D$26,IF(J96=26,'Equivalencia BH-BMPT'!$D$27,IF(J96=27,'Equivalencia BH-BMPT'!$D$28,IF(J96=28,'Equivalencia BH-BMPT'!$D$29,IF(J96=29,'Equivalencia BH-BMPT'!$D$30,IF(J96=30,'Equivalencia BH-BMPT'!$D$31,IF(J96=31,'Equivalencia BH-BMPT'!$D$32,IF(J96=32,'Equivalencia BH-BMPT'!$D$33,IF(J96=33,'Equivalencia BH-BMPT'!$D$34,IF(J96=34,'Equivalencia BH-BMPT'!$D$35,IF(J96=35,'Equivalencia BH-BMPT'!$D$36,IF(J96=36,'Equivalencia BH-BMPT'!$D$37,IF(J96=37,'Equivalencia BH-BMPT'!$D$38,IF(J96=38,'Equivalencia BH-BMPT'!#REF!,IF(J96=39,'Equivalencia BH-BMPT'!$D$40,IF(J96=40,'Equivalencia BH-BMPT'!$D$41,IF(J96=41,'Equivalencia BH-BMPT'!$D$42,IF(J96=42,'Equivalencia BH-BMPT'!$D$43,IF(J96=43,'Equivalencia BH-BMPT'!$D$44,IF(J96=44,'Equivalencia BH-BMPT'!$D$45,IF(J96=45,'Equivalencia BH-BMPT'!$D$46,"No ha seleccionado un número de programa")))))))))))))))))))))))))))))))))))))))))))))</f>
        <v>No ha seleccionado un número de programa</v>
      </c>
      <c r="L96" s="152"/>
      <c r="M96" s="147" t="s">
        <v>615</v>
      </c>
      <c r="N96" s="153" t="s">
        <v>714</v>
      </c>
      <c r="O96" s="154">
        <v>196200000</v>
      </c>
      <c r="P96" s="155"/>
      <c r="Q96" s="156">
        <v>0</v>
      </c>
      <c r="R96" s="156"/>
      <c r="S96" s="156"/>
      <c r="T96" s="156">
        <f t="shared" si="9"/>
        <v>196200000</v>
      </c>
      <c r="U96" s="156">
        <v>109000000</v>
      </c>
      <c r="V96" s="157">
        <v>43285</v>
      </c>
      <c r="W96" s="157">
        <v>43290</v>
      </c>
      <c r="X96" s="157">
        <v>43381</v>
      </c>
      <c r="Y96" s="147">
        <v>91</v>
      </c>
      <c r="Z96" s="147"/>
      <c r="AA96" s="158"/>
      <c r="AB96" s="147"/>
      <c r="AC96" s="147" t="s">
        <v>778</v>
      </c>
      <c r="AD96" s="147"/>
      <c r="AE96" s="147"/>
      <c r="AF96" s="159">
        <f t="shared" si="10"/>
        <v>0.55555555555555558</v>
      </c>
      <c r="AG96" s="160"/>
      <c r="AH96" s="160" t="b">
        <f t="shared" si="11"/>
        <v>1</v>
      </c>
    </row>
    <row r="97" spans="1:34" ht="44.25" customHeight="1" thickBot="1" x14ac:dyDescent="0.3">
      <c r="A97" s="147">
        <v>84</v>
      </c>
      <c r="B97" s="147">
        <v>2018</v>
      </c>
      <c r="C97" s="148" t="s">
        <v>356</v>
      </c>
      <c r="D97" s="147">
        <v>5</v>
      </c>
      <c r="E97" s="148" t="str">
        <f>IF(D97=1,'Tipo '!$B$2,IF(D97=2,'Tipo '!$B$3,IF(D97=3,'Tipo '!$B$4,IF(D97=4,'Tipo '!$B$5,IF(D97=5,'Tipo '!$B$6,IF(D97=6,'Tipo '!$B$7,IF(D97=7,'Tipo '!$B$8,IF(D97=8,'Tipo '!$B$9,IF(D97=9,'Tipo '!$B$10,IF(D97=10,'Tipo '!$B$11,IF(D97=11,'Tipo '!$B$12,IF(D97=12,'Tipo '!$B$13,IF(D97=13,'Tipo '!$B$14,IF(D97=14,'Tipo '!$B$15,IF(D97=15,'Tipo '!$B$16,IF(D97=16,'Tipo '!$B$17,IF(D97=17,'Tipo '!$B$18,IF(D97=18,'Tipo '!$B$19,IF(D97=19,'Tipo '!$B$20,IF(D97=20,'Tipo '!$B$21,"No ha seleccionado un tipo de contrato válido"))))))))))))))))))))</f>
        <v>CONTRATOS DE PRESTACIÓN DE SERVICIOS PROFESIONALES Y DE APOYO A LA GESTIÓN</v>
      </c>
      <c r="F97" s="148" t="s">
        <v>107</v>
      </c>
      <c r="G97" s="148" t="s">
        <v>116</v>
      </c>
      <c r="H97" s="149" t="s">
        <v>521</v>
      </c>
      <c r="I97" s="149" t="s">
        <v>163</v>
      </c>
      <c r="J97" s="150">
        <v>45</v>
      </c>
      <c r="K97" s="151" t="str">
        <f>IF(J97=1,'Equivalencia BH-BMPT'!$D$2,IF(J97=2,'Equivalencia BH-BMPT'!$D$3,IF(J97=3,'Equivalencia BH-BMPT'!$D$4,IF(J97=4,'Equivalencia BH-BMPT'!$D$5,IF(J97=5,'Equivalencia BH-BMPT'!$D$6,IF(J97=6,'Equivalencia BH-BMPT'!$D$7,IF(J97=7,'Equivalencia BH-BMPT'!$D$8,IF(J97=8,'Equivalencia BH-BMPT'!$D$9,IF(J97=9,'Equivalencia BH-BMPT'!$D$10,IF(J97=10,'Equivalencia BH-BMPT'!$D$11,IF(J97=11,'Equivalencia BH-BMPT'!$D$12,IF(J97=12,'Equivalencia BH-BMPT'!$D$13,IF(J97=13,'Equivalencia BH-BMPT'!$D$14,IF(J97=14,'Equivalencia BH-BMPT'!$D$15,IF(J97=15,'Equivalencia BH-BMPT'!$D$16,IF(J97=16,'Equivalencia BH-BMPT'!$D$17,IF(J97=17,'Equivalencia BH-BMPT'!$D$18,IF(J97=18,'Equivalencia BH-BMPT'!$D$19,IF(J97=19,'Equivalencia BH-BMPT'!$D$20,IF(J97=20,'Equivalencia BH-BMPT'!$D$21,IF(J97=21,'Equivalencia BH-BMPT'!$D$22,IF(J97=22,'Equivalencia BH-BMPT'!$D$23,IF(J97=23,'Equivalencia BH-BMPT'!#REF!,IF(J97=24,'Equivalencia BH-BMPT'!$D$25,IF(J97=25,'Equivalencia BH-BMPT'!$D$26,IF(J97=26,'Equivalencia BH-BMPT'!$D$27,IF(J97=27,'Equivalencia BH-BMPT'!$D$28,IF(J97=28,'Equivalencia BH-BMPT'!$D$29,IF(J97=29,'Equivalencia BH-BMPT'!$D$30,IF(J97=30,'Equivalencia BH-BMPT'!$D$31,IF(J97=31,'Equivalencia BH-BMPT'!$D$32,IF(J97=32,'Equivalencia BH-BMPT'!$D$33,IF(J97=33,'Equivalencia BH-BMPT'!$D$34,IF(J97=34,'Equivalencia BH-BMPT'!$D$35,IF(J97=35,'Equivalencia BH-BMPT'!$D$36,IF(J97=36,'Equivalencia BH-BMPT'!$D$37,IF(J97=37,'Equivalencia BH-BMPT'!$D$38,IF(J97=38,'Equivalencia BH-BMPT'!#REF!,IF(J97=39,'Equivalencia BH-BMPT'!$D$40,IF(J97=40,'Equivalencia BH-BMPT'!$D$41,IF(J97=41,'Equivalencia BH-BMPT'!$D$42,IF(J97=42,'Equivalencia BH-BMPT'!$D$43,IF(J97=43,'Equivalencia BH-BMPT'!$D$44,IF(J97=44,'Equivalencia BH-BMPT'!$D$45,IF(J97=45,'Equivalencia BH-BMPT'!$D$46,"No ha seleccionado un número de programa")))))))))))))))))))))))))))))))))))))))))))))</f>
        <v>Gobernanza e influencia local, regional e internacional</v>
      </c>
      <c r="L97" s="152">
        <v>1375</v>
      </c>
      <c r="M97" s="147">
        <v>39624329</v>
      </c>
      <c r="N97" s="153" t="s">
        <v>715</v>
      </c>
      <c r="O97" s="154">
        <v>45000000</v>
      </c>
      <c r="P97" s="155"/>
      <c r="Q97" s="156">
        <v>0</v>
      </c>
      <c r="R97" s="156"/>
      <c r="S97" s="156"/>
      <c r="T97" s="156">
        <f t="shared" si="9"/>
        <v>45000000</v>
      </c>
      <c r="U97" s="156">
        <v>33750000</v>
      </c>
      <c r="V97" s="157">
        <v>43310</v>
      </c>
      <c r="W97" s="157">
        <v>43330</v>
      </c>
      <c r="X97" s="157">
        <v>43602</v>
      </c>
      <c r="Y97" s="147">
        <v>272</v>
      </c>
      <c r="Z97" s="147"/>
      <c r="AA97" s="158"/>
      <c r="AB97" s="147"/>
      <c r="AC97" s="147" t="s">
        <v>778</v>
      </c>
      <c r="AD97" s="147"/>
      <c r="AE97" s="147"/>
      <c r="AF97" s="159">
        <f t="shared" si="10"/>
        <v>0.75</v>
      </c>
      <c r="AG97" s="160"/>
      <c r="AH97" s="160" t="b">
        <f t="shared" si="11"/>
        <v>0</v>
      </c>
    </row>
    <row r="98" spans="1:34" ht="44.25" customHeight="1" thickBot="1" x14ac:dyDescent="0.3">
      <c r="A98" s="147">
        <v>85</v>
      </c>
      <c r="B98" s="147">
        <v>2018</v>
      </c>
      <c r="C98" s="148" t="s">
        <v>357</v>
      </c>
      <c r="D98" s="147">
        <v>11</v>
      </c>
      <c r="E98" s="148" t="str">
        <f>IF(D98=1,'Tipo '!$B$2,IF(D98=2,'Tipo '!$B$3,IF(D98=3,'Tipo '!$B$4,IF(D98=4,'Tipo '!$B$5,IF(D98=5,'Tipo '!$B$6,IF(D98=6,'Tipo '!$B$7,IF(D98=7,'Tipo '!$B$8,IF(D98=8,'Tipo '!$B$9,IF(D98=9,'Tipo '!$B$10,IF(D98=10,'Tipo '!$B$11,IF(D98=11,'Tipo '!$B$12,IF(D98=12,'Tipo '!$B$13,IF(D98=13,'Tipo '!$B$14,IF(D98=14,'Tipo '!$B$15,IF(D98=15,'Tipo '!$B$16,IF(D98=16,'Tipo '!$B$17,IF(D98=17,'Tipo '!$B$18,IF(D98=18,'Tipo '!$B$19,IF(D98=19,'Tipo '!$B$20,IF(D98=20,'Tipo '!$B$21,"No ha seleccionado un tipo de contrato válido"))))))))))))))))))))</f>
        <v>SUMINISTRO</v>
      </c>
      <c r="F98" s="148" t="s">
        <v>104</v>
      </c>
      <c r="G98" s="148" t="s">
        <v>121</v>
      </c>
      <c r="H98" s="149" t="s">
        <v>522</v>
      </c>
      <c r="I98" s="149" t="s">
        <v>163</v>
      </c>
      <c r="J98" s="150">
        <v>45</v>
      </c>
      <c r="K98" s="151" t="str">
        <f>IF(J98=1,'Equivalencia BH-BMPT'!$D$2,IF(J98=2,'Equivalencia BH-BMPT'!$D$3,IF(J98=3,'Equivalencia BH-BMPT'!$D$4,IF(J98=4,'Equivalencia BH-BMPT'!$D$5,IF(J98=5,'Equivalencia BH-BMPT'!$D$6,IF(J98=6,'Equivalencia BH-BMPT'!$D$7,IF(J98=7,'Equivalencia BH-BMPT'!$D$8,IF(J98=8,'Equivalencia BH-BMPT'!$D$9,IF(J98=9,'Equivalencia BH-BMPT'!$D$10,IF(J98=10,'Equivalencia BH-BMPT'!$D$11,IF(J98=11,'Equivalencia BH-BMPT'!$D$12,IF(J98=12,'Equivalencia BH-BMPT'!$D$13,IF(J98=13,'Equivalencia BH-BMPT'!$D$14,IF(J98=14,'Equivalencia BH-BMPT'!$D$15,IF(J98=15,'Equivalencia BH-BMPT'!$D$16,IF(J98=16,'Equivalencia BH-BMPT'!$D$17,IF(J98=17,'Equivalencia BH-BMPT'!$D$18,IF(J98=18,'Equivalencia BH-BMPT'!$D$19,IF(J98=19,'Equivalencia BH-BMPT'!$D$20,IF(J98=20,'Equivalencia BH-BMPT'!$D$21,IF(J98=21,'Equivalencia BH-BMPT'!$D$22,IF(J98=22,'Equivalencia BH-BMPT'!$D$23,IF(J98=23,'Equivalencia BH-BMPT'!#REF!,IF(J98=24,'Equivalencia BH-BMPT'!$D$25,IF(J98=25,'Equivalencia BH-BMPT'!$D$26,IF(J98=26,'Equivalencia BH-BMPT'!$D$27,IF(J98=27,'Equivalencia BH-BMPT'!$D$28,IF(J98=28,'Equivalencia BH-BMPT'!$D$29,IF(J98=29,'Equivalencia BH-BMPT'!$D$30,IF(J98=30,'Equivalencia BH-BMPT'!$D$31,IF(J98=31,'Equivalencia BH-BMPT'!$D$32,IF(J98=32,'Equivalencia BH-BMPT'!$D$33,IF(J98=33,'Equivalencia BH-BMPT'!$D$34,IF(J98=34,'Equivalencia BH-BMPT'!$D$35,IF(J98=35,'Equivalencia BH-BMPT'!$D$36,IF(J98=36,'Equivalencia BH-BMPT'!$D$37,IF(J98=37,'Equivalencia BH-BMPT'!$D$38,IF(J98=38,'Equivalencia BH-BMPT'!#REF!,IF(J98=39,'Equivalencia BH-BMPT'!$D$40,IF(J98=40,'Equivalencia BH-BMPT'!$D$41,IF(J98=41,'Equivalencia BH-BMPT'!$D$42,IF(J98=42,'Equivalencia BH-BMPT'!$D$43,IF(J98=43,'Equivalencia BH-BMPT'!$D$44,IF(J98=44,'Equivalencia BH-BMPT'!$D$45,IF(J98=45,'Equivalencia BH-BMPT'!$D$46,"No ha seleccionado un número de programa")))))))))))))))))))))))))))))))))))))))))))))</f>
        <v>Gobernanza e influencia local, regional e internacional</v>
      </c>
      <c r="L98" s="152">
        <v>1375</v>
      </c>
      <c r="M98" s="147" t="s">
        <v>616</v>
      </c>
      <c r="N98" s="153" t="s">
        <v>716</v>
      </c>
      <c r="O98" s="154">
        <v>20000000</v>
      </c>
      <c r="P98" s="155"/>
      <c r="Q98" s="156">
        <v>0</v>
      </c>
      <c r="R98" s="156"/>
      <c r="S98" s="156"/>
      <c r="T98" s="156">
        <f t="shared" si="9"/>
        <v>20000000</v>
      </c>
      <c r="U98" s="156">
        <v>7712560</v>
      </c>
      <c r="V98" s="157">
        <v>43297</v>
      </c>
      <c r="W98" s="157">
        <v>43298</v>
      </c>
      <c r="X98" s="157">
        <v>43593</v>
      </c>
      <c r="Y98" s="147">
        <v>183</v>
      </c>
      <c r="Z98" s="147"/>
      <c r="AA98" s="158"/>
      <c r="AB98" s="147"/>
      <c r="AC98" s="147"/>
      <c r="AD98" s="147" t="s">
        <v>778</v>
      </c>
      <c r="AE98" s="147"/>
      <c r="AF98" s="159">
        <f t="shared" si="10"/>
        <v>0.38562800000000003</v>
      </c>
      <c r="AG98" s="160"/>
      <c r="AH98" s="160" t="b">
        <f t="shared" si="11"/>
        <v>0</v>
      </c>
    </row>
    <row r="99" spans="1:34" ht="44.25" customHeight="1" thickBot="1" x14ac:dyDescent="0.3">
      <c r="A99" s="147">
        <v>86</v>
      </c>
      <c r="B99" s="147">
        <v>2018</v>
      </c>
      <c r="C99" s="148" t="s">
        <v>358</v>
      </c>
      <c r="D99" s="147">
        <v>4</v>
      </c>
      <c r="E99" s="148" t="str">
        <f>IF(D99=1,'Tipo '!$B$2,IF(D99=2,'Tipo '!$B$3,IF(D99=3,'Tipo '!$B$4,IF(D99=4,'Tipo '!$B$5,IF(D99=5,'Tipo '!$B$6,IF(D99=6,'Tipo '!$B$7,IF(D99=7,'Tipo '!$B$8,IF(D99=8,'Tipo '!$B$9,IF(D99=9,'Tipo '!$B$10,IF(D99=10,'Tipo '!$B$11,IF(D99=11,'Tipo '!$B$12,IF(D99=12,'Tipo '!$B$13,IF(D99=13,'Tipo '!$B$14,IF(D99=14,'Tipo '!$B$15,IF(D99=15,'Tipo '!$B$16,IF(D99=16,'Tipo '!$B$17,IF(D99=17,'Tipo '!$B$18,IF(D99=18,'Tipo '!$B$19,IF(D99=19,'Tipo '!$B$20,IF(D99=20,'Tipo '!$B$21,"No ha seleccionado un tipo de contrato válido"))))))))))))))))))))</f>
        <v>CONTRATOS DE PRESTACIÓN DE SERVICIOS</v>
      </c>
      <c r="F99" s="148" t="s">
        <v>105</v>
      </c>
      <c r="G99" s="148" t="s">
        <v>121</v>
      </c>
      <c r="H99" s="149" t="s">
        <v>523</v>
      </c>
      <c r="I99" s="149" t="s">
        <v>163</v>
      </c>
      <c r="J99" s="150">
        <v>11</v>
      </c>
      <c r="K99" s="151" t="str">
        <f>IF(J99=1,'Equivalencia BH-BMPT'!$D$2,IF(J99=2,'Equivalencia BH-BMPT'!$D$3,IF(J99=3,'Equivalencia BH-BMPT'!$D$4,IF(J99=4,'Equivalencia BH-BMPT'!$D$5,IF(J99=5,'Equivalencia BH-BMPT'!$D$6,IF(J99=6,'Equivalencia BH-BMPT'!$D$7,IF(J99=7,'Equivalencia BH-BMPT'!$D$8,IF(J99=8,'Equivalencia BH-BMPT'!$D$9,IF(J99=9,'Equivalencia BH-BMPT'!$D$10,IF(J99=10,'Equivalencia BH-BMPT'!$D$11,IF(J99=11,'Equivalencia BH-BMPT'!$D$12,IF(J99=12,'Equivalencia BH-BMPT'!$D$13,IF(J99=13,'Equivalencia BH-BMPT'!$D$14,IF(J99=14,'Equivalencia BH-BMPT'!$D$15,IF(J99=15,'Equivalencia BH-BMPT'!$D$16,IF(J99=16,'Equivalencia BH-BMPT'!$D$17,IF(J99=17,'Equivalencia BH-BMPT'!$D$18,IF(J99=18,'Equivalencia BH-BMPT'!$D$19,IF(J99=19,'Equivalencia BH-BMPT'!$D$20,IF(J99=20,'Equivalencia BH-BMPT'!$D$21,IF(J99=21,'Equivalencia BH-BMPT'!$D$22,IF(J99=22,'Equivalencia BH-BMPT'!$D$23,IF(J99=23,'Equivalencia BH-BMPT'!#REF!,IF(J99=24,'Equivalencia BH-BMPT'!$D$25,IF(J99=25,'Equivalencia BH-BMPT'!$D$26,IF(J99=26,'Equivalencia BH-BMPT'!$D$27,IF(J99=27,'Equivalencia BH-BMPT'!$D$28,IF(J99=28,'Equivalencia BH-BMPT'!$D$29,IF(J99=29,'Equivalencia BH-BMPT'!$D$30,IF(J99=30,'Equivalencia BH-BMPT'!$D$31,IF(J99=31,'Equivalencia BH-BMPT'!$D$32,IF(J99=32,'Equivalencia BH-BMPT'!$D$33,IF(J99=33,'Equivalencia BH-BMPT'!$D$34,IF(J99=34,'Equivalencia BH-BMPT'!$D$35,IF(J99=35,'Equivalencia BH-BMPT'!$D$36,IF(J99=36,'Equivalencia BH-BMPT'!$D$37,IF(J99=37,'Equivalencia BH-BMPT'!$D$38,IF(J99=38,'Equivalencia BH-BMPT'!#REF!,IF(J99=39,'Equivalencia BH-BMPT'!$D$40,IF(J99=40,'Equivalencia BH-BMPT'!$D$41,IF(J99=41,'Equivalencia BH-BMPT'!$D$42,IF(J99=42,'Equivalencia BH-BMPT'!$D$43,IF(J99=43,'Equivalencia BH-BMPT'!$D$44,IF(J99=44,'Equivalencia BH-BMPT'!$D$45,IF(J99=45,'Equivalencia BH-BMPT'!$D$46,"No ha seleccionado un número de programa")))))))))))))))))))))))))))))))))))))))))))))</f>
        <v>Mejores oportunidades para el desarrollo a través de la cultura, la recreación y el deporte</v>
      </c>
      <c r="L99" s="152">
        <v>1353</v>
      </c>
      <c r="M99" s="147" t="s">
        <v>617</v>
      </c>
      <c r="N99" s="153" t="s">
        <v>717</v>
      </c>
      <c r="O99" s="154">
        <v>239855214</v>
      </c>
      <c r="P99" s="155"/>
      <c r="Q99" s="156">
        <v>0</v>
      </c>
      <c r="R99" s="156">
        <v>1</v>
      </c>
      <c r="S99" s="156">
        <v>60268860</v>
      </c>
      <c r="T99" s="156">
        <f t="shared" si="9"/>
        <v>300124074</v>
      </c>
      <c r="U99" s="156">
        <v>47971043</v>
      </c>
      <c r="V99" s="157">
        <v>43300</v>
      </c>
      <c r="W99" s="157">
        <v>43306</v>
      </c>
      <c r="X99" s="157">
        <v>43397</v>
      </c>
      <c r="Y99" s="147">
        <v>91</v>
      </c>
      <c r="Z99" s="147"/>
      <c r="AA99" s="158"/>
      <c r="AB99" s="147"/>
      <c r="AC99" s="147" t="s">
        <v>778</v>
      </c>
      <c r="AD99" s="147"/>
      <c r="AE99" s="147"/>
      <c r="AF99" s="159">
        <f t="shared" si="10"/>
        <v>0.15983737112671609</v>
      </c>
      <c r="AG99" s="160"/>
      <c r="AH99" s="160" t="b">
        <f t="shared" si="11"/>
        <v>0</v>
      </c>
    </row>
    <row r="100" spans="1:34" ht="44.25" customHeight="1" thickBot="1" x14ac:dyDescent="0.3">
      <c r="A100" s="147">
        <v>87</v>
      </c>
      <c r="B100" s="147">
        <v>2018</v>
      </c>
      <c r="C100" s="148" t="s">
        <v>359</v>
      </c>
      <c r="D100" s="147">
        <v>4</v>
      </c>
      <c r="E100" s="148" t="str">
        <f>IF(D100=1,'Tipo '!$B$2,IF(D100=2,'Tipo '!$B$3,IF(D100=3,'Tipo '!$B$4,IF(D100=4,'Tipo '!$B$5,IF(D100=5,'Tipo '!$B$6,IF(D100=6,'Tipo '!$B$7,IF(D100=7,'Tipo '!$B$8,IF(D100=8,'Tipo '!$B$9,IF(D100=9,'Tipo '!$B$10,IF(D100=10,'Tipo '!$B$11,IF(D100=11,'Tipo '!$B$12,IF(D100=12,'Tipo '!$B$13,IF(D100=13,'Tipo '!$B$14,IF(D100=14,'Tipo '!$B$15,IF(D100=15,'Tipo '!$B$16,IF(D100=16,'Tipo '!$B$17,IF(D100=17,'Tipo '!$B$18,IF(D100=18,'Tipo '!$B$19,IF(D100=19,'Tipo '!$B$20,IF(D100=20,'Tipo '!$B$21,"No ha seleccionado un tipo de contrato válido"))))))))))))))))))))</f>
        <v>CONTRATOS DE PRESTACIÓN DE SERVICIOS</v>
      </c>
      <c r="F100" s="148" t="s">
        <v>108</v>
      </c>
      <c r="G100" s="148" t="s">
        <v>125</v>
      </c>
      <c r="H100" s="149" t="s">
        <v>524</v>
      </c>
      <c r="I100" s="149" t="s">
        <v>163</v>
      </c>
      <c r="J100" s="150">
        <v>45</v>
      </c>
      <c r="K100" s="151" t="str">
        <f>IF(J100=1,'Equivalencia BH-BMPT'!$D$2,IF(J100=2,'Equivalencia BH-BMPT'!$D$3,IF(J100=3,'Equivalencia BH-BMPT'!$D$4,IF(J100=4,'Equivalencia BH-BMPT'!$D$5,IF(J100=5,'Equivalencia BH-BMPT'!$D$6,IF(J100=6,'Equivalencia BH-BMPT'!$D$7,IF(J100=7,'Equivalencia BH-BMPT'!$D$8,IF(J100=8,'Equivalencia BH-BMPT'!$D$9,IF(J100=9,'Equivalencia BH-BMPT'!$D$10,IF(J100=10,'Equivalencia BH-BMPT'!$D$11,IF(J100=11,'Equivalencia BH-BMPT'!$D$12,IF(J100=12,'Equivalencia BH-BMPT'!$D$13,IF(J100=13,'Equivalencia BH-BMPT'!$D$14,IF(J100=14,'Equivalencia BH-BMPT'!$D$15,IF(J100=15,'Equivalencia BH-BMPT'!$D$16,IF(J100=16,'Equivalencia BH-BMPT'!$D$17,IF(J100=17,'Equivalencia BH-BMPT'!$D$18,IF(J100=18,'Equivalencia BH-BMPT'!$D$19,IF(J100=19,'Equivalencia BH-BMPT'!$D$20,IF(J100=20,'Equivalencia BH-BMPT'!$D$21,IF(J100=21,'Equivalencia BH-BMPT'!$D$22,IF(J100=22,'Equivalencia BH-BMPT'!$D$23,IF(J100=23,'Equivalencia BH-BMPT'!#REF!,IF(J100=24,'Equivalencia BH-BMPT'!$D$25,IF(J100=25,'Equivalencia BH-BMPT'!$D$26,IF(J100=26,'Equivalencia BH-BMPT'!$D$27,IF(J100=27,'Equivalencia BH-BMPT'!$D$28,IF(J100=28,'Equivalencia BH-BMPT'!$D$29,IF(J100=29,'Equivalencia BH-BMPT'!$D$30,IF(J100=30,'Equivalencia BH-BMPT'!$D$31,IF(J100=31,'Equivalencia BH-BMPT'!$D$32,IF(J100=32,'Equivalencia BH-BMPT'!$D$33,IF(J100=33,'Equivalencia BH-BMPT'!$D$34,IF(J100=34,'Equivalencia BH-BMPT'!$D$35,IF(J100=35,'Equivalencia BH-BMPT'!$D$36,IF(J100=36,'Equivalencia BH-BMPT'!$D$37,IF(J100=37,'Equivalencia BH-BMPT'!$D$38,IF(J100=38,'Equivalencia BH-BMPT'!#REF!,IF(J100=39,'Equivalencia BH-BMPT'!$D$40,IF(J100=40,'Equivalencia BH-BMPT'!$D$41,IF(J100=41,'Equivalencia BH-BMPT'!$D$42,IF(J100=42,'Equivalencia BH-BMPT'!$D$43,IF(J100=43,'Equivalencia BH-BMPT'!$D$44,IF(J100=44,'Equivalencia BH-BMPT'!$D$45,IF(J100=45,'Equivalencia BH-BMPT'!$D$46,"No ha seleccionado un número de programa")))))))))))))))))))))))))))))))))))))))))))))</f>
        <v>Gobernanza e influencia local, regional e internacional</v>
      </c>
      <c r="L100" s="152">
        <v>1375</v>
      </c>
      <c r="M100" s="147" t="s">
        <v>618</v>
      </c>
      <c r="N100" s="153" t="s">
        <v>718</v>
      </c>
      <c r="O100" s="154">
        <v>203264717</v>
      </c>
      <c r="P100" s="155"/>
      <c r="Q100" s="156">
        <v>0</v>
      </c>
      <c r="R100" s="156"/>
      <c r="S100" s="156"/>
      <c r="T100" s="156">
        <f t="shared" si="9"/>
        <v>203264717</v>
      </c>
      <c r="U100" s="156">
        <v>203264717</v>
      </c>
      <c r="V100" s="157">
        <v>43306</v>
      </c>
      <c r="W100" s="157">
        <v>43382</v>
      </c>
      <c r="X100" s="157">
        <v>43593</v>
      </c>
      <c r="Y100" s="147">
        <v>211</v>
      </c>
      <c r="Z100" s="147"/>
      <c r="AA100" s="158"/>
      <c r="AB100" s="147"/>
      <c r="AC100" s="147"/>
      <c r="AD100" s="147" t="s">
        <v>778</v>
      </c>
      <c r="AE100" s="147"/>
      <c r="AF100" s="159">
        <f t="shared" si="10"/>
        <v>1</v>
      </c>
      <c r="AG100" s="160"/>
      <c r="AH100" s="160" t="b">
        <f t="shared" si="11"/>
        <v>0</v>
      </c>
    </row>
    <row r="101" spans="1:34" ht="44.25" customHeight="1" thickBot="1" x14ac:dyDescent="0.3">
      <c r="A101" s="147">
        <v>88</v>
      </c>
      <c r="B101" s="147">
        <v>2018</v>
      </c>
      <c r="C101" s="148" t="s">
        <v>360</v>
      </c>
      <c r="D101" s="147">
        <v>4</v>
      </c>
      <c r="E101" s="148" t="str">
        <f>IF(D101=1,'Tipo '!$B$2,IF(D101=2,'Tipo '!$B$3,IF(D101=3,'Tipo '!$B$4,IF(D101=4,'Tipo '!$B$5,IF(D101=5,'Tipo '!$B$6,IF(D101=6,'Tipo '!$B$7,IF(D101=7,'Tipo '!$B$8,IF(D101=8,'Tipo '!$B$9,IF(D101=9,'Tipo '!$B$10,IF(D101=10,'Tipo '!$B$11,IF(D101=11,'Tipo '!$B$12,IF(D101=12,'Tipo '!$B$13,IF(D101=13,'Tipo '!$B$14,IF(D101=14,'Tipo '!$B$15,IF(D101=15,'Tipo '!$B$16,IF(D101=16,'Tipo '!$B$17,IF(D101=17,'Tipo '!$B$18,IF(D101=18,'Tipo '!$B$19,IF(D101=19,'Tipo '!$B$20,IF(D101=20,'Tipo '!$B$21,"No ha seleccionado un tipo de contrato válido"))))))))))))))))))))</f>
        <v>CONTRATOS DE PRESTACIÓN DE SERVICIOS</v>
      </c>
      <c r="F101" s="148" t="s">
        <v>104</v>
      </c>
      <c r="G101" s="148" t="s">
        <v>121</v>
      </c>
      <c r="H101" s="149" t="s">
        <v>525</v>
      </c>
      <c r="I101" s="149" t="s">
        <v>162</v>
      </c>
      <c r="J101" s="150"/>
      <c r="K101" s="151" t="str">
        <f>IF(J101=1,'Equivalencia BH-BMPT'!$D$2,IF(J101=2,'Equivalencia BH-BMPT'!$D$3,IF(J101=3,'Equivalencia BH-BMPT'!$D$4,IF(J101=4,'Equivalencia BH-BMPT'!$D$5,IF(J101=5,'Equivalencia BH-BMPT'!$D$6,IF(J101=6,'Equivalencia BH-BMPT'!$D$7,IF(J101=7,'Equivalencia BH-BMPT'!$D$8,IF(J101=8,'Equivalencia BH-BMPT'!$D$9,IF(J101=9,'Equivalencia BH-BMPT'!$D$10,IF(J101=10,'Equivalencia BH-BMPT'!$D$11,IF(J101=11,'Equivalencia BH-BMPT'!$D$12,IF(J101=12,'Equivalencia BH-BMPT'!$D$13,IF(J101=13,'Equivalencia BH-BMPT'!$D$14,IF(J101=14,'Equivalencia BH-BMPT'!$D$15,IF(J101=15,'Equivalencia BH-BMPT'!$D$16,IF(J101=16,'Equivalencia BH-BMPT'!$D$17,IF(J101=17,'Equivalencia BH-BMPT'!$D$18,IF(J101=18,'Equivalencia BH-BMPT'!$D$19,IF(J101=19,'Equivalencia BH-BMPT'!$D$20,IF(J101=20,'Equivalencia BH-BMPT'!$D$21,IF(J101=21,'Equivalencia BH-BMPT'!$D$22,IF(J101=22,'Equivalencia BH-BMPT'!$D$23,IF(J101=23,'Equivalencia BH-BMPT'!#REF!,IF(J101=24,'Equivalencia BH-BMPT'!$D$25,IF(J101=25,'Equivalencia BH-BMPT'!$D$26,IF(J101=26,'Equivalencia BH-BMPT'!$D$27,IF(J101=27,'Equivalencia BH-BMPT'!$D$28,IF(J101=28,'Equivalencia BH-BMPT'!$D$29,IF(J101=29,'Equivalencia BH-BMPT'!$D$30,IF(J101=30,'Equivalencia BH-BMPT'!$D$31,IF(J101=31,'Equivalencia BH-BMPT'!$D$32,IF(J101=32,'Equivalencia BH-BMPT'!$D$33,IF(J101=33,'Equivalencia BH-BMPT'!$D$34,IF(J101=34,'Equivalencia BH-BMPT'!$D$35,IF(J101=35,'Equivalencia BH-BMPT'!$D$36,IF(J101=36,'Equivalencia BH-BMPT'!$D$37,IF(J101=37,'Equivalencia BH-BMPT'!$D$38,IF(J101=38,'Equivalencia BH-BMPT'!#REF!,IF(J101=39,'Equivalencia BH-BMPT'!$D$40,IF(J101=40,'Equivalencia BH-BMPT'!$D$41,IF(J101=41,'Equivalencia BH-BMPT'!$D$42,IF(J101=42,'Equivalencia BH-BMPT'!$D$43,IF(J101=43,'Equivalencia BH-BMPT'!$D$44,IF(J101=44,'Equivalencia BH-BMPT'!$D$45,IF(J101=45,'Equivalencia BH-BMPT'!$D$46,"No ha seleccionado un número de programa")))))))))))))))))))))))))))))))))))))))))))))</f>
        <v>No ha seleccionado un número de programa</v>
      </c>
      <c r="L101" s="152"/>
      <c r="M101" s="147" t="s">
        <v>619</v>
      </c>
      <c r="N101" s="153" t="s">
        <v>719</v>
      </c>
      <c r="O101" s="154">
        <v>21000000</v>
      </c>
      <c r="P101" s="155"/>
      <c r="Q101" s="156">
        <v>0</v>
      </c>
      <c r="R101" s="156"/>
      <c r="S101" s="156"/>
      <c r="T101" s="156">
        <f t="shared" si="9"/>
        <v>21000000</v>
      </c>
      <c r="U101" s="156">
        <v>13735318</v>
      </c>
      <c r="V101" s="157">
        <v>43314</v>
      </c>
      <c r="W101" s="157">
        <v>43321</v>
      </c>
      <c r="X101" s="157">
        <v>43350</v>
      </c>
      <c r="Y101" s="147">
        <v>29</v>
      </c>
      <c r="Z101" s="147"/>
      <c r="AA101" s="158"/>
      <c r="AB101" s="147"/>
      <c r="AC101" s="147" t="s">
        <v>778</v>
      </c>
      <c r="AD101" s="147"/>
      <c r="AE101" s="147"/>
      <c r="AF101" s="159">
        <f t="shared" si="10"/>
        <v>0.65406276190476187</v>
      </c>
      <c r="AG101" s="160"/>
      <c r="AH101" s="160" t="b">
        <f t="shared" si="11"/>
        <v>1</v>
      </c>
    </row>
    <row r="102" spans="1:34" ht="44.25" customHeight="1" thickBot="1" x14ac:dyDescent="0.3">
      <c r="A102" s="147">
        <v>89</v>
      </c>
      <c r="B102" s="147">
        <v>2018</v>
      </c>
      <c r="C102" s="148" t="s">
        <v>361</v>
      </c>
      <c r="D102" s="147">
        <v>4</v>
      </c>
      <c r="E102" s="148" t="str">
        <f>IF(D102=1,'Tipo '!$B$2,IF(D102=2,'Tipo '!$B$3,IF(D102=3,'Tipo '!$B$4,IF(D102=4,'Tipo '!$B$5,IF(D102=5,'Tipo '!$B$6,IF(D102=6,'Tipo '!$B$7,IF(D102=7,'Tipo '!$B$8,IF(D102=8,'Tipo '!$B$9,IF(D102=9,'Tipo '!$B$10,IF(D102=10,'Tipo '!$B$11,IF(D102=11,'Tipo '!$B$12,IF(D102=12,'Tipo '!$B$13,IF(D102=13,'Tipo '!$B$14,IF(D102=14,'Tipo '!$B$15,IF(D102=15,'Tipo '!$B$16,IF(D102=16,'Tipo '!$B$17,IF(D102=17,'Tipo '!$B$18,IF(D102=18,'Tipo '!$B$19,IF(D102=19,'Tipo '!$B$20,IF(D102=20,'Tipo '!$B$21,"No ha seleccionado un tipo de contrato válido"))))))))))))))))))))</f>
        <v>CONTRATOS DE PRESTACIÓN DE SERVICIOS</v>
      </c>
      <c r="F102" s="148" t="s">
        <v>104</v>
      </c>
      <c r="G102" s="148" t="s">
        <v>121</v>
      </c>
      <c r="H102" s="149" t="s">
        <v>526</v>
      </c>
      <c r="I102" s="149" t="s">
        <v>163</v>
      </c>
      <c r="J102" s="150">
        <v>45</v>
      </c>
      <c r="K102" s="151" t="str">
        <f>IF(J102=1,'Equivalencia BH-BMPT'!$D$2,IF(J102=2,'Equivalencia BH-BMPT'!$D$3,IF(J102=3,'Equivalencia BH-BMPT'!$D$4,IF(J102=4,'Equivalencia BH-BMPT'!$D$5,IF(J102=5,'Equivalencia BH-BMPT'!$D$6,IF(J102=6,'Equivalencia BH-BMPT'!$D$7,IF(J102=7,'Equivalencia BH-BMPT'!$D$8,IF(J102=8,'Equivalencia BH-BMPT'!$D$9,IF(J102=9,'Equivalencia BH-BMPT'!$D$10,IF(J102=10,'Equivalencia BH-BMPT'!$D$11,IF(J102=11,'Equivalencia BH-BMPT'!$D$12,IF(J102=12,'Equivalencia BH-BMPT'!$D$13,IF(J102=13,'Equivalencia BH-BMPT'!$D$14,IF(J102=14,'Equivalencia BH-BMPT'!$D$15,IF(J102=15,'Equivalencia BH-BMPT'!$D$16,IF(J102=16,'Equivalencia BH-BMPT'!$D$17,IF(J102=17,'Equivalencia BH-BMPT'!$D$18,IF(J102=18,'Equivalencia BH-BMPT'!$D$19,IF(J102=19,'Equivalencia BH-BMPT'!$D$20,IF(J102=20,'Equivalencia BH-BMPT'!$D$21,IF(J102=21,'Equivalencia BH-BMPT'!$D$22,IF(J102=22,'Equivalencia BH-BMPT'!$D$23,IF(J102=23,'Equivalencia BH-BMPT'!#REF!,IF(J102=24,'Equivalencia BH-BMPT'!$D$25,IF(J102=25,'Equivalencia BH-BMPT'!$D$26,IF(J102=26,'Equivalencia BH-BMPT'!$D$27,IF(J102=27,'Equivalencia BH-BMPT'!$D$28,IF(J102=28,'Equivalencia BH-BMPT'!$D$29,IF(J102=29,'Equivalencia BH-BMPT'!$D$30,IF(J102=30,'Equivalencia BH-BMPT'!$D$31,IF(J102=31,'Equivalencia BH-BMPT'!$D$32,IF(J102=32,'Equivalencia BH-BMPT'!$D$33,IF(J102=33,'Equivalencia BH-BMPT'!$D$34,IF(J102=34,'Equivalencia BH-BMPT'!$D$35,IF(J102=35,'Equivalencia BH-BMPT'!$D$36,IF(J102=36,'Equivalencia BH-BMPT'!$D$37,IF(J102=37,'Equivalencia BH-BMPT'!$D$38,IF(J102=38,'Equivalencia BH-BMPT'!#REF!,IF(J102=39,'Equivalencia BH-BMPT'!$D$40,IF(J102=40,'Equivalencia BH-BMPT'!$D$41,IF(J102=41,'Equivalencia BH-BMPT'!$D$42,IF(J102=42,'Equivalencia BH-BMPT'!$D$43,IF(J102=43,'Equivalencia BH-BMPT'!$D$44,IF(J102=44,'Equivalencia BH-BMPT'!$D$45,IF(J102=45,'Equivalencia BH-BMPT'!$D$46,"No ha seleccionado un número de programa")))))))))))))))))))))))))))))))))))))))))))))</f>
        <v>Gobernanza e influencia local, regional e internacional</v>
      </c>
      <c r="L102" s="152">
        <v>1375</v>
      </c>
      <c r="M102" s="147" t="s">
        <v>620</v>
      </c>
      <c r="N102" s="153" t="s">
        <v>720</v>
      </c>
      <c r="O102" s="154">
        <v>10444600</v>
      </c>
      <c r="P102" s="155"/>
      <c r="Q102" s="156">
        <v>0</v>
      </c>
      <c r="R102" s="156"/>
      <c r="S102" s="156"/>
      <c r="T102" s="156">
        <f t="shared" si="9"/>
        <v>10444600</v>
      </c>
      <c r="U102" s="156">
        <v>10444600</v>
      </c>
      <c r="V102" s="157">
        <v>43339</v>
      </c>
      <c r="W102" s="157">
        <v>43339</v>
      </c>
      <c r="X102" s="157">
        <v>43430</v>
      </c>
      <c r="Y102" s="147">
        <v>91</v>
      </c>
      <c r="Z102" s="147"/>
      <c r="AA102" s="158"/>
      <c r="AB102" s="147"/>
      <c r="AC102" s="147"/>
      <c r="AD102" s="147" t="s">
        <v>778</v>
      </c>
      <c r="AE102" s="147"/>
      <c r="AF102" s="159">
        <f t="shared" si="10"/>
        <v>1</v>
      </c>
      <c r="AG102" s="160"/>
      <c r="AH102" s="160" t="b">
        <f t="shared" si="11"/>
        <v>0</v>
      </c>
    </row>
    <row r="103" spans="1:34" ht="44.25" customHeight="1" thickBot="1" x14ac:dyDescent="0.3">
      <c r="A103" s="147">
        <v>90</v>
      </c>
      <c r="B103" s="147">
        <v>2018</v>
      </c>
      <c r="C103" s="148" t="s">
        <v>362</v>
      </c>
      <c r="D103" s="147">
        <v>5</v>
      </c>
      <c r="E103" s="148" t="str">
        <f>IF(D103=1,'Tipo '!$B$2,IF(D103=2,'Tipo '!$B$3,IF(D103=3,'Tipo '!$B$4,IF(D103=4,'Tipo '!$B$5,IF(D103=5,'Tipo '!$B$6,IF(D103=6,'Tipo '!$B$7,IF(D103=7,'Tipo '!$B$8,IF(D103=8,'Tipo '!$B$9,IF(D103=9,'Tipo '!$B$10,IF(D103=10,'Tipo '!$B$11,IF(D103=11,'Tipo '!$B$12,IF(D103=12,'Tipo '!$B$13,IF(D103=13,'Tipo '!$B$14,IF(D103=14,'Tipo '!$B$15,IF(D103=15,'Tipo '!$B$16,IF(D103=16,'Tipo '!$B$17,IF(D103=17,'Tipo '!$B$18,IF(D103=18,'Tipo '!$B$19,IF(D103=19,'Tipo '!$B$20,IF(D103=20,'Tipo '!$B$21,"No ha seleccionado un tipo de contrato válido"))))))))))))))))))))</f>
        <v>CONTRATOS DE PRESTACIÓN DE SERVICIOS PROFESIONALES Y DE APOYO A LA GESTIÓN</v>
      </c>
      <c r="F103" s="148" t="s">
        <v>107</v>
      </c>
      <c r="G103" s="148" t="s">
        <v>116</v>
      </c>
      <c r="H103" s="149" t="s">
        <v>527</v>
      </c>
      <c r="I103" s="149" t="s">
        <v>163</v>
      </c>
      <c r="J103" s="150">
        <v>45</v>
      </c>
      <c r="K103" s="151" t="str">
        <f>IF(J103=1,'Equivalencia BH-BMPT'!$D$2,IF(J103=2,'Equivalencia BH-BMPT'!$D$3,IF(J103=3,'Equivalencia BH-BMPT'!$D$4,IF(J103=4,'Equivalencia BH-BMPT'!$D$5,IF(J103=5,'Equivalencia BH-BMPT'!$D$6,IF(J103=6,'Equivalencia BH-BMPT'!$D$7,IF(J103=7,'Equivalencia BH-BMPT'!$D$8,IF(J103=8,'Equivalencia BH-BMPT'!$D$9,IF(J103=9,'Equivalencia BH-BMPT'!$D$10,IF(J103=10,'Equivalencia BH-BMPT'!$D$11,IF(J103=11,'Equivalencia BH-BMPT'!$D$12,IF(J103=12,'Equivalencia BH-BMPT'!$D$13,IF(J103=13,'Equivalencia BH-BMPT'!$D$14,IF(J103=14,'Equivalencia BH-BMPT'!$D$15,IF(J103=15,'Equivalencia BH-BMPT'!$D$16,IF(J103=16,'Equivalencia BH-BMPT'!$D$17,IF(J103=17,'Equivalencia BH-BMPT'!$D$18,IF(J103=18,'Equivalencia BH-BMPT'!$D$19,IF(J103=19,'Equivalencia BH-BMPT'!$D$20,IF(J103=20,'Equivalencia BH-BMPT'!$D$21,IF(J103=21,'Equivalencia BH-BMPT'!$D$22,IF(J103=22,'Equivalencia BH-BMPT'!$D$23,IF(J103=23,'Equivalencia BH-BMPT'!#REF!,IF(J103=24,'Equivalencia BH-BMPT'!$D$25,IF(J103=25,'Equivalencia BH-BMPT'!$D$26,IF(J103=26,'Equivalencia BH-BMPT'!$D$27,IF(J103=27,'Equivalencia BH-BMPT'!$D$28,IF(J103=28,'Equivalencia BH-BMPT'!$D$29,IF(J103=29,'Equivalencia BH-BMPT'!$D$30,IF(J103=30,'Equivalencia BH-BMPT'!$D$31,IF(J103=31,'Equivalencia BH-BMPT'!$D$32,IF(J103=32,'Equivalencia BH-BMPT'!$D$33,IF(J103=33,'Equivalencia BH-BMPT'!$D$34,IF(J103=34,'Equivalencia BH-BMPT'!$D$35,IF(J103=35,'Equivalencia BH-BMPT'!$D$36,IF(J103=36,'Equivalencia BH-BMPT'!$D$37,IF(J103=37,'Equivalencia BH-BMPT'!$D$38,IF(J103=38,'Equivalencia BH-BMPT'!#REF!,IF(J103=39,'Equivalencia BH-BMPT'!$D$40,IF(J103=40,'Equivalencia BH-BMPT'!$D$41,IF(J103=41,'Equivalencia BH-BMPT'!$D$42,IF(J103=42,'Equivalencia BH-BMPT'!$D$43,IF(J103=43,'Equivalencia BH-BMPT'!$D$44,IF(J103=44,'Equivalencia BH-BMPT'!$D$45,IF(J103=45,'Equivalencia BH-BMPT'!$D$46,"No ha seleccionado un número de programa")))))))))))))))))))))))))))))))))))))))))))))</f>
        <v>Gobernanza e influencia local, regional e internacional</v>
      </c>
      <c r="L103" s="152">
        <v>1375</v>
      </c>
      <c r="M103" s="147">
        <v>52524470</v>
      </c>
      <c r="N103" s="153" t="s">
        <v>653</v>
      </c>
      <c r="O103" s="154">
        <v>10940000</v>
      </c>
      <c r="P103" s="155"/>
      <c r="Q103" s="156">
        <v>0</v>
      </c>
      <c r="R103" s="156"/>
      <c r="S103" s="156"/>
      <c r="T103" s="156">
        <f t="shared" si="9"/>
        <v>10940000</v>
      </c>
      <c r="U103" s="156">
        <v>7658000</v>
      </c>
      <c r="V103" s="157">
        <v>43336</v>
      </c>
      <c r="W103" s="157">
        <v>43336</v>
      </c>
      <c r="X103" s="157">
        <v>43342</v>
      </c>
      <c r="Y103" s="147">
        <v>6</v>
      </c>
      <c r="Z103" s="147"/>
      <c r="AA103" s="158"/>
      <c r="AB103" s="147"/>
      <c r="AC103" s="147"/>
      <c r="AD103" s="147" t="s">
        <v>777</v>
      </c>
      <c r="AE103" s="147"/>
      <c r="AF103" s="159">
        <f t="shared" si="10"/>
        <v>0.7</v>
      </c>
      <c r="AG103" s="160"/>
      <c r="AH103" s="160" t="b">
        <f t="shared" si="11"/>
        <v>0</v>
      </c>
    </row>
    <row r="104" spans="1:34" ht="44.25" customHeight="1" thickBot="1" x14ac:dyDescent="0.3">
      <c r="A104" s="147">
        <v>91</v>
      </c>
      <c r="B104" s="147">
        <v>2018</v>
      </c>
      <c r="C104" s="148" t="s">
        <v>363</v>
      </c>
      <c r="D104" s="147">
        <v>5</v>
      </c>
      <c r="E104" s="148" t="str">
        <f>IF(D104=1,'Tipo '!$B$2,IF(D104=2,'Tipo '!$B$3,IF(D104=3,'Tipo '!$B$4,IF(D104=4,'Tipo '!$B$5,IF(D104=5,'Tipo '!$B$6,IF(D104=6,'Tipo '!$B$7,IF(D104=7,'Tipo '!$B$8,IF(D104=8,'Tipo '!$B$9,IF(D104=9,'Tipo '!$B$10,IF(D104=10,'Tipo '!$B$11,IF(D104=11,'Tipo '!$B$12,IF(D104=12,'Tipo '!$B$13,IF(D104=13,'Tipo '!$B$14,IF(D104=14,'Tipo '!$B$15,IF(D104=15,'Tipo '!$B$16,IF(D104=16,'Tipo '!$B$17,IF(D104=17,'Tipo '!$B$18,IF(D104=18,'Tipo '!$B$19,IF(D104=19,'Tipo '!$B$20,IF(D104=20,'Tipo '!$B$21,"No ha seleccionado un tipo de contrato válido"))))))))))))))))))))</f>
        <v>CONTRATOS DE PRESTACIÓN DE SERVICIOS PROFESIONALES Y DE APOYO A LA GESTIÓN</v>
      </c>
      <c r="F104" s="148" t="s">
        <v>107</v>
      </c>
      <c r="G104" s="148" t="s">
        <v>116</v>
      </c>
      <c r="H104" s="149" t="s">
        <v>528</v>
      </c>
      <c r="I104" s="149" t="s">
        <v>163</v>
      </c>
      <c r="J104" s="150">
        <v>45</v>
      </c>
      <c r="K104" s="151" t="str">
        <f>IF(J104=1,'Equivalencia BH-BMPT'!$D$2,IF(J104=2,'Equivalencia BH-BMPT'!$D$3,IF(J104=3,'Equivalencia BH-BMPT'!$D$4,IF(J104=4,'Equivalencia BH-BMPT'!$D$5,IF(J104=5,'Equivalencia BH-BMPT'!$D$6,IF(J104=6,'Equivalencia BH-BMPT'!$D$7,IF(J104=7,'Equivalencia BH-BMPT'!$D$8,IF(J104=8,'Equivalencia BH-BMPT'!$D$9,IF(J104=9,'Equivalencia BH-BMPT'!$D$10,IF(J104=10,'Equivalencia BH-BMPT'!$D$11,IF(J104=11,'Equivalencia BH-BMPT'!$D$12,IF(J104=12,'Equivalencia BH-BMPT'!$D$13,IF(J104=13,'Equivalencia BH-BMPT'!$D$14,IF(J104=14,'Equivalencia BH-BMPT'!$D$15,IF(J104=15,'Equivalencia BH-BMPT'!$D$16,IF(J104=16,'Equivalencia BH-BMPT'!$D$17,IF(J104=17,'Equivalencia BH-BMPT'!$D$18,IF(J104=18,'Equivalencia BH-BMPT'!$D$19,IF(J104=19,'Equivalencia BH-BMPT'!$D$20,IF(J104=20,'Equivalencia BH-BMPT'!$D$21,IF(J104=21,'Equivalencia BH-BMPT'!$D$22,IF(J104=22,'Equivalencia BH-BMPT'!$D$23,IF(J104=23,'Equivalencia BH-BMPT'!#REF!,IF(J104=24,'Equivalencia BH-BMPT'!$D$25,IF(J104=25,'Equivalencia BH-BMPT'!$D$26,IF(J104=26,'Equivalencia BH-BMPT'!$D$27,IF(J104=27,'Equivalencia BH-BMPT'!$D$28,IF(J104=28,'Equivalencia BH-BMPT'!$D$29,IF(J104=29,'Equivalencia BH-BMPT'!$D$30,IF(J104=30,'Equivalencia BH-BMPT'!$D$31,IF(J104=31,'Equivalencia BH-BMPT'!$D$32,IF(J104=32,'Equivalencia BH-BMPT'!$D$33,IF(J104=33,'Equivalencia BH-BMPT'!$D$34,IF(J104=34,'Equivalencia BH-BMPT'!$D$35,IF(J104=35,'Equivalencia BH-BMPT'!$D$36,IF(J104=36,'Equivalencia BH-BMPT'!$D$37,IF(J104=37,'Equivalencia BH-BMPT'!$D$38,IF(J104=38,'Equivalencia BH-BMPT'!#REF!,IF(J104=39,'Equivalencia BH-BMPT'!$D$40,IF(J104=40,'Equivalencia BH-BMPT'!$D$41,IF(J104=41,'Equivalencia BH-BMPT'!$D$42,IF(J104=42,'Equivalencia BH-BMPT'!$D$43,IF(J104=43,'Equivalencia BH-BMPT'!$D$44,IF(J104=44,'Equivalencia BH-BMPT'!$D$45,IF(J104=45,'Equivalencia BH-BMPT'!$D$46,"No ha seleccionado un número de programa")))))))))))))))))))))))))))))))))))))))))))))</f>
        <v>Gobernanza e influencia local, regional e internacional</v>
      </c>
      <c r="L104" s="152">
        <v>1375</v>
      </c>
      <c r="M104" s="147">
        <v>1022972630</v>
      </c>
      <c r="N104" s="153" t="s">
        <v>655</v>
      </c>
      <c r="O104" s="154">
        <v>8960000</v>
      </c>
      <c r="P104" s="155"/>
      <c r="Q104" s="156">
        <v>0</v>
      </c>
      <c r="R104" s="156"/>
      <c r="S104" s="156"/>
      <c r="T104" s="156">
        <f t="shared" si="9"/>
        <v>8960000</v>
      </c>
      <c r="U104" s="156">
        <v>6570667</v>
      </c>
      <c r="V104" s="157">
        <v>43347</v>
      </c>
      <c r="W104" s="157">
        <v>43350</v>
      </c>
      <c r="X104" s="157">
        <v>43471</v>
      </c>
      <c r="Y104" s="147">
        <v>121</v>
      </c>
      <c r="Z104" s="147"/>
      <c r="AA104" s="158"/>
      <c r="AB104" s="147"/>
      <c r="AC104" s="147"/>
      <c r="AD104" s="147" t="s">
        <v>777</v>
      </c>
      <c r="AE104" s="147"/>
      <c r="AF104" s="159">
        <f t="shared" si="10"/>
        <v>0.73333337053571424</v>
      </c>
      <c r="AG104" s="160"/>
      <c r="AH104" s="160" t="b">
        <f t="shared" si="11"/>
        <v>0</v>
      </c>
    </row>
    <row r="105" spans="1:34" ht="44.25" customHeight="1" thickBot="1" x14ac:dyDescent="0.3">
      <c r="A105" s="147">
        <v>92</v>
      </c>
      <c r="B105" s="147">
        <v>2018</v>
      </c>
      <c r="C105" s="148" t="s">
        <v>364</v>
      </c>
      <c r="D105" s="147">
        <v>5</v>
      </c>
      <c r="E105" s="148" t="str">
        <f>IF(D105=1,'Tipo '!$B$2,IF(D105=2,'Tipo '!$B$3,IF(D105=3,'Tipo '!$B$4,IF(D105=4,'Tipo '!$B$5,IF(D105=5,'Tipo '!$B$6,IF(D105=6,'Tipo '!$B$7,IF(D105=7,'Tipo '!$B$8,IF(D105=8,'Tipo '!$B$9,IF(D105=9,'Tipo '!$B$10,IF(D105=10,'Tipo '!$B$11,IF(D105=11,'Tipo '!$B$12,IF(D105=12,'Tipo '!$B$13,IF(D105=13,'Tipo '!$B$14,IF(D105=14,'Tipo '!$B$15,IF(D105=15,'Tipo '!$B$16,IF(D105=16,'Tipo '!$B$17,IF(D105=17,'Tipo '!$B$18,IF(D105=18,'Tipo '!$B$19,IF(D105=19,'Tipo '!$B$20,IF(D105=20,'Tipo '!$B$21,"No ha seleccionado un tipo de contrato válido"))))))))))))))))))))</f>
        <v>CONTRATOS DE PRESTACIÓN DE SERVICIOS PROFESIONALES Y DE APOYO A LA GESTIÓN</v>
      </c>
      <c r="F105" s="148" t="s">
        <v>107</v>
      </c>
      <c r="G105" s="148" t="s">
        <v>116</v>
      </c>
      <c r="H105" s="149" t="s">
        <v>529</v>
      </c>
      <c r="I105" s="149" t="s">
        <v>163</v>
      </c>
      <c r="J105" s="150">
        <v>45</v>
      </c>
      <c r="K105" s="151" t="str">
        <f>IF(J105=1,'Equivalencia BH-BMPT'!$D$2,IF(J105=2,'Equivalencia BH-BMPT'!$D$3,IF(J105=3,'Equivalencia BH-BMPT'!$D$4,IF(J105=4,'Equivalencia BH-BMPT'!$D$5,IF(J105=5,'Equivalencia BH-BMPT'!$D$6,IF(J105=6,'Equivalencia BH-BMPT'!$D$7,IF(J105=7,'Equivalencia BH-BMPT'!$D$8,IF(J105=8,'Equivalencia BH-BMPT'!$D$9,IF(J105=9,'Equivalencia BH-BMPT'!$D$10,IF(J105=10,'Equivalencia BH-BMPT'!$D$11,IF(J105=11,'Equivalencia BH-BMPT'!$D$12,IF(J105=12,'Equivalencia BH-BMPT'!$D$13,IF(J105=13,'Equivalencia BH-BMPT'!$D$14,IF(J105=14,'Equivalencia BH-BMPT'!$D$15,IF(J105=15,'Equivalencia BH-BMPT'!$D$16,IF(J105=16,'Equivalencia BH-BMPT'!$D$17,IF(J105=17,'Equivalencia BH-BMPT'!$D$18,IF(J105=18,'Equivalencia BH-BMPT'!$D$19,IF(J105=19,'Equivalencia BH-BMPT'!$D$20,IF(J105=20,'Equivalencia BH-BMPT'!$D$21,IF(J105=21,'Equivalencia BH-BMPT'!$D$22,IF(J105=22,'Equivalencia BH-BMPT'!$D$23,IF(J105=23,'Equivalencia BH-BMPT'!#REF!,IF(J105=24,'Equivalencia BH-BMPT'!$D$25,IF(J105=25,'Equivalencia BH-BMPT'!$D$26,IF(J105=26,'Equivalencia BH-BMPT'!$D$27,IF(J105=27,'Equivalencia BH-BMPT'!$D$28,IF(J105=28,'Equivalencia BH-BMPT'!$D$29,IF(J105=29,'Equivalencia BH-BMPT'!$D$30,IF(J105=30,'Equivalencia BH-BMPT'!$D$31,IF(J105=31,'Equivalencia BH-BMPT'!$D$32,IF(J105=32,'Equivalencia BH-BMPT'!$D$33,IF(J105=33,'Equivalencia BH-BMPT'!$D$34,IF(J105=34,'Equivalencia BH-BMPT'!$D$35,IF(J105=35,'Equivalencia BH-BMPT'!$D$36,IF(J105=36,'Equivalencia BH-BMPT'!$D$37,IF(J105=37,'Equivalencia BH-BMPT'!$D$38,IF(J105=38,'Equivalencia BH-BMPT'!#REF!,IF(J105=39,'Equivalencia BH-BMPT'!$D$40,IF(J105=40,'Equivalencia BH-BMPT'!$D$41,IF(J105=41,'Equivalencia BH-BMPT'!$D$42,IF(J105=42,'Equivalencia BH-BMPT'!$D$43,IF(J105=43,'Equivalencia BH-BMPT'!$D$44,IF(J105=44,'Equivalencia BH-BMPT'!$D$45,IF(J105=45,'Equivalencia BH-BMPT'!$D$46,"No ha seleccionado un número de programa")))))))))))))))))))))))))))))))))))))))))))))</f>
        <v>Gobernanza e influencia local, regional e internacional</v>
      </c>
      <c r="L105" s="152">
        <v>1375</v>
      </c>
      <c r="M105" s="147">
        <v>51657917</v>
      </c>
      <c r="N105" s="153" t="s">
        <v>652</v>
      </c>
      <c r="O105" s="154">
        <v>18800000</v>
      </c>
      <c r="P105" s="155"/>
      <c r="Q105" s="156">
        <v>0</v>
      </c>
      <c r="R105" s="156"/>
      <c r="S105" s="156"/>
      <c r="T105" s="156">
        <f t="shared" si="9"/>
        <v>18800000</v>
      </c>
      <c r="U105" s="156">
        <v>13786667</v>
      </c>
      <c r="V105" s="157">
        <v>43342</v>
      </c>
      <c r="W105" s="157">
        <v>43346</v>
      </c>
      <c r="X105" s="157">
        <v>43467</v>
      </c>
      <c r="Y105" s="147">
        <v>121</v>
      </c>
      <c r="Z105" s="147"/>
      <c r="AA105" s="158"/>
      <c r="AB105" s="147"/>
      <c r="AC105" s="147"/>
      <c r="AD105" s="147" t="s">
        <v>777</v>
      </c>
      <c r="AE105" s="147"/>
      <c r="AF105" s="159">
        <f t="shared" si="10"/>
        <v>0.7333333510638298</v>
      </c>
      <c r="AG105" s="160"/>
      <c r="AH105" s="160" t="b">
        <f t="shared" si="11"/>
        <v>0</v>
      </c>
    </row>
    <row r="106" spans="1:34" ht="44.25" customHeight="1" thickBot="1" x14ac:dyDescent="0.3">
      <c r="A106" s="147">
        <v>93</v>
      </c>
      <c r="B106" s="147">
        <v>2018</v>
      </c>
      <c r="C106" s="148" t="s">
        <v>365</v>
      </c>
      <c r="D106" s="147">
        <v>5</v>
      </c>
      <c r="E106" s="148" t="str">
        <f>IF(D106=1,'Tipo '!$B$2,IF(D106=2,'Tipo '!$B$3,IF(D106=3,'Tipo '!$B$4,IF(D106=4,'Tipo '!$B$5,IF(D106=5,'Tipo '!$B$6,IF(D106=6,'Tipo '!$B$7,IF(D106=7,'Tipo '!$B$8,IF(D106=8,'Tipo '!$B$9,IF(D106=9,'Tipo '!$B$10,IF(D106=10,'Tipo '!$B$11,IF(D106=11,'Tipo '!$B$12,IF(D106=12,'Tipo '!$B$13,IF(D106=13,'Tipo '!$B$14,IF(D106=14,'Tipo '!$B$15,IF(D106=15,'Tipo '!$B$16,IF(D106=16,'Tipo '!$B$17,IF(D106=17,'Tipo '!$B$18,IF(D106=18,'Tipo '!$B$19,IF(D106=19,'Tipo '!$B$20,IF(D106=20,'Tipo '!$B$21,"No ha seleccionado un tipo de contrato válido"))))))))))))))))))))</f>
        <v>CONTRATOS DE PRESTACIÓN DE SERVICIOS PROFESIONALES Y DE APOYO A LA GESTIÓN</v>
      </c>
      <c r="F106" s="148" t="s">
        <v>107</v>
      </c>
      <c r="G106" s="148" t="s">
        <v>116</v>
      </c>
      <c r="H106" s="149" t="s">
        <v>530</v>
      </c>
      <c r="I106" s="149" t="s">
        <v>163</v>
      </c>
      <c r="J106" s="150">
        <v>45</v>
      </c>
      <c r="K106" s="151" t="str">
        <f>IF(J106=1,'Equivalencia BH-BMPT'!$D$2,IF(J106=2,'Equivalencia BH-BMPT'!$D$3,IF(J106=3,'Equivalencia BH-BMPT'!$D$4,IF(J106=4,'Equivalencia BH-BMPT'!$D$5,IF(J106=5,'Equivalencia BH-BMPT'!$D$6,IF(J106=6,'Equivalencia BH-BMPT'!$D$7,IF(J106=7,'Equivalencia BH-BMPT'!$D$8,IF(J106=8,'Equivalencia BH-BMPT'!$D$9,IF(J106=9,'Equivalencia BH-BMPT'!$D$10,IF(J106=10,'Equivalencia BH-BMPT'!$D$11,IF(J106=11,'Equivalencia BH-BMPT'!$D$12,IF(J106=12,'Equivalencia BH-BMPT'!$D$13,IF(J106=13,'Equivalencia BH-BMPT'!$D$14,IF(J106=14,'Equivalencia BH-BMPT'!$D$15,IF(J106=15,'Equivalencia BH-BMPT'!$D$16,IF(J106=16,'Equivalencia BH-BMPT'!$D$17,IF(J106=17,'Equivalencia BH-BMPT'!$D$18,IF(J106=18,'Equivalencia BH-BMPT'!$D$19,IF(J106=19,'Equivalencia BH-BMPT'!$D$20,IF(J106=20,'Equivalencia BH-BMPT'!$D$21,IF(J106=21,'Equivalencia BH-BMPT'!$D$22,IF(J106=22,'Equivalencia BH-BMPT'!$D$23,IF(J106=23,'Equivalencia BH-BMPT'!#REF!,IF(J106=24,'Equivalencia BH-BMPT'!$D$25,IF(J106=25,'Equivalencia BH-BMPT'!$D$26,IF(J106=26,'Equivalencia BH-BMPT'!$D$27,IF(J106=27,'Equivalencia BH-BMPT'!$D$28,IF(J106=28,'Equivalencia BH-BMPT'!$D$29,IF(J106=29,'Equivalencia BH-BMPT'!$D$30,IF(J106=30,'Equivalencia BH-BMPT'!$D$31,IF(J106=31,'Equivalencia BH-BMPT'!$D$32,IF(J106=32,'Equivalencia BH-BMPT'!$D$33,IF(J106=33,'Equivalencia BH-BMPT'!$D$34,IF(J106=34,'Equivalencia BH-BMPT'!$D$35,IF(J106=35,'Equivalencia BH-BMPT'!$D$36,IF(J106=36,'Equivalencia BH-BMPT'!$D$37,IF(J106=37,'Equivalencia BH-BMPT'!$D$38,IF(J106=38,'Equivalencia BH-BMPT'!#REF!,IF(J106=39,'Equivalencia BH-BMPT'!$D$40,IF(J106=40,'Equivalencia BH-BMPT'!$D$41,IF(J106=41,'Equivalencia BH-BMPT'!$D$42,IF(J106=42,'Equivalencia BH-BMPT'!$D$43,IF(J106=43,'Equivalencia BH-BMPT'!$D$44,IF(J106=44,'Equivalencia BH-BMPT'!$D$45,IF(J106=45,'Equivalencia BH-BMPT'!$D$46,"No ha seleccionado un número de programa")))))))))))))))))))))))))))))))))))))))))))))</f>
        <v>Gobernanza e influencia local, regional e internacional</v>
      </c>
      <c r="L106" s="152">
        <v>1375</v>
      </c>
      <c r="M106" s="147">
        <v>52900762</v>
      </c>
      <c r="N106" s="153" t="s">
        <v>677</v>
      </c>
      <c r="O106" s="154">
        <v>16000000</v>
      </c>
      <c r="P106" s="155"/>
      <c r="Q106" s="156">
        <v>0</v>
      </c>
      <c r="R106" s="156"/>
      <c r="S106" s="156"/>
      <c r="T106" s="156">
        <f t="shared" si="9"/>
        <v>16000000</v>
      </c>
      <c r="U106" s="156">
        <v>11200000</v>
      </c>
      <c r="V106" s="157">
        <v>43341</v>
      </c>
      <c r="W106" s="157">
        <v>43346</v>
      </c>
      <c r="X106" s="157">
        <v>43467</v>
      </c>
      <c r="Y106" s="147">
        <v>121</v>
      </c>
      <c r="Z106" s="147"/>
      <c r="AA106" s="158"/>
      <c r="AB106" s="147"/>
      <c r="AC106" s="147"/>
      <c r="AD106" s="147" t="s">
        <v>777</v>
      </c>
      <c r="AE106" s="147"/>
      <c r="AF106" s="159">
        <f t="shared" si="10"/>
        <v>0.7</v>
      </c>
      <c r="AG106" s="160"/>
      <c r="AH106" s="160" t="b">
        <f t="shared" si="11"/>
        <v>0</v>
      </c>
    </row>
    <row r="107" spans="1:34" ht="44.25" customHeight="1" thickBot="1" x14ac:dyDescent="0.3">
      <c r="A107" s="147">
        <v>94</v>
      </c>
      <c r="B107" s="147">
        <v>2018</v>
      </c>
      <c r="C107" s="148" t="s">
        <v>366</v>
      </c>
      <c r="D107" s="147">
        <v>5</v>
      </c>
      <c r="E107" s="148" t="str">
        <f>IF(D107=1,'Tipo '!$B$2,IF(D107=2,'Tipo '!$B$3,IF(D107=3,'Tipo '!$B$4,IF(D107=4,'Tipo '!$B$5,IF(D107=5,'Tipo '!$B$6,IF(D107=6,'Tipo '!$B$7,IF(D107=7,'Tipo '!$B$8,IF(D107=8,'Tipo '!$B$9,IF(D107=9,'Tipo '!$B$10,IF(D107=10,'Tipo '!$B$11,IF(D107=11,'Tipo '!$B$12,IF(D107=12,'Tipo '!$B$13,IF(D107=13,'Tipo '!$B$14,IF(D107=14,'Tipo '!$B$15,IF(D107=15,'Tipo '!$B$16,IF(D107=16,'Tipo '!$B$17,IF(D107=17,'Tipo '!$B$18,IF(D107=18,'Tipo '!$B$19,IF(D107=19,'Tipo '!$B$20,IF(D107=20,'Tipo '!$B$21,"No ha seleccionado un tipo de contrato válido"))))))))))))))))))))</f>
        <v>CONTRATOS DE PRESTACIÓN DE SERVICIOS PROFESIONALES Y DE APOYO A LA GESTIÓN</v>
      </c>
      <c r="F107" s="148" t="s">
        <v>107</v>
      </c>
      <c r="G107" s="148" t="s">
        <v>116</v>
      </c>
      <c r="H107" s="149" t="s">
        <v>531</v>
      </c>
      <c r="I107" s="149" t="s">
        <v>163</v>
      </c>
      <c r="J107" s="150">
        <v>18</v>
      </c>
      <c r="K107" s="151" t="str">
        <f>IF(J107=1,'Equivalencia BH-BMPT'!$D$2,IF(J107=2,'Equivalencia BH-BMPT'!$D$3,IF(J107=3,'Equivalencia BH-BMPT'!$D$4,IF(J107=4,'Equivalencia BH-BMPT'!$D$5,IF(J107=5,'Equivalencia BH-BMPT'!$D$6,IF(J107=6,'Equivalencia BH-BMPT'!$D$7,IF(J107=7,'Equivalencia BH-BMPT'!$D$8,IF(J107=8,'Equivalencia BH-BMPT'!$D$9,IF(J107=9,'Equivalencia BH-BMPT'!$D$10,IF(J107=10,'Equivalencia BH-BMPT'!$D$11,IF(J107=11,'Equivalencia BH-BMPT'!$D$12,IF(J107=12,'Equivalencia BH-BMPT'!$D$13,IF(J107=13,'Equivalencia BH-BMPT'!$D$14,IF(J107=14,'Equivalencia BH-BMPT'!$D$15,IF(J107=15,'Equivalencia BH-BMPT'!$D$16,IF(J107=16,'Equivalencia BH-BMPT'!$D$17,IF(J107=17,'Equivalencia BH-BMPT'!$D$18,IF(J107=18,'Equivalencia BH-BMPT'!$D$19,IF(J107=19,'Equivalencia BH-BMPT'!$D$20,IF(J107=20,'Equivalencia BH-BMPT'!$D$21,IF(J107=21,'Equivalencia BH-BMPT'!$D$22,IF(J107=22,'Equivalencia BH-BMPT'!$D$23,IF(J107=23,'Equivalencia BH-BMPT'!#REF!,IF(J107=24,'Equivalencia BH-BMPT'!$D$25,IF(J107=25,'Equivalencia BH-BMPT'!$D$26,IF(J107=26,'Equivalencia BH-BMPT'!$D$27,IF(J107=27,'Equivalencia BH-BMPT'!$D$28,IF(J107=28,'Equivalencia BH-BMPT'!$D$29,IF(J107=29,'Equivalencia BH-BMPT'!$D$30,IF(J107=30,'Equivalencia BH-BMPT'!$D$31,IF(J107=31,'Equivalencia BH-BMPT'!$D$32,IF(J107=32,'Equivalencia BH-BMPT'!$D$33,IF(J107=33,'Equivalencia BH-BMPT'!$D$34,IF(J107=34,'Equivalencia BH-BMPT'!$D$35,IF(J107=35,'Equivalencia BH-BMPT'!$D$36,IF(J107=36,'Equivalencia BH-BMPT'!$D$37,IF(J107=37,'Equivalencia BH-BMPT'!$D$38,IF(J107=38,'Equivalencia BH-BMPT'!#REF!,IF(J107=39,'Equivalencia BH-BMPT'!$D$40,IF(J107=40,'Equivalencia BH-BMPT'!$D$41,IF(J107=41,'Equivalencia BH-BMPT'!$D$42,IF(J107=42,'Equivalencia BH-BMPT'!$D$43,IF(J107=43,'Equivalencia BH-BMPT'!$D$44,IF(J107=44,'Equivalencia BH-BMPT'!$D$45,IF(J107=45,'Equivalencia BH-BMPT'!$D$46,"No ha seleccionado un número de programa")))))))))))))))))))))))))))))))))))))))))))))</f>
        <v>Mejor movilidad para todos</v>
      </c>
      <c r="L107" s="152">
        <v>1364</v>
      </c>
      <c r="M107" s="147">
        <v>52558577</v>
      </c>
      <c r="N107" s="153" t="s">
        <v>661</v>
      </c>
      <c r="O107" s="156">
        <v>10000000</v>
      </c>
      <c r="P107" s="155"/>
      <c r="Q107" s="156">
        <v>0</v>
      </c>
      <c r="R107" s="156"/>
      <c r="S107" s="156"/>
      <c r="T107" s="156">
        <f t="shared" si="9"/>
        <v>10000000</v>
      </c>
      <c r="U107" s="156">
        <v>7000000</v>
      </c>
      <c r="V107" s="157">
        <v>43346</v>
      </c>
      <c r="W107" s="157">
        <v>43350</v>
      </c>
      <c r="X107" s="157">
        <v>43471</v>
      </c>
      <c r="Y107" s="147">
        <v>121</v>
      </c>
      <c r="Z107" s="147"/>
      <c r="AA107" s="158"/>
      <c r="AB107" s="147"/>
      <c r="AC107" s="147"/>
      <c r="AD107" s="147" t="s">
        <v>777</v>
      </c>
      <c r="AE107" s="147"/>
      <c r="AF107" s="159">
        <f t="shared" si="10"/>
        <v>0.7</v>
      </c>
      <c r="AG107" s="160"/>
      <c r="AH107" s="160" t="b">
        <f t="shared" si="11"/>
        <v>0</v>
      </c>
    </row>
    <row r="108" spans="1:34" ht="44.25" customHeight="1" thickBot="1" x14ac:dyDescent="0.3">
      <c r="A108" s="147">
        <v>95</v>
      </c>
      <c r="B108" s="147">
        <v>2018</v>
      </c>
      <c r="C108" s="148" t="s">
        <v>367</v>
      </c>
      <c r="D108" s="147">
        <v>5</v>
      </c>
      <c r="E108" s="148" t="str">
        <f>IF(D108=1,'Tipo '!$B$2,IF(D108=2,'Tipo '!$B$3,IF(D108=3,'Tipo '!$B$4,IF(D108=4,'Tipo '!$B$5,IF(D108=5,'Tipo '!$B$6,IF(D108=6,'Tipo '!$B$7,IF(D108=7,'Tipo '!$B$8,IF(D108=8,'Tipo '!$B$9,IF(D108=9,'Tipo '!$B$10,IF(D108=10,'Tipo '!$B$11,IF(D108=11,'Tipo '!$B$12,IF(D108=12,'Tipo '!$B$13,IF(D108=13,'Tipo '!$B$14,IF(D108=14,'Tipo '!$B$15,IF(D108=15,'Tipo '!$B$16,IF(D108=16,'Tipo '!$B$17,IF(D108=17,'Tipo '!$B$18,IF(D108=18,'Tipo '!$B$19,IF(D108=19,'Tipo '!$B$20,IF(D108=20,'Tipo '!$B$21,"No ha seleccionado un tipo de contrato válido"))))))))))))))))))))</f>
        <v>CONTRATOS DE PRESTACIÓN DE SERVICIOS PROFESIONALES Y DE APOYO A LA GESTIÓN</v>
      </c>
      <c r="F108" s="148" t="s">
        <v>107</v>
      </c>
      <c r="G108" s="148" t="s">
        <v>116</v>
      </c>
      <c r="H108" s="149" t="s">
        <v>532</v>
      </c>
      <c r="I108" s="149" t="s">
        <v>163</v>
      </c>
      <c r="J108" s="150">
        <v>45</v>
      </c>
      <c r="K108" s="151" t="str">
        <f>IF(J108=1,'Equivalencia BH-BMPT'!$D$2,IF(J108=2,'Equivalencia BH-BMPT'!$D$3,IF(J108=3,'Equivalencia BH-BMPT'!$D$4,IF(J108=4,'Equivalencia BH-BMPT'!$D$5,IF(J108=5,'Equivalencia BH-BMPT'!$D$6,IF(J108=6,'Equivalencia BH-BMPT'!$D$7,IF(J108=7,'Equivalencia BH-BMPT'!$D$8,IF(J108=8,'Equivalencia BH-BMPT'!$D$9,IF(J108=9,'Equivalencia BH-BMPT'!$D$10,IF(J108=10,'Equivalencia BH-BMPT'!$D$11,IF(J108=11,'Equivalencia BH-BMPT'!$D$12,IF(J108=12,'Equivalencia BH-BMPT'!$D$13,IF(J108=13,'Equivalencia BH-BMPT'!$D$14,IF(J108=14,'Equivalencia BH-BMPT'!$D$15,IF(J108=15,'Equivalencia BH-BMPT'!$D$16,IF(J108=16,'Equivalencia BH-BMPT'!$D$17,IF(J108=17,'Equivalencia BH-BMPT'!$D$18,IF(J108=18,'Equivalencia BH-BMPT'!$D$19,IF(J108=19,'Equivalencia BH-BMPT'!$D$20,IF(J108=20,'Equivalencia BH-BMPT'!$D$21,IF(J108=21,'Equivalencia BH-BMPT'!$D$22,IF(J108=22,'Equivalencia BH-BMPT'!$D$23,IF(J108=23,'Equivalencia BH-BMPT'!#REF!,IF(J108=24,'Equivalencia BH-BMPT'!$D$25,IF(J108=25,'Equivalencia BH-BMPT'!$D$26,IF(J108=26,'Equivalencia BH-BMPT'!$D$27,IF(J108=27,'Equivalencia BH-BMPT'!$D$28,IF(J108=28,'Equivalencia BH-BMPT'!$D$29,IF(J108=29,'Equivalencia BH-BMPT'!$D$30,IF(J108=30,'Equivalencia BH-BMPT'!$D$31,IF(J108=31,'Equivalencia BH-BMPT'!$D$32,IF(J108=32,'Equivalencia BH-BMPT'!$D$33,IF(J108=33,'Equivalencia BH-BMPT'!$D$34,IF(J108=34,'Equivalencia BH-BMPT'!$D$35,IF(J108=35,'Equivalencia BH-BMPT'!$D$36,IF(J108=36,'Equivalencia BH-BMPT'!$D$37,IF(J108=37,'Equivalencia BH-BMPT'!$D$38,IF(J108=38,'Equivalencia BH-BMPT'!#REF!,IF(J108=39,'Equivalencia BH-BMPT'!$D$40,IF(J108=40,'Equivalencia BH-BMPT'!$D$41,IF(J108=41,'Equivalencia BH-BMPT'!$D$42,IF(J108=42,'Equivalencia BH-BMPT'!$D$43,IF(J108=43,'Equivalencia BH-BMPT'!$D$44,IF(J108=44,'Equivalencia BH-BMPT'!$D$45,IF(J108=45,'Equivalencia BH-BMPT'!$D$46,"No ha seleccionado un número de programa")))))))))))))))))))))))))))))))))))))))))))))</f>
        <v>Gobernanza e influencia local, regional e internacional</v>
      </c>
      <c r="L108" s="152">
        <v>1375</v>
      </c>
      <c r="M108" s="147">
        <v>52211430</v>
      </c>
      <c r="N108" s="153" t="s">
        <v>668</v>
      </c>
      <c r="O108" s="156">
        <v>18800000</v>
      </c>
      <c r="P108" s="155"/>
      <c r="Q108" s="156">
        <v>0</v>
      </c>
      <c r="R108" s="156"/>
      <c r="S108" s="156"/>
      <c r="T108" s="156">
        <f t="shared" si="9"/>
        <v>18800000</v>
      </c>
      <c r="U108" s="156">
        <v>13160000</v>
      </c>
      <c r="V108" s="157">
        <v>43343</v>
      </c>
      <c r="W108" s="157">
        <v>43350</v>
      </c>
      <c r="X108" s="157">
        <v>43471</v>
      </c>
      <c r="Y108" s="147">
        <v>121</v>
      </c>
      <c r="Z108" s="147"/>
      <c r="AA108" s="158"/>
      <c r="AB108" s="147"/>
      <c r="AC108" s="147"/>
      <c r="AD108" s="147" t="s">
        <v>777</v>
      </c>
      <c r="AE108" s="147"/>
      <c r="AF108" s="159">
        <f t="shared" si="10"/>
        <v>0.7</v>
      </c>
      <c r="AG108" s="160"/>
      <c r="AH108" s="160" t="b">
        <f t="shared" si="11"/>
        <v>0</v>
      </c>
    </row>
    <row r="109" spans="1:34" ht="44.25" customHeight="1" thickBot="1" x14ac:dyDescent="0.3">
      <c r="A109" s="147">
        <v>96</v>
      </c>
      <c r="B109" s="147">
        <v>2018</v>
      </c>
      <c r="C109" s="148" t="s">
        <v>368</v>
      </c>
      <c r="D109" s="147">
        <v>5</v>
      </c>
      <c r="E109" s="148" t="str">
        <f>IF(D109=1,'Tipo '!$B$2,IF(D109=2,'Tipo '!$B$3,IF(D109=3,'Tipo '!$B$4,IF(D109=4,'Tipo '!$B$5,IF(D109=5,'Tipo '!$B$6,IF(D109=6,'Tipo '!$B$7,IF(D109=7,'Tipo '!$B$8,IF(D109=8,'Tipo '!$B$9,IF(D109=9,'Tipo '!$B$10,IF(D109=10,'Tipo '!$B$11,IF(D109=11,'Tipo '!$B$12,IF(D109=12,'Tipo '!$B$13,IF(D109=13,'Tipo '!$B$14,IF(D109=14,'Tipo '!$B$15,IF(D109=15,'Tipo '!$B$16,IF(D109=16,'Tipo '!$B$17,IF(D109=17,'Tipo '!$B$18,IF(D109=18,'Tipo '!$B$19,IF(D109=19,'Tipo '!$B$20,IF(D109=20,'Tipo '!$B$21,"No ha seleccionado un tipo de contrato válido"))))))))))))))))))))</f>
        <v>CONTRATOS DE PRESTACIÓN DE SERVICIOS PROFESIONALES Y DE APOYO A LA GESTIÓN</v>
      </c>
      <c r="F109" s="148" t="s">
        <v>107</v>
      </c>
      <c r="G109" s="148" t="s">
        <v>116</v>
      </c>
      <c r="H109" s="149" t="s">
        <v>533</v>
      </c>
      <c r="I109" s="149" t="s">
        <v>163</v>
      </c>
      <c r="J109" s="150">
        <v>45</v>
      </c>
      <c r="K109" s="151" t="str">
        <f>IF(J109=1,'Equivalencia BH-BMPT'!$D$2,IF(J109=2,'Equivalencia BH-BMPT'!$D$3,IF(J109=3,'Equivalencia BH-BMPT'!$D$4,IF(J109=4,'Equivalencia BH-BMPT'!$D$5,IF(J109=5,'Equivalencia BH-BMPT'!$D$6,IF(J109=6,'Equivalencia BH-BMPT'!$D$7,IF(J109=7,'Equivalencia BH-BMPT'!$D$8,IF(J109=8,'Equivalencia BH-BMPT'!$D$9,IF(J109=9,'Equivalencia BH-BMPT'!$D$10,IF(J109=10,'Equivalencia BH-BMPT'!$D$11,IF(J109=11,'Equivalencia BH-BMPT'!$D$12,IF(J109=12,'Equivalencia BH-BMPT'!$D$13,IF(J109=13,'Equivalencia BH-BMPT'!$D$14,IF(J109=14,'Equivalencia BH-BMPT'!$D$15,IF(J109=15,'Equivalencia BH-BMPT'!$D$16,IF(J109=16,'Equivalencia BH-BMPT'!$D$17,IF(J109=17,'Equivalencia BH-BMPT'!$D$18,IF(J109=18,'Equivalencia BH-BMPT'!$D$19,IF(J109=19,'Equivalencia BH-BMPT'!$D$20,IF(J109=20,'Equivalencia BH-BMPT'!$D$21,IF(J109=21,'Equivalencia BH-BMPT'!$D$22,IF(J109=22,'Equivalencia BH-BMPT'!$D$23,IF(J109=23,'Equivalencia BH-BMPT'!#REF!,IF(J109=24,'Equivalencia BH-BMPT'!$D$25,IF(J109=25,'Equivalencia BH-BMPT'!$D$26,IF(J109=26,'Equivalencia BH-BMPT'!$D$27,IF(J109=27,'Equivalencia BH-BMPT'!$D$28,IF(J109=28,'Equivalencia BH-BMPT'!$D$29,IF(J109=29,'Equivalencia BH-BMPT'!$D$30,IF(J109=30,'Equivalencia BH-BMPT'!$D$31,IF(J109=31,'Equivalencia BH-BMPT'!$D$32,IF(J109=32,'Equivalencia BH-BMPT'!$D$33,IF(J109=33,'Equivalencia BH-BMPT'!$D$34,IF(J109=34,'Equivalencia BH-BMPT'!$D$35,IF(J109=35,'Equivalencia BH-BMPT'!$D$36,IF(J109=36,'Equivalencia BH-BMPT'!$D$37,IF(J109=37,'Equivalencia BH-BMPT'!$D$38,IF(J109=38,'Equivalencia BH-BMPT'!#REF!,IF(J109=39,'Equivalencia BH-BMPT'!$D$40,IF(J109=40,'Equivalencia BH-BMPT'!$D$41,IF(J109=41,'Equivalencia BH-BMPT'!$D$42,IF(J109=42,'Equivalencia BH-BMPT'!$D$43,IF(J109=43,'Equivalencia BH-BMPT'!$D$44,IF(J109=44,'Equivalencia BH-BMPT'!$D$45,IF(J109=45,'Equivalencia BH-BMPT'!$D$46,"No ha seleccionado un número de programa")))))))))))))))))))))))))))))))))))))))))))))</f>
        <v>Gobernanza e influencia local, regional e internacional</v>
      </c>
      <c r="L109" s="152">
        <v>1375</v>
      </c>
      <c r="M109" s="147">
        <v>52008301</v>
      </c>
      <c r="N109" s="153" t="s">
        <v>663</v>
      </c>
      <c r="O109" s="156">
        <v>18800000</v>
      </c>
      <c r="P109" s="155"/>
      <c r="Q109" s="156">
        <v>0</v>
      </c>
      <c r="R109" s="156"/>
      <c r="S109" s="156"/>
      <c r="T109" s="156">
        <f t="shared" si="9"/>
        <v>18800000</v>
      </c>
      <c r="U109" s="156">
        <v>13160000</v>
      </c>
      <c r="V109" s="157" t="s">
        <v>773</v>
      </c>
      <c r="W109" s="157">
        <v>43350</v>
      </c>
      <c r="X109" s="157">
        <v>43471</v>
      </c>
      <c r="Y109" s="147">
        <v>121</v>
      </c>
      <c r="Z109" s="147"/>
      <c r="AA109" s="158"/>
      <c r="AB109" s="147"/>
      <c r="AC109" s="147"/>
      <c r="AD109" s="147" t="s">
        <v>777</v>
      </c>
      <c r="AE109" s="147"/>
      <c r="AF109" s="159">
        <f t="shared" si="10"/>
        <v>0.7</v>
      </c>
      <c r="AG109" s="160"/>
      <c r="AH109" s="160" t="b">
        <f t="shared" si="11"/>
        <v>0</v>
      </c>
    </row>
    <row r="110" spans="1:34" ht="44.25" customHeight="1" thickBot="1" x14ac:dyDescent="0.3">
      <c r="A110" s="147">
        <v>97</v>
      </c>
      <c r="B110" s="147">
        <v>2018</v>
      </c>
      <c r="C110" s="148" t="s">
        <v>369</v>
      </c>
      <c r="D110" s="147">
        <v>5</v>
      </c>
      <c r="E110" s="148" t="str">
        <f>IF(D110=1,'Tipo '!$B$2,IF(D110=2,'Tipo '!$B$3,IF(D110=3,'Tipo '!$B$4,IF(D110=4,'Tipo '!$B$5,IF(D110=5,'Tipo '!$B$6,IF(D110=6,'Tipo '!$B$7,IF(D110=7,'Tipo '!$B$8,IF(D110=8,'Tipo '!$B$9,IF(D110=9,'Tipo '!$B$10,IF(D110=10,'Tipo '!$B$11,IF(D110=11,'Tipo '!$B$12,IF(D110=12,'Tipo '!$B$13,IF(D110=13,'Tipo '!$B$14,IF(D110=14,'Tipo '!$B$15,IF(D110=15,'Tipo '!$B$16,IF(D110=16,'Tipo '!$B$17,IF(D110=17,'Tipo '!$B$18,IF(D110=18,'Tipo '!$B$19,IF(D110=19,'Tipo '!$B$20,IF(D110=20,'Tipo '!$B$21,"No ha seleccionado un tipo de contrato válido"))))))))))))))))))))</f>
        <v>CONTRATOS DE PRESTACIÓN DE SERVICIOS PROFESIONALES Y DE APOYO A LA GESTIÓN</v>
      </c>
      <c r="F110" s="148" t="s">
        <v>107</v>
      </c>
      <c r="G110" s="148" t="s">
        <v>116</v>
      </c>
      <c r="H110" s="149" t="s">
        <v>534</v>
      </c>
      <c r="I110" s="149" t="s">
        <v>163</v>
      </c>
      <c r="J110" s="150">
        <v>45</v>
      </c>
      <c r="K110" s="151" t="str">
        <f>IF(J110=1,'Equivalencia BH-BMPT'!$D$2,IF(J110=2,'Equivalencia BH-BMPT'!$D$3,IF(J110=3,'Equivalencia BH-BMPT'!$D$4,IF(J110=4,'Equivalencia BH-BMPT'!$D$5,IF(J110=5,'Equivalencia BH-BMPT'!$D$6,IF(J110=6,'Equivalencia BH-BMPT'!$D$7,IF(J110=7,'Equivalencia BH-BMPT'!$D$8,IF(J110=8,'Equivalencia BH-BMPT'!$D$9,IF(J110=9,'Equivalencia BH-BMPT'!$D$10,IF(J110=10,'Equivalencia BH-BMPT'!$D$11,IF(J110=11,'Equivalencia BH-BMPT'!$D$12,IF(J110=12,'Equivalencia BH-BMPT'!$D$13,IF(J110=13,'Equivalencia BH-BMPT'!$D$14,IF(J110=14,'Equivalencia BH-BMPT'!$D$15,IF(J110=15,'Equivalencia BH-BMPT'!$D$16,IF(J110=16,'Equivalencia BH-BMPT'!$D$17,IF(J110=17,'Equivalencia BH-BMPT'!$D$18,IF(J110=18,'Equivalencia BH-BMPT'!$D$19,IF(J110=19,'Equivalencia BH-BMPT'!$D$20,IF(J110=20,'Equivalencia BH-BMPT'!$D$21,IF(J110=21,'Equivalencia BH-BMPT'!$D$22,IF(J110=22,'Equivalencia BH-BMPT'!$D$23,IF(J110=23,'Equivalencia BH-BMPT'!#REF!,IF(J110=24,'Equivalencia BH-BMPT'!$D$25,IF(J110=25,'Equivalencia BH-BMPT'!$D$26,IF(J110=26,'Equivalencia BH-BMPT'!$D$27,IF(J110=27,'Equivalencia BH-BMPT'!$D$28,IF(J110=28,'Equivalencia BH-BMPT'!$D$29,IF(J110=29,'Equivalencia BH-BMPT'!$D$30,IF(J110=30,'Equivalencia BH-BMPT'!$D$31,IF(J110=31,'Equivalencia BH-BMPT'!$D$32,IF(J110=32,'Equivalencia BH-BMPT'!$D$33,IF(J110=33,'Equivalencia BH-BMPT'!$D$34,IF(J110=34,'Equivalencia BH-BMPT'!$D$35,IF(J110=35,'Equivalencia BH-BMPT'!$D$36,IF(J110=36,'Equivalencia BH-BMPT'!$D$37,IF(J110=37,'Equivalencia BH-BMPT'!$D$38,IF(J110=38,'Equivalencia BH-BMPT'!#REF!,IF(J110=39,'Equivalencia BH-BMPT'!$D$40,IF(J110=40,'Equivalencia BH-BMPT'!$D$41,IF(J110=41,'Equivalencia BH-BMPT'!$D$42,IF(J110=42,'Equivalencia BH-BMPT'!$D$43,IF(J110=43,'Equivalencia BH-BMPT'!$D$44,IF(J110=44,'Equivalencia BH-BMPT'!$D$45,IF(J110=45,'Equivalencia BH-BMPT'!$D$46,"No ha seleccionado un número de programa")))))))))))))))))))))))))))))))))))))))))))))</f>
        <v>Gobernanza e influencia local, regional e internacional</v>
      </c>
      <c r="L110" s="152">
        <v>1375</v>
      </c>
      <c r="M110" s="147">
        <v>1012446237</v>
      </c>
      <c r="N110" s="153" t="s">
        <v>660</v>
      </c>
      <c r="O110" s="156">
        <v>7200000</v>
      </c>
      <c r="P110" s="155"/>
      <c r="Q110" s="156">
        <v>0</v>
      </c>
      <c r="R110" s="156"/>
      <c r="S110" s="156"/>
      <c r="T110" s="156">
        <f t="shared" si="9"/>
        <v>7200000</v>
      </c>
      <c r="U110" s="156">
        <v>3600000</v>
      </c>
      <c r="V110" s="157">
        <v>43343</v>
      </c>
      <c r="W110" s="157">
        <v>43350</v>
      </c>
      <c r="X110" s="157">
        <v>43495</v>
      </c>
      <c r="Y110" s="147">
        <v>121</v>
      </c>
      <c r="Z110" s="147"/>
      <c r="AA110" s="158"/>
      <c r="AB110" s="147"/>
      <c r="AC110" s="147"/>
      <c r="AD110" s="147" t="s">
        <v>777</v>
      </c>
      <c r="AE110" s="147"/>
      <c r="AF110" s="159">
        <f t="shared" si="10"/>
        <v>0.5</v>
      </c>
      <c r="AG110" s="160"/>
      <c r="AH110" s="160" t="b">
        <f t="shared" si="11"/>
        <v>0</v>
      </c>
    </row>
    <row r="111" spans="1:34" ht="44.25" customHeight="1" thickBot="1" x14ac:dyDescent="0.3">
      <c r="A111" s="147">
        <v>98</v>
      </c>
      <c r="B111" s="147">
        <v>2018</v>
      </c>
      <c r="C111" s="148" t="s">
        <v>370</v>
      </c>
      <c r="D111" s="147">
        <v>5</v>
      </c>
      <c r="E111" s="148" t="str">
        <f>IF(D111=1,'Tipo '!$B$2,IF(D111=2,'Tipo '!$B$3,IF(D111=3,'Tipo '!$B$4,IF(D111=4,'Tipo '!$B$5,IF(D111=5,'Tipo '!$B$6,IF(D111=6,'Tipo '!$B$7,IF(D111=7,'Tipo '!$B$8,IF(D111=8,'Tipo '!$B$9,IF(D111=9,'Tipo '!$B$10,IF(D111=10,'Tipo '!$B$11,IF(D111=11,'Tipo '!$B$12,IF(D111=12,'Tipo '!$B$13,IF(D111=13,'Tipo '!$B$14,IF(D111=14,'Tipo '!$B$15,IF(D111=15,'Tipo '!$B$16,IF(D111=16,'Tipo '!$B$17,IF(D111=17,'Tipo '!$B$18,IF(D111=18,'Tipo '!$B$19,IF(D111=19,'Tipo '!$B$20,IF(D111=20,'Tipo '!$B$21,"No ha seleccionado un tipo de contrato válido"))))))))))))))))))))</f>
        <v>CONTRATOS DE PRESTACIÓN DE SERVICIOS PROFESIONALES Y DE APOYO A LA GESTIÓN</v>
      </c>
      <c r="F111" s="148" t="s">
        <v>107</v>
      </c>
      <c r="G111" s="148" t="s">
        <v>116</v>
      </c>
      <c r="H111" s="149" t="s">
        <v>535</v>
      </c>
      <c r="I111" s="149" t="s">
        <v>163</v>
      </c>
      <c r="J111" s="150">
        <v>45</v>
      </c>
      <c r="K111" s="151" t="str">
        <f>IF(J111=1,'Equivalencia BH-BMPT'!$D$2,IF(J111=2,'Equivalencia BH-BMPT'!$D$3,IF(J111=3,'Equivalencia BH-BMPT'!$D$4,IF(J111=4,'Equivalencia BH-BMPT'!$D$5,IF(J111=5,'Equivalencia BH-BMPT'!$D$6,IF(J111=6,'Equivalencia BH-BMPT'!$D$7,IF(J111=7,'Equivalencia BH-BMPT'!$D$8,IF(J111=8,'Equivalencia BH-BMPT'!$D$9,IF(J111=9,'Equivalencia BH-BMPT'!$D$10,IF(J111=10,'Equivalencia BH-BMPT'!$D$11,IF(J111=11,'Equivalencia BH-BMPT'!$D$12,IF(J111=12,'Equivalencia BH-BMPT'!$D$13,IF(J111=13,'Equivalencia BH-BMPT'!$D$14,IF(J111=14,'Equivalencia BH-BMPT'!$D$15,IF(J111=15,'Equivalencia BH-BMPT'!$D$16,IF(J111=16,'Equivalencia BH-BMPT'!$D$17,IF(J111=17,'Equivalencia BH-BMPT'!$D$18,IF(J111=18,'Equivalencia BH-BMPT'!$D$19,IF(J111=19,'Equivalencia BH-BMPT'!$D$20,IF(J111=20,'Equivalencia BH-BMPT'!$D$21,IF(J111=21,'Equivalencia BH-BMPT'!$D$22,IF(J111=22,'Equivalencia BH-BMPT'!$D$23,IF(J111=23,'Equivalencia BH-BMPT'!#REF!,IF(J111=24,'Equivalencia BH-BMPT'!$D$25,IF(J111=25,'Equivalencia BH-BMPT'!$D$26,IF(J111=26,'Equivalencia BH-BMPT'!$D$27,IF(J111=27,'Equivalencia BH-BMPT'!$D$28,IF(J111=28,'Equivalencia BH-BMPT'!$D$29,IF(J111=29,'Equivalencia BH-BMPT'!$D$30,IF(J111=30,'Equivalencia BH-BMPT'!$D$31,IF(J111=31,'Equivalencia BH-BMPT'!$D$32,IF(J111=32,'Equivalencia BH-BMPT'!$D$33,IF(J111=33,'Equivalencia BH-BMPT'!$D$34,IF(J111=34,'Equivalencia BH-BMPT'!$D$35,IF(J111=35,'Equivalencia BH-BMPT'!$D$36,IF(J111=36,'Equivalencia BH-BMPT'!$D$37,IF(J111=37,'Equivalencia BH-BMPT'!$D$38,IF(J111=38,'Equivalencia BH-BMPT'!#REF!,IF(J111=39,'Equivalencia BH-BMPT'!$D$40,IF(J111=40,'Equivalencia BH-BMPT'!$D$41,IF(J111=41,'Equivalencia BH-BMPT'!$D$42,IF(J111=42,'Equivalencia BH-BMPT'!$D$43,IF(J111=43,'Equivalencia BH-BMPT'!$D$44,IF(J111=44,'Equivalencia BH-BMPT'!$D$45,IF(J111=45,'Equivalencia BH-BMPT'!$D$46,"No ha seleccionado un número de programa")))))))))))))))))))))))))))))))))))))))))))))</f>
        <v>Gobernanza e influencia local, regional e internacional</v>
      </c>
      <c r="L111" s="152">
        <v>1375</v>
      </c>
      <c r="M111" s="147">
        <v>1030521003</v>
      </c>
      <c r="N111" s="153" t="s">
        <v>671</v>
      </c>
      <c r="O111" s="156">
        <v>7840000</v>
      </c>
      <c r="P111" s="155"/>
      <c r="Q111" s="156">
        <v>0</v>
      </c>
      <c r="R111" s="156"/>
      <c r="S111" s="156"/>
      <c r="T111" s="156">
        <f t="shared" si="9"/>
        <v>7840000</v>
      </c>
      <c r="U111" s="156">
        <v>5488000</v>
      </c>
      <c r="V111" s="157">
        <v>43343</v>
      </c>
      <c r="W111" s="157">
        <v>43350</v>
      </c>
      <c r="X111" s="157">
        <v>43471</v>
      </c>
      <c r="Y111" s="147">
        <v>121</v>
      </c>
      <c r="Z111" s="147"/>
      <c r="AA111" s="158"/>
      <c r="AB111" s="147"/>
      <c r="AC111" s="147"/>
      <c r="AD111" s="147" t="s">
        <v>777</v>
      </c>
      <c r="AE111" s="147"/>
      <c r="AF111" s="159">
        <f t="shared" si="10"/>
        <v>0.7</v>
      </c>
      <c r="AG111" s="160"/>
      <c r="AH111" s="160" t="b">
        <f t="shared" si="11"/>
        <v>0</v>
      </c>
    </row>
    <row r="112" spans="1:34" ht="44.25" customHeight="1" thickBot="1" x14ac:dyDescent="0.3">
      <c r="A112" s="147">
        <v>99</v>
      </c>
      <c r="B112" s="147">
        <v>2018</v>
      </c>
      <c r="C112" s="148" t="s">
        <v>371</v>
      </c>
      <c r="D112" s="147">
        <v>5</v>
      </c>
      <c r="E112" s="148" t="str">
        <f>IF(D112=1,'Tipo '!$B$2,IF(D112=2,'Tipo '!$B$3,IF(D112=3,'Tipo '!$B$4,IF(D112=4,'Tipo '!$B$5,IF(D112=5,'Tipo '!$B$6,IF(D112=6,'Tipo '!$B$7,IF(D112=7,'Tipo '!$B$8,IF(D112=8,'Tipo '!$B$9,IF(D112=9,'Tipo '!$B$10,IF(D112=10,'Tipo '!$B$11,IF(D112=11,'Tipo '!$B$12,IF(D112=12,'Tipo '!$B$13,IF(D112=13,'Tipo '!$B$14,IF(D112=14,'Tipo '!$B$15,IF(D112=15,'Tipo '!$B$16,IF(D112=16,'Tipo '!$B$17,IF(D112=17,'Tipo '!$B$18,IF(D112=18,'Tipo '!$B$19,IF(D112=19,'Tipo '!$B$20,IF(D112=20,'Tipo '!$B$21,"No ha seleccionado un tipo de contrato válido"))))))))))))))))))))</f>
        <v>CONTRATOS DE PRESTACIÓN DE SERVICIOS PROFESIONALES Y DE APOYO A LA GESTIÓN</v>
      </c>
      <c r="F112" s="148" t="s">
        <v>107</v>
      </c>
      <c r="G112" s="148" t="s">
        <v>116</v>
      </c>
      <c r="H112" s="149" t="s">
        <v>536</v>
      </c>
      <c r="I112" s="149" t="s">
        <v>163</v>
      </c>
      <c r="J112" s="150">
        <v>45</v>
      </c>
      <c r="K112" s="151" t="str">
        <f>IF(J112=1,'Equivalencia BH-BMPT'!$D$2,IF(J112=2,'Equivalencia BH-BMPT'!$D$3,IF(J112=3,'Equivalencia BH-BMPT'!$D$4,IF(J112=4,'Equivalencia BH-BMPT'!$D$5,IF(J112=5,'Equivalencia BH-BMPT'!$D$6,IF(J112=6,'Equivalencia BH-BMPT'!$D$7,IF(J112=7,'Equivalencia BH-BMPT'!$D$8,IF(J112=8,'Equivalencia BH-BMPT'!$D$9,IF(J112=9,'Equivalencia BH-BMPT'!$D$10,IF(J112=10,'Equivalencia BH-BMPT'!$D$11,IF(J112=11,'Equivalencia BH-BMPT'!$D$12,IF(J112=12,'Equivalencia BH-BMPT'!$D$13,IF(J112=13,'Equivalencia BH-BMPT'!$D$14,IF(J112=14,'Equivalencia BH-BMPT'!$D$15,IF(J112=15,'Equivalencia BH-BMPT'!$D$16,IF(J112=16,'Equivalencia BH-BMPT'!$D$17,IF(J112=17,'Equivalencia BH-BMPT'!$D$18,IF(J112=18,'Equivalencia BH-BMPT'!$D$19,IF(J112=19,'Equivalencia BH-BMPT'!$D$20,IF(J112=20,'Equivalencia BH-BMPT'!$D$21,IF(J112=21,'Equivalencia BH-BMPT'!$D$22,IF(J112=22,'Equivalencia BH-BMPT'!$D$23,IF(J112=23,'Equivalencia BH-BMPT'!#REF!,IF(J112=24,'Equivalencia BH-BMPT'!$D$25,IF(J112=25,'Equivalencia BH-BMPT'!$D$26,IF(J112=26,'Equivalencia BH-BMPT'!$D$27,IF(J112=27,'Equivalencia BH-BMPT'!$D$28,IF(J112=28,'Equivalencia BH-BMPT'!$D$29,IF(J112=29,'Equivalencia BH-BMPT'!$D$30,IF(J112=30,'Equivalencia BH-BMPT'!$D$31,IF(J112=31,'Equivalencia BH-BMPT'!$D$32,IF(J112=32,'Equivalencia BH-BMPT'!$D$33,IF(J112=33,'Equivalencia BH-BMPT'!$D$34,IF(J112=34,'Equivalencia BH-BMPT'!$D$35,IF(J112=35,'Equivalencia BH-BMPT'!$D$36,IF(J112=36,'Equivalencia BH-BMPT'!$D$37,IF(J112=37,'Equivalencia BH-BMPT'!$D$38,IF(J112=38,'Equivalencia BH-BMPT'!#REF!,IF(J112=39,'Equivalencia BH-BMPT'!$D$40,IF(J112=40,'Equivalencia BH-BMPT'!$D$41,IF(J112=41,'Equivalencia BH-BMPT'!$D$42,IF(J112=42,'Equivalencia BH-BMPT'!$D$43,IF(J112=43,'Equivalencia BH-BMPT'!$D$44,IF(J112=44,'Equivalencia BH-BMPT'!$D$45,IF(J112=45,'Equivalencia BH-BMPT'!$D$46,"No ha seleccionado un número de programa")))))))))))))))))))))))))))))))))))))))))))))</f>
        <v>Gobernanza e influencia local, regional e internacional</v>
      </c>
      <c r="L112" s="152">
        <v>1375</v>
      </c>
      <c r="M112" s="147">
        <v>52351073</v>
      </c>
      <c r="N112" s="153" t="s">
        <v>721</v>
      </c>
      <c r="O112" s="156">
        <v>19996000</v>
      </c>
      <c r="P112" s="155"/>
      <c r="Q112" s="156">
        <v>0</v>
      </c>
      <c r="R112" s="156"/>
      <c r="S112" s="156"/>
      <c r="T112" s="156">
        <f t="shared" si="9"/>
        <v>19996000</v>
      </c>
      <c r="U112" s="156">
        <v>13997200</v>
      </c>
      <c r="V112" s="157">
        <v>43343</v>
      </c>
      <c r="W112" s="157">
        <v>43350</v>
      </c>
      <c r="X112" s="157">
        <v>43471</v>
      </c>
      <c r="Y112" s="147">
        <v>121</v>
      </c>
      <c r="Z112" s="147"/>
      <c r="AA112" s="158"/>
      <c r="AB112" s="147"/>
      <c r="AC112" s="147"/>
      <c r="AD112" s="147" t="s">
        <v>777</v>
      </c>
      <c r="AE112" s="147"/>
      <c r="AF112" s="159">
        <f t="shared" si="10"/>
        <v>0.7</v>
      </c>
      <c r="AG112" s="160"/>
      <c r="AH112" s="160" t="b">
        <f t="shared" si="11"/>
        <v>0</v>
      </c>
    </row>
    <row r="113" spans="1:34" ht="44.25" customHeight="1" thickBot="1" x14ac:dyDescent="0.3">
      <c r="A113" s="147">
        <v>100</v>
      </c>
      <c r="B113" s="147">
        <v>2018</v>
      </c>
      <c r="C113" s="148" t="s">
        <v>372</v>
      </c>
      <c r="D113" s="147">
        <v>5</v>
      </c>
      <c r="E113" s="148" t="str">
        <f>IF(D113=1,'Tipo '!$B$2,IF(D113=2,'Tipo '!$B$3,IF(D113=3,'Tipo '!$B$4,IF(D113=4,'Tipo '!$B$5,IF(D113=5,'Tipo '!$B$6,IF(D113=6,'Tipo '!$B$7,IF(D113=7,'Tipo '!$B$8,IF(D113=8,'Tipo '!$B$9,IF(D113=9,'Tipo '!$B$10,IF(D113=10,'Tipo '!$B$11,IF(D113=11,'Tipo '!$B$12,IF(D113=12,'Tipo '!$B$13,IF(D113=13,'Tipo '!$B$14,IF(D113=14,'Tipo '!$B$15,IF(D113=15,'Tipo '!$B$16,IF(D113=16,'Tipo '!$B$17,IF(D113=17,'Tipo '!$B$18,IF(D113=18,'Tipo '!$B$19,IF(D113=19,'Tipo '!$B$20,IF(D113=20,'Tipo '!$B$21,"No ha seleccionado un tipo de contrato válido"))))))))))))))))))))</f>
        <v>CONTRATOS DE PRESTACIÓN DE SERVICIOS PROFESIONALES Y DE APOYO A LA GESTIÓN</v>
      </c>
      <c r="F113" s="148" t="s">
        <v>107</v>
      </c>
      <c r="G113" s="148" t="s">
        <v>116</v>
      </c>
      <c r="H113" s="149" t="s">
        <v>484</v>
      </c>
      <c r="I113" s="149" t="s">
        <v>163</v>
      </c>
      <c r="J113" s="150">
        <v>45</v>
      </c>
      <c r="K113" s="151" t="str">
        <f>IF(J113=1,'Equivalencia BH-BMPT'!$D$2,IF(J113=2,'Equivalencia BH-BMPT'!$D$3,IF(J113=3,'Equivalencia BH-BMPT'!$D$4,IF(J113=4,'Equivalencia BH-BMPT'!$D$5,IF(J113=5,'Equivalencia BH-BMPT'!$D$6,IF(J113=6,'Equivalencia BH-BMPT'!$D$7,IF(J113=7,'Equivalencia BH-BMPT'!$D$8,IF(J113=8,'Equivalencia BH-BMPT'!$D$9,IF(J113=9,'Equivalencia BH-BMPT'!$D$10,IF(J113=10,'Equivalencia BH-BMPT'!$D$11,IF(J113=11,'Equivalencia BH-BMPT'!$D$12,IF(J113=12,'Equivalencia BH-BMPT'!$D$13,IF(J113=13,'Equivalencia BH-BMPT'!$D$14,IF(J113=14,'Equivalencia BH-BMPT'!$D$15,IF(J113=15,'Equivalencia BH-BMPT'!$D$16,IF(J113=16,'Equivalencia BH-BMPT'!$D$17,IF(J113=17,'Equivalencia BH-BMPT'!$D$18,IF(J113=18,'Equivalencia BH-BMPT'!$D$19,IF(J113=19,'Equivalencia BH-BMPT'!$D$20,IF(J113=20,'Equivalencia BH-BMPT'!$D$21,IF(J113=21,'Equivalencia BH-BMPT'!$D$22,IF(J113=22,'Equivalencia BH-BMPT'!$D$23,IF(J113=23,'Equivalencia BH-BMPT'!#REF!,IF(J113=24,'Equivalencia BH-BMPT'!$D$25,IF(J113=25,'Equivalencia BH-BMPT'!$D$26,IF(J113=26,'Equivalencia BH-BMPT'!$D$27,IF(J113=27,'Equivalencia BH-BMPT'!$D$28,IF(J113=28,'Equivalencia BH-BMPT'!$D$29,IF(J113=29,'Equivalencia BH-BMPT'!$D$30,IF(J113=30,'Equivalencia BH-BMPT'!$D$31,IF(J113=31,'Equivalencia BH-BMPT'!$D$32,IF(J113=32,'Equivalencia BH-BMPT'!$D$33,IF(J113=33,'Equivalencia BH-BMPT'!$D$34,IF(J113=34,'Equivalencia BH-BMPT'!$D$35,IF(J113=35,'Equivalencia BH-BMPT'!$D$36,IF(J113=36,'Equivalencia BH-BMPT'!$D$37,IF(J113=37,'Equivalencia BH-BMPT'!$D$38,IF(J113=38,'Equivalencia BH-BMPT'!#REF!,IF(J113=39,'Equivalencia BH-BMPT'!$D$40,IF(J113=40,'Equivalencia BH-BMPT'!$D$41,IF(J113=41,'Equivalencia BH-BMPT'!$D$42,IF(J113=42,'Equivalencia BH-BMPT'!$D$43,IF(J113=43,'Equivalencia BH-BMPT'!$D$44,IF(J113=44,'Equivalencia BH-BMPT'!$D$45,IF(J113=45,'Equivalencia BH-BMPT'!$D$46,"No ha seleccionado un número de programa")))))))))))))))))))))))))))))))))))))))))))))</f>
        <v>Gobernanza e influencia local, regional e internacional</v>
      </c>
      <c r="L113" s="152">
        <v>1375</v>
      </c>
      <c r="M113" s="147">
        <v>39547488</v>
      </c>
      <c r="N113" s="153" t="s">
        <v>722</v>
      </c>
      <c r="O113" s="156">
        <v>11200000</v>
      </c>
      <c r="P113" s="155"/>
      <c r="Q113" s="156">
        <v>0</v>
      </c>
      <c r="R113" s="156"/>
      <c r="S113" s="156"/>
      <c r="T113" s="156">
        <f t="shared" si="9"/>
        <v>11200000</v>
      </c>
      <c r="U113" s="156">
        <v>6906666</v>
      </c>
      <c r="V113" s="157">
        <v>43347</v>
      </c>
      <c r="W113" s="157">
        <v>43350</v>
      </c>
      <c r="X113" s="157">
        <v>43471</v>
      </c>
      <c r="Y113" s="147">
        <v>121</v>
      </c>
      <c r="Z113" s="147"/>
      <c r="AA113" s="158"/>
      <c r="AB113" s="147"/>
      <c r="AC113" s="147" t="s">
        <v>777</v>
      </c>
      <c r="AD113" s="147"/>
      <c r="AE113" s="147"/>
      <c r="AF113" s="159">
        <f t="shared" si="10"/>
        <v>0.61666660714285715</v>
      </c>
      <c r="AG113" s="160"/>
      <c r="AH113" s="160" t="b">
        <f t="shared" si="11"/>
        <v>0</v>
      </c>
    </row>
    <row r="114" spans="1:34" ht="44.25" customHeight="1" thickBot="1" x14ac:dyDescent="0.3">
      <c r="A114" s="147">
        <v>101</v>
      </c>
      <c r="B114" s="147">
        <v>2018</v>
      </c>
      <c r="C114" s="148" t="s">
        <v>373</v>
      </c>
      <c r="D114" s="147">
        <v>5</v>
      </c>
      <c r="E114" s="148" t="str">
        <f>IF(D114=1,'Tipo '!$B$2,IF(D114=2,'Tipo '!$B$3,IF(D114=3,'Tipo '!$B$4,IF(D114=4,'Tipo '!$B$5,IF(D114=5,'Tipo '!$B$6,IF(D114=6,'Tipo '!$B$7,IF(D114=7,'Tipo '!$B$8,IF(D114=8,'Tipo '!$B$9,IF(D114=9,'Tipo '!$B$10,IF(D114=10,'Tipo '!$B$11,IF(D114=11,'Tipo '!$B$12,IF(D114=12,'Tipo '!$B$13,IF(D114=13,'Tipo '!$B$14,IF(D114=14,'Tipo '!$B$15,IF(D114=15,'Tipo '!$B$16,IF(D114=16,'Tipo '!$B$17,IF(D114=17,'Tipo '!$B$18,IF(D114=18,'Tipo '!$B$19,IF(D114=19,'Tipo '!$B$20,IF(D114=20,'Tipo '!$B$21,"No ha seleccionado un tipo de contrato válido"))))))))))))))))))))</f>
        <v>CONTRATOS DE PRESTACIÓN DE SERVICIOS PROFESIONALES Y DE APOYO A LA GESTIÓN</v>
      </c>
      <c r="F114" s="148" t="s">
        <v>107</v>
      </c>
      <c r="G114" s="148" t="s">
        <v>116</v>
      </c>
      <c r="H114" s="149" t="s">
        <v>537</v>
      </c>
      <c r="I114" s="149" t="s">
        <v>163</v>
      </c>
      <c r="J114" s="150">
        <v>45</v>
      </c>
      <c r="K114" s="151" t="str">
        <f>IF(J114=1,'Equivalencia BH-BMPT'!$D$2,IF(J114=2,'Equivalencia BH-BMPT'!$D$3,IF(J114=3,'Equivalencia BH-BMPT'!$D$4,IF(J114=4,'Equivalencia BH-BMPT'!$D$5,IF(J114=5,'Equivalencia BH-BMPT'!$D$6,IF(J114=6,'Equivalencia BH-BMPT'!$D$7,IF(J114=7,'Equivalencia BH-BMPT'!$D$8,IF(J114=8,'Equivalencia BH-BMPT'!$D$9,IF(J114=9,'Equivalencia BH-BMPT'!$D$10,IF(J114=10,'Equivalencia BH-BMPT'!$D$11,IF(J114=11,'Equivalencia BH-BMPT'!$D$12,IF(J114=12,'Equivalencia BH-BMPT'!$D$13,IF(J114=13,'Equivalencia BH-BMPT'!$D$14,IF(J114=14,'Equivalencia BH-BMPT'!$D$15,IF(J114=15,'Equivalencia BH-BMPT'!$D$16,IF(J114=16,'Equivalencia BH-BMPT'!$D$17,IF(J114=17,'Equivalencia BH-BMPT'!$D$18,IF(J114=18,'Equivalencia BH-BMPT'!$D$19,IF(J114=19,'Equivalencia BH-BMPT'!$D$20,IF(J114=20,'Equivalencia BH-BMPT'!$D$21,IF(J114=21,'Equivalencia BH-BMPT'!$D$22,IF(J114=22,'Equivalencia BH-BMPT'!$D$23,IF(J114=23,'Equivalencia BH-BMPT'!#REF!,IF(J114=24,'Equivalencia BH-BMPT'!$D$25,IF(J114=25,'Equivalencia BH-BMPT'!$D$26,IF(J114=26,'Equivalencia BH-BMPT'!$D$27,IF(J114=27,'Equivalencia BH-BMPT'!$D$28,IF(J114=28,'Equivalencia BH-BMPT'!$D$29,IF(J114=29,'Equivalencia BH-BMPT'!$D$30,IF(J114=30,'Equivalencia BH-BMPT'!$D$31,IF(J114=31,'Equivalencia BH-BMPT'!$D$32,IF(J114=32,'Equivalencia BH-BMPT'!$D$33,IF(J114=33,'Equivalencia BH-BMPT'!$D$34,IF(J114=34,'Equivalencia BH-BMPT'!$D$35,IF(J114=35,'Equivalencia BH-BMPT'!$D$36,IF(J114=36,'Equivalencia BH-BMPT'!$D$37,IF(J114=37,'Equivalencia BH-BMPT'!$D$38,IF(J114=38,'Equivalencia BH-BMPT'!#REF!,IF(J114=39,'Equivalencia BH-BMPT'!$D$40,IF(J114=40,'Equivalencia BH-BMPT'!$D$41,IF(J114=41,'Equivalencia BH-BMPT'!$D$42,IF(J114=42,'Equivalencia BH-BMPT'!$D$43,IF(J114=43,'Equivalencia BH-BMPT'!$D$44,IF(J114=44,'Equivalencia BH-BMPT'!$D$45,IF(J114=45,'Equivalencia BH-BMPT'!$D$46,"No ha seleccionado un número de programa")))))))))))))))))))))))))))))))))))))))))))))</f>
        <v>Gobernanza e influencia local, regional e internacional</v>
      </c>
      <c r="L114" s="152">
        <v>1375</v>
      </c>
      <c r="M114" s="147">
        <v>1022992154</v>
      </c>
      <c r="N114" s="153" t="s">
        <v>723</v>
      </c>
      <c r="O114" s="156">
        <v>6800000</v>
      </c>
      <c r="P114" s="155"/>
      <c r="Q114" s="156">
        <v>0</v>
      </c>
      <c r="R114" s="156"/>
      <c r="S114" s="156"/>
      <c r="T114" s="156">
        <f t="shared" si="9"/>
        <v>6800000</v>
      </c>
      <c r="U114" s="156">
        <v>4136666</v>
      </c>
      <c r="V114" s="157">
        <v>43357</v>
      </c>
      <c r="W114" s="157">
        <v>43360</v>
      </c>
      <c r="X114" s="157">
        <v>43481</v>
      </c>
      <c r="Y114" s="147">
        <v>121</v>
      </c>
      <c r="Z114" s="147"/>
      <c r="AA114" s="158"/>
      <c r="AB114" s="147"/>
      <c r="AC114" s="147" t="s">
        <v>777</v>
      </c>
      <c r="AD114" s="147"/>
      <c r="AE114" s="147"/>
      <c r="AF114" s="159">
        <f t="shared" si="10"/>
        <v>0.60833323529411765</v>
      </c>
      <c r="AG114" s="160"/>
      <c r="AH114" s="160" t="b">
        <f t="shared" si="11"/>
        <v>0</v>
      </c>
    </row>
    <row r="115" spans="1:34" ht="44.25" customHeight="1" thickBot="1" x14ac:dyDescent="0.3">
      <c r="A115" s="147">
        <v>102</v>
      </c>
      <c r="B115" s="147">
        <v>2018</v>
      </c>
      <c r="C115" s="148" t="s">
        <v>374</v>
      </c>
      <c r="D115" s="147">
        <v>5</v>
      </c>
      <c r="E115" s="148" t="str">
        <f>IF(D115=1,'Tipo '!$B$2,IF(D115=2,'Tipo '!$B$3,IF(D115=3,'Tipo '!$B$4,IF(D115=4,'Tipo '!$B$5,IF(D115=5,'Tipo '!$B$6,IF(D115=6,'Tipo '!$B$7,IF(D115=7,'Tipo '!$B$8,IF(D115=8,'Tipo '!$B$9,IF(D115=9,'Tipo '!$B$10,IF(D115=10,'Tipo '!$B$11,IF(D115=11,'Tipo '!$B$12,IF(D115=12,'Tipo '!$B$13,IF(D115=13,'Tipo '!$B$14,IF(D115=14,'Tipo '!$B$15,IF(D115=15,'Tipo '!$B$16,IF(D115=16,'Tipo '!$B$17,IF(D115=17,'Tipo '!$B$18,IF(D115=18,'Tipo '!$B$19,IF(D115=19,'Tipo '!$B$20,IF(D115=20,'Tipo '!$B$21,"No ha seleccionado un tipo de contrato válido"))))))))))))))))))))</f>
        <v>CONTRATOS DE PRESTACIÓN DE SERVICIOS PROFESIONALES Y DE APOYO A LA GESTIÓN</v>
      </c>
      <c r="F115" s="148" t="s">
        <v>107</v>
      </c>
      <c r="G115" s="148" t="s">
        <v>116</v>
      </c>
      <c r="H115" s="149" t="s">
        <v>538</v>
      </c>
      <c r="I115" s="149" t="s">
        <v>163</v>
      </c>
      <c r="J115" s="150">
        <v>45</v>
      </c>
      <c r="K115" s="151" t="str">
        <f>IF(J115=1,'Equivalencia BH-BMPT'!$D$2,IF(J115=2,'Equivalencia BH-BMPT'!$D$3,IF(J115=3,'Equivalencia BH-BMPT'!$D$4,IF(J115=4,'Equivalencia BH-BMPT'!$D$5,IF(J115=5,'Equivalencia BH-BMPT'!$D$6,IF(J115=6,'Equivalencia BH-BMPT'!$D$7,IF(J115=7,'Equivalencia BH-BMPT'!$D$8,IF(J115=8,'Equivalencia BH-BMPT'!$D$9,IF(J115=9,'Equivalencia BH-BMPT'!$D$10,IF(J115=10,'Equivalencia BH-BMPT'!$D$11,IF(J115=11,'Equivalencia BH-BMPT'!$D$12,IF(J115=12,'Equivalencia BH-BMPT'!$D$13,IF(J115=13,'Equivalencia BH-BMPT'!$D$14,IF(J115=14,'Equivalencia BH-BMPT'!$D$15,IF(J115=15,'Equivalencia BH-BMPT'!$D$16,IF(J115=16,'Equivalencia BH-BMPT'!$D$17,IF(J115=17,'Equivalencia BH-BMPT'!$D$18,IF(J115=18,'Equivalencia BH-BMPT'!$D$19,IF(J115=19,'Equivalencia BH-BMPT'!$D$20,IF(J115=20,'Equivalencia BH-BMPT'!$D$21,IF(J115=21,'Equivalencia BH-BMPT'!$D$22,IF(J115=22,'Equivalencia BH-BMPT'!$D$23,IF(J115=23,'Equivalencia BH-BMPT'!#REF!,IF(J115=24,'Equivalencia BH-BMPT'!$D$25,IF(J115=25,'Equivalencia BH-BMPT'!$D$26,IF(J115=26,'Equivalencia BH-BMPT'!$D$27,IF(J115=27,'Equivalencia BH-BMPT'!$D$28,IF(J115=28,'Equivalencia BH-BMPT'!$D$29,IF(J115=29,'Equivalencia BH-BMPT'!$D$30,IF(J115=30,'Equivalencia BH-BMPT'!$D$31,IF(J115=31,'Equivalencia BH-BMPT'!$D$32,IF(J115=32,'Equivalencia BH-BMPT'!$D$33,IF(J115=33,'Equivalencia BH-BMPT'!$D$34,IF(J115=34,'Equivalencia BH-BMPT'!$D$35,IF(J115=35,'Equivalencia BH-BMPT'!$D$36,IF(J115=36,'Equivalencia BH-BMPT'!$D$37,IF(J115=37,'Equivalencia BH-BMPT'!$D$38,IF(J115=38,'Equivalencia BH-BMPT'!#REF!,IF(J115=39,'Equivalencia BH-BMPT'!$D$40,IF(J115=40,'Equivalencia BH-BMPT'!$D$41,IF(J115=41,'Equivalencia BH-BMPT'!$D$42,IF(J115=42,'Equivalencia BH-BMPT'!$D$43,IF(J115=43,'Equivalencia BH-BMPT'!$D$44,IF(J115=44,'Equivalencia BH-BMPT'!$D$45,IF(J115=45,'Equivalencia BH-BMPT'!$D$46,"No ha seleccionado un número de programa")))))))))))))))))))))))))))))))))))))))))))))</f>
        <v>Gobernanza e influencia local, regional e internacional</v>
      </c>
      <c r="L115" s="152">
        <v>1375</v>
      </c>
      <c r="M115" s="147">
        <v>35465903</v>
      </c>
      <c r="N115" s="153" t="s">
        <v>724</v>
      </c>
      <c r="O115" s="156">
        <v>7200000</v>
      </c>
      <c r="P115" s="155"/>
      <c r="Q115" s="156">
        <v>0</v>
      </c>
      <c r="R115" s="156"/>
      <c r="S115" s="156"/>
      <c r="T115" s="156">
        <f t="shared" si="9"/>
        <v>7200000</v>
      </c>
      <c r="U115" s="156">
        <v>4680000</v>
      </c>
      <c r="V115" s="157">
        <v>43357</v>
      </c>
      <c r="W115" s="157">
        <v>43361</v>
      </c>
      <c r="X115" s="157">
        <v>43482</v>
      </c>
      <c r="Y115" s="147">
        <v>121</v>
      </c>
      <c r="Z115" s="147"/>
      <c r="AA115" s="158"/>
      <c r="AB115" s="147"/>
      <c r="AC115" s="147" t="s">
        <v>777</v>
      </c>
      <c r="AD115" s="147"/>
      <c r="AE115" s="147"/>
      <c r="AF115" s="159">
        <f t="shared" si="10"/>
        <v>0.65</v>
      </c>
      <c r="AG115" s="160"/>
      <c r="AH115" s="160" t="b">
        <f t="shared" si="11"/>
        <v>0</v>
      </c>
    </row>
    <row r="116" spans="1:34" ht="44.25" customHeight="1" thickBot="1" x14ac:dyDescent="0.3">
      <c r="A116" s="147">
        <v>103</v>
      </c>
      <c r="B116" s="147">
        <v>2018</v>
      </c>
      <c r="C116" s="148" t="s">
        <v>375</v>
      </c>
      <c r="D116" s="147">
        <v>5</v>
      </c>
      <c r="E116" s="148" t="str">
        <f>IF(D116=1,'Tipo '!$B$2,IF(D116=2,'Tipo '!$B$3,IF(D116=3,'Tipo '!$B$4,IF(D116=4,'Tipo '!$B$5,IF(D116=5,'Tipo '!$B$6,IF(D116=6,'Tipo '!$B$7,IF(D116=7,'Tipo '!$B$8,IF(D116=8,'Tipo '!$B$9,IF(D116=9,'Tipo '!$B$10,IF(D116=10,'Tipo '!$B$11,IF(D116=11,'Tipo '!$B$12,IF(D116=12,'Tipo '!$B$13,IF(D116=13,'Tipo '!$B$14,IF(D116=14,'Tipo '!$B$15,IF(D116=15,'Tipo '!$B$16,IF(D116=16,'Tipo '!$B$17,IF(D116=17,'Tipo '!$B$18,IF(D116=18,'Tipo '!$B$19,IF(D116=19,'Tipo '!$B$20,IF(D116=20,'Tipo '!$B$21,"No ha seleccionado un tipo de contrato válido"))))))))))))))))))))</f>
        <v>CONTRATOS DE PRESTACIÓN DE SERVICIOS PROFESIONALES Y DE APOYO A LA GESTIÓN</v>
      </c>
      <c r="F116" s="148" t="s">
        <v>107</v>
      </c>
      <c r="G116" s="148" t="s">
        <v>116</v>
      </c>
      <c r="H116" s="149" t="s">
        <v>454</v>
      </c>
      <c r="I116" s="149" t="s">
        <v>163</v>
      </c>
      <c r="J116" s="150">
        <v>45</v>
      </c>
      <c r="K116" s="151" t="str">
        <f>IF(J116=1,'Equivalencia BH-BMPT'!$D$2,IF(J116=2,'Equivalencia BH-BMPT'!$D$3,IF(J116=3,'Equivalencia BH-BMPT'!$D$4,IF(J116=4,'Equivalencia BH-BMPT'!$D$5,IF(J116=5,'Equivalencia BH-BMPT'!$D$6,IF(J116=6,'Equivalencia BH-BMPT'!$D$7,IF(J116=7,'Equivalencia BH-BMPT'!$D$8,IF(J116=8,'Equivalencia BH-BMPT'!$D$9,IF(J116=9,'Equivalencia BH-BMPT'!$D$10,IF(J116=10,'Equivalencia BH-BMPT'!$D$11,IF(J116=11,'Equivalencia BH-BMPT'!$D$12,IF(J116=12,'Equivalencia BH-BMPT'!$D$13,IF(J116=13,'Equivalencia BH-BMPT'!$D$14,IF(J116=14,'Equivalencia BH-BMPT'!$D$15,IF(J116=15,'Equivalencia BH-BMPT'!$D$16,IF(J116=16,'Equivalencia BH-BMPT'!$D$17,IF(J116=17,'Equivalencia BH-BMPT'!$D$18,IF(J116=18,'Equivalencia BH-BMPT'!$D$19,IF(J116=19,'Equivalencia BH-BMPT'!$D$20,IF(J116=20,'Equivalencia BH-BMPT'!$D$21,IF(J116=21,'Equivalencia BH-BMPT'!$D$22,IF(J116=22,'Equivalencia BH-BMPT'!$D$23,IF(J116=23,'Equivalencia BH-BMPT'!#REF!,IF(J116=24,'Equivalencia BH-BMPT'!$D$25,IF(J116=25,'Equivalencia BH-BMPT'!$D$26,IF(J116=26,'Equivalencia BH-BMPT'!$D$27,IF(J116=27,'Equivalencia BH-BMPT'!$D$28,IF(J116=28,'Equivalencia BH-BMPT'!$D$29,IF(J116=29,'Equivalencia BH-BMPT'!$D$30,IF(J116=30,'Equivalencia BH-BMPT'!$D$31,IF(J116=31,'Equivalencia BH-BMPT'!$D$32,IF(J116=32,'Equivalencia BH-BMPT'!$D$33,IF(J116=33,'Equivalencia BH-BMPT'!$D$34,IF(J116=34,'Equivalencia BH-BMPT'!$D$35,IF(J116=35,'Equivalencia BH-BMPT'!$D$36,IF(J116=36,'Equivalencia BH-BMPT'!$D$37,IF(J116=37,'Equivalencia BH-BMPT'!$D$38,IF(J116=38,'Equivalencia BH-BMPT'!#REF!,IF(J116=39,'Equivalencia BH-BMPT'!$D$40,IF(J116=40,'Equivalencia BH-BMPT'!$D$41,IF(J116=41,'Equivalencia BH-BMPT'!$D$42,IF(J116=42,'Equivalencia BH-BMPT'!$D$43,IF(J116=43,'Equivalencia BH-BMPT'!$D$44,IF(J116=44,'Equivalencia BH-BMPT'!$D$45,IF(J116=45,'Equivalencia BH-BMPT'!$D$46,"No ha seleccionado un número de programa")))))))))))))))))))))))))))))))))))))))))))))</f>
        <v>Gobernanza e influencia local, regional e internacional</v>
      </c>
      <c r="L116" s="152">
        <v>1375</v>
      </c>
      <c r="M116" s="147">
        <v>4090379</v>
      </c>
      <c r="N116" s="153" t="s">
        <v>673</v>
      </c>
      <c r="O116" s="156">
        <v>8960000</v>
      </c>
      <c r="P116" s="155"/>
      <c r="Q116" s="156">
        <v>0</v>
      </c>
      <c r="R116" s="156"/>
      <c r="S116" s="156"/>
      <c r="T116" s="156">
        <f t="shared" si="9"/>
        <v>8960000</v>
      </c>
      <c r="U116" s="156">
        <v>5898666</v>
      </c>
      <c r="V116" s="157">
        <v>43353</v>
      </c>
      <c r="W116" s="157">
        <v>43356</v>
      </c>
      <c r="X116" s="157">
        <v>43477</v>
      </c>
      <c r="Y116" s="147">
        <v>121</v>
      </c>
      <c r="Z116" s="147"/>
      <c r="AA116" s="158"/>
      <c r="AB116" s="147"/>
      <c r="AC116" s="147" t="s">
        <v>777</v>
      </c>
      <c r="AD116" s="147"/>
      <c r="AE116" s="147"/>
      <c r="AF116" s="159">
        <f t="shared" si="10"/>
        <v>0.65833325892857142</v>
      </c>
      <c r="AG116" s="160"/>
      <c r="AH116" s="160" t="b">
        <f t="shared" si="11"/>
        <v>0</v>
      </c>
    </row>
    <row r="117" spans="1:34" ht="44.25" customHeight="1" thickBot="1" x14ac:dyDescent="0.3">
      <c r="A117" s="147">
        <v>104</v>
      </c>
      <c r="B117" s="147">
        <v>2018</v>
      </c>
      <c r="C117" s="148" t="s">
        <v>376</v>
      </c>
      <c r="D117" s="147">
        <v>5</v>
      </c>
      <c r="E117" s="148" t="str">
        <f>IF(D117=1,'Tipo '!$B$2,IF(D117=2,'Tipo '!$B$3,IF(D117=3,'Tipo '!$B$4,IF(D117=4,'Tipo '!$B$5,IF(D117=5,'Tipo '!$B$6,IF(D117=6,'Tipo '!$B$7,IF(D117=7,'Tipo '!$B$8,IF(D117=8,'Tipo '!$B$9,IF(D117=9,'Tipo '!$B$10,IF(D117=10,'Tipo '!$B$11,IF(D117=11,'Tipo '!$B$12,IF(D117=12,'Tipo '!$B$13,IF(D117=13,'Tipo '!$B$14,IF(D117=14,'Tipo '!$B$15,IF(D117=15,'Tipo '!$B$16,IF(D117=16,'Tipo '!$B$17,IF(D117=17,'Tipo '!$B$18,IF(D117=18,'Tipo '!$B$19,IF(D117=19,'Tipo '!$B$20,IF(D117=20,'Tipo '!$B$21,"No ha seleccionado un tipo de contrato válido"))))))))))))))))))))</f>
        <v>CONTRATOS DE PRESTACIÓN DE SERVICIOS PROFESIONALES Y DE APOYO A LA GESTIÓN</v>
      </c>
      <c r="F117" s="148" t="s">
        <v>107</v>
      </c>
      <c r="G117" s="148" t="s">
        <v>116</v>
      </c>
      <c r="H117" s="149" t="s">
        <v>454</v>
      </c>
      <c r="I117" s="149" t="s">
        <v>163</v>
      </c>
      <c r="J117" s="150">
        <v>45</v>
      </c>
      <c r="K117" s="151" t="str">
        <f>IF(J117=1,'Equivalencia BH-BMPT'!$D$2,IF(J117=2,'Equivalencia BH-BMPT'!$D$3,IF(J117=3,'Equivalencia BH-BMPT'!$D$4,IF(J117=4,'Equivalencia BH-BMPT'!$D$5,IF(J117=5,'Equivalencia BH-BMPT'!$D$6,IF(J117=6,'Equivalencia BH-BMPT'!$D$7,IF(J117=7,'Equivalencia BH-BMPT'!$D$8,IF(J117=8,'Equivalencia BH-BMPT'!$D$9,IF(J117=9,'Equivalencia BH-BMPT'!$D$10,IF(J117=10,'Equivalencia BH-BMPT'!$D$11,IF(J117=11,'Equivalencia BH-BMPT'!$D$12,IF(J117=12,'Equivalencia BH-BMPT'!$D$13,IF(J117=13,'Equivalencia BH-BMPT'!$D$14,IF(J117=14,'Equivalencia BH-BMPT'!$D$15,IF(J117=15,'Equivalencia BH-BMPT'!$D$16,IF(J117=16,'Equivalencia BH-BMPT'!$D$17,IF(J117=17,'Equivalencia BH-BMPT'!$D$18,IF(J117=18,'Equivalencia BH-BMPT'!$D$19,IF(J117=19,'Equivalencia BH-BMPT'!$D$20,IF(J117=20,'Equivalencia BH-BMPT'!$D$21,IF(J117=21,'Equivalencia BH-BMPT'!$D$22,IF(J117=22,'Equivalencia BH-BMPT'!$D$23,IF(J117=23,'Equivalencia BH-BMPT'!#REF!,IF(J117=24,'Equivalencia BH-BMPT'!$D$25,IF(J117=25,'Equivalencia BH-BMPT'!$D$26,IF(J117=26,'Equivalencia BH-BMPT'!$D$27,IF(J117=27,'Equivalencia BH-BMPT'!$D$28,IF(J117=28,'Equivalencia BH-BMPT'!$D$29,IF(J117=29,'Equivalencia BH-BMPT'!$D$30,IF(J117=30,'Equivalencia BH-BMPT'!$D$31,IF(J117=31,'Equivalencia BH-BMPT'!$D$32,IF(J117=32,'Equivalencia BH-BMPT'!$D$33,IF(J117=33,'Equivalencia BH-BMPT'!$D$34,IF(J117=34,'Equivalencia BH-BMPT'!$D$35,IF(J117=35,'Equivalencia BH-BMPT'!$D$36,IF(J117=36,'Equivalencia BH-BMPT'!$D$37,IF(J117=37,'Equivalencia BH-BMPT'!$D$38,IF(J117=38,'Equivalencia BH-BMPT'!#REF!,IF(J117=39,'Equivalencia BH-BMPT'!$D$40,IF(J117=40,'Equivalencia BH-BMPT'!$D$41,IF(J117=41,'Equivalencia BH-BMPT'!$D$42,IF(J117=42,'Equivalencia BH-BMPT'!$D$43,IF(J117=43,'Equivalencia BH-BMPT'!$D$44,IF(J117=44,'Equivalencia BH-BMPT'!$D$45,IF(J117=45,'Equivalencia BH-BMPT'!$D$46,"No ha seleccionado un número de programa")))))))))))))))))))))))))))))))))))))))))))))</f>
        <v>Gobernanza e influencia local, regional e internacional</v>
      </c>
      <c r="L117" s="152">
        <v>1375</v>
      </c>
      <c r="M117" s="147">
        <v>79763739</v>
      </c>
      <c r="N117" s="153" t="s">
        <v>695</v>
      </c>
      <c r="O117" s="156">
        <v>8960000</v>
      </c>
      <c r="P117" s="155"/>
      <c r="Q117" s="156">
        <v>0</v>
      </c>
      <c r="R117" s="156"/>
      <c r="S117" s="156"/>
      <c r="T117" s="156">
        <f t="shared" si="9"/>
        <v>8960000</v>
      </c>
      <c r="U117" s="156">
        <v>5898666</v>
      </c>
      <c r="V117" s="157" t="s">
        <v>774</v>
      </c>
      <c r="W117" s="157">
        <v>43355</v>
      </c>
      <c r="X117" s="157">
        <v>43476</v>
      </c>
      <c r="Y117" s="147">
        <v>121</v>
      </c>
      <c r="Z117" s="147"/>
      <c r="AA117" s="158"/>
      <c r="AB117" s="147"/>
      <c r="AC117" s="147" t="s">
        <v>777</v>
      </c>
      <c r="AD117" s="147"/>
      <c r="AE117" s="147"/>
      <c r="AF117" s="159">
        <f t="shared" si="10"/>
        <v>0.65833325892857142</v>
      </c>
      <c r="AG117" s="160"/>
      <c r="AH117" s="160" t="b">
        <f t="shared" si="11"/>
        <v>0</v>
      </c>
    </row>
    <row r="118" spans="1:34" ht="44.25" customHeight="1" thickBot="1" x14ac:dyDescent="0.3">
      <c r="A118" s="147">
        <v>105</v>
      </c>
      <c r="B118" s="147">
        <v>2018</v>
      </c>
      <c r="C118" s="148" t="s">
        <v>377</v>
      </c>
      <c r="D118" s="147">
        <v>5</v>
      </c>
      <c r="E118" s="148" t="str">
        <f>IF(D118=1,'Tipo '!$B$2,IF(D118=2,'Tipo '!$B$3,IF(D118=3,'Tipo '!$B$4,IF(D118=4,'Tipo '!$B$5,IF(D118=5,'Tipo '!$B$6,IF(D118=6,'Tipo '!$B$7,IF(D118=7,'Tipo '!$B$8,IF(D118=8,'Tipo '!$B$9,IF(D118=9,'Tipo '!$B$10,IF(D118=10,'Tipo '!$B$11,IF(D118=11,'Tipo '!$B$12,IF(D118=12,'Tipo '!$B$13,IF(D118=13,'Tipo '!$B$14,IF(D118=14,'Tipo '!$B$15,IF(D118=15,'Tipo '!$B$16,IF(D118=16,'Tipo '!$B$17,IF(D118=17,'Tipo '!$B$18,IF(D118=18,'Tipo '!$B$19,IF(D118=19,'Tipo '!$B$20,IF(D118=20,'Tipo '!$B$21,"No ha seleccionado un tipo de contrato válido"))))))))))))))))))))</f>
        <v>CONTRATOS DE PRESTACIÓN DE SERVICIOS PROFESIONALES Y DE APOYO A LA GESTIÓN</v>
      </c>
      <c r="F118" s="148" t="s">
        <v>107</v>
      </c>
      <c r="G118" s="148" t="s">
        <v>116</v>
      </c>
      <c r="H118" s="149" t="s">
        <v>454</v>
      </c>
      <c r="I118" s="149" t="s">
        <v>163</v>
      </c>
      <c r="J118" s="150">
        <v>45</v>
      </c>
      <c r="K118" s="151" t="str">
        <f>IF(J118=1,'Equivalencia BH-BMPT'!$D$2,IF(J118=2,'Equivalencia BH-BMPT'!$D$3,IF(J118=3,'Equivalencia BH-BMPT'!$D$4,IF(J118=4,'Equivalencia BH-BMPT'!$D$5,IF(J118=5,'Equivalencia BH-BMPT'!$D$6,IF(J118=6,'Equivalencia BH-BMPT'!$D$7,IF(J118=7,'Equivalencia BH-BMPT'!$D$8,IF(J118=8,'Equivalencia BH-BMPT'!$D$9,IF(J118=9,'Equivalencia BH-BMPT'!$D$10,IF(J118=10,'Equivalencia BH-BMPT'!$D$11,IF(J118=11,'Equivalencia BH-BMPT'!$D$12,IF(J118=12,'Equivalencia BH-BMPT'!$D$13,IF(J118=13,'Equivalencia BH-BMPT'!$D$14,IF(J118=14,'Equivalencia BH-BMPT'!$D$15,IF(J118=15,'Equivalencia BH-BMPT'!$D$16,IF(J118=16,'Equivalencia BH-BMPT'!$D$17,IF(J118=17,'Equivalencia BH-BMPT'!$D$18,IF(J118=18,'Equivalencia BH-BMPT'!$D$19,IF(J118=19,'Equivalencia BH-BMPT'!$D$20,IF(J118=20,'Equivalencia BH-BMPT'!$D$21,IF(J118=21,'Equivalencia BH-BMPT'!$D$22,IF(J118=22,'Equivalencia BH-BMPT'!$D$23,IF(J118=23,'Equivalencia BH-BMPT'!#REF!,IF(J118=24,'Equivalencia BH-BMPT'!$D$25,IF(J118=25,'Equivalencia BH-BMPT'!$D$26,IF(J118=26,'Equivalencia BH-BMPT'!$D$27,IF(J118=27,'Equivalencia BH-BMPT'!$D$28,IF(J118=28,'Equivalencia BH-BMPT'!$D$29,IF(J118=29,'Equivalencia BH-BMPT'!$D$30,IF(J118=30,'Equivalencia BH-BMPT'!$D$31,IF(J118=31,'Equivalencia BH-BMPT'!$D$32,IF(J118=32,'Equivalencia BH-BMPT'!$D$33,IF(J118=33,'Equivalencia BH-BMPT'!$D$34,IF(J118=34,'Equivalencia BH-BMPT'!$D$35,IF(J118=35,'Equivalencia BH-BMPT'!$D$36,IF(J118=36,'Equivalencia BH-BMPT'!$D$37,IF(J118=37,'Equivalencia BH-BMPT'!$D$38,IF(J118=38,'Equivalencia BH-BMPT'!#REF!,IF(J118=39,'Equivalencia BH-BMPT'!$D$40,IF(J118=40,'Equivalencia BH-BMPT'!$D$41,IF(J118=41,'Equivalencia BH-BMPT'!$D$42,IF(J118=42,'Equivalencia BH-BMPT'!$D$43,IF(J118=43,'Equivalencia BH-BMPT'!$D$44,IF(J118=44,'Equivalencia BH-BMPT'!$D$45,IF(J118=45,'Equivalencia BH-BMPT'!$D$46,"No ha seleccionado un número de programa")))))))))))))))))))))))))))))))))))))))))))))</f>
        <v>Gobernanza e influencia local, regional e internacional</v>
      </c>
      <c r="L118" s="152">
        <v>1375</v>
      </c>
      <c r="M118" s="147">
        <v>1032656045</v>
      </c>
      <c r="N118" s="153" t="s">
        <v>725</v>
      </c>
      <c r="O118" s="156">
        <v>8960000</v>
      </c>
      <c r="P118" s="155"/>
      <c r="Q118" s="156">
        <v>0</v>
      </c>
      <c r="R118" s="156"/>
      <c r="S118" s="156"/>
      <c r="T118" s="156">
        <f t="shared" si="9"/>
        <v>8960000</v>
      </c>
      <c r="U118" s="156">
        <v>5973333</v>
      </c>
      <c r="V118" s="157">
        <v>43350</v>
      </c>
      <c r="W118" s="157">
        <v>43355</v>
      </c>
      <c r="X118" s="157">
        <v>43476</v>
      </c>
      <c r="Y118" s="147">
        <v>121</v>
      </c>
      <c r="Z118" s="147"/>
      <c r="AA118" s="158"/>
      <c r="AB118" s="147"/>
      <c r="AC118" s="147" t="s">
        <v>777</v>
      </c>
      <c r="AD118" s="147"/>
      <c r="AE118" s="147"/>
      <c r="AF118" s="159">
        <f t="shared" si="10"/>
        <v>0.66666662946428568</v>
      </c>
      <c r="AG118" s="160"/>
      <c r="AH118" s="160" t="b">
        <f t="shared" si="11"/>
        <v>0</v>
      </c>
    </row>
    <row r="119" spans="1:34" ht="44.25" customHeight="1" thickBot="1" x14ac:dyDescent="0.3">
      <c r="A119" s="147">
        <v>106</v>
      </c>
      <c r="B119" s="147">
        <v>2018</v>
      </c>
      <c r="C119" s="148" t="s">
        <v>378</v>
      </c>
      <c r="D119" s="147">
        <v>5</v>
      </c>
      <c r="E119" s="148" t="str">
        <f>IF(D119=1,'Tipo '!$B$2,IF(D119=2,'Tipo '!$B$3,IF(D119=3,'Tipo '!$B$4,IF(D119=4,'Tipo '!$B$5,IF(D119=5,'Tipo '!$B$6,IF(D119=6,'Tipo '!$B$7,IF(D119=7,'Tipo '!$B$8,IF(D119=8,'Tipo '!$B$9,IF(D119=9,'Tipo '!$B$10,IF(D119=10,'Tipo '!$B$11,IF(D119=11,'Tipo '!$B$12,IF(D119=12,'Tipo '!$B$13,IF(D119=13,'Tipo '!$B$14,IF(D119=14,'Tipo '!$B$15,IF(D119=15,'Tipo '!$B$16,IF(D119=16,'Tipo '!$B$17,IF(D119=17,'Tipo '!$B$18,IF(D119=18,'Tipo '!$B$19,IF(D119=19,'Tipo '!$B$20,IF(D119=20,'Tipo '!$B$21,"No ha seleccionado un tipo de contrato válido"))))))))))))))))))))</f>
        <v>CONTRATOS DE PRESTACIÓN DE SERVICIOS PROFESIONALES Y DE APOYO A LA GESTIÓN</v>
      </c>
      <c r="F119" s="148" t="s">
        <v>107</v>
      </c>
      <c r="G119" s="148" t="s">
        <v>116</v>
      </c>
      <c r="H119" s="149" t="s">
        <v>454</v>
      </c>
      <c r="I119" s="149" t="s">
        <v>163</v>
      </c>
      <c r="J119" s="150">
        <v>45</v>
      </c>
      <c r="K119" s="151" t="str">
        <f>IF(J119=1,'Equivalencia BH-BMPT'!$D$2,IF(J119=2,'Equivalencia BH-BMPT'!$D$3,IF(J119=3,'Equivalencia BH-BMPT'!$D$4,IF(J119=4,'Equivalencia BH-BMPT'!$D$5,IF(J119=5,'Equivalencia BH-BMPT'!$D$6,IF(J119=6,'Equivalencia BH-BMPT'!$D$7,IF(J119=7,'Equivalencia BH-BMPT'!$D$8,IF(J119=8,'Equivalencia BH-BMPT'!$D$9,IF(J119=9,'Equivalencia BH-BMPT'!$D$10,IF(J119=10,'Equivalencia BH-BMPT'!$D$11,IF(J119=11,'Equivalencia BH-BMPT'!$D$12,IF(J119=12,'Equivalencia BH-BMPT'!$D$13,IF(J119=13,'Equivalencia BH-BMPT'!$D$14,IF(J119=14,'Equivalencia BH-BMPT'!$D$15,IF(J119=15,'Equivalencia BH-BMPT'!$D$16,IF(J119=16,'Equivalencia BH-BMPT'!$D$17,IF(J119=17,'Equivalencia BH-BMPT'!$D$18,IF(J119=18,'Equivalencia BH-BMPT'!$D$19,IF(J119=19,'Equivalencia BH-BMPT'!$D$20,IF(J119=20,'Equivalencia BH-BMPT'!$D$21,IF(J119=21,'Equivalencia BH-BMPT'!$D$22,IF(J119=22,'Equivalencia BH-BMPT'!$D$23,IF(J119=23,'Equivalencia BH-BMPT'!#REF!,IF(J119=24,'Equivalencia BH-BMPT'!$D$25,IF(J119=25,'Equivalencia BH-BMPT'!$D$26,IF(J119=26,'Equivalencia BH-BMPT'!$D$27,IF(J119=27,'Equivalencia BH-BMPT'!$D$28,IF(J119=28,'Equivalencia BH-BMPT'!$D$29,IF(J119=29,'Equivalencia BH-BMPT'!$D$30,IF(J119=30,'Equivalencia BH-BMPT'!$D$31,IF(J119=31,'Equivalencia BH-BMPT'!$D$32,IF(J119=32,'Equivalencia BH-BMPT'!$D$33,IF(J119=33,'Equivalencia BH-BMPT'!$D$34,IF(J119=34,'Equivalencia BH-BMPT'!$D$35,IF(J119=35,'Equivalencia BH-BMPT'!$D$36,IF(J119=36,'Equivalencia BH-BMPT'!$D$37,IF(J119=37,'Equivalencia BH-BMPT'!$D$38,IF(J119=38,'Equivalencia BH-BMPT'!#REF!,IF(J119=39,'Equivalencia BH-BMPT'!$D$40,IF(J119=40,'Equivalencia BH-BMPT'!$D$41,IF(J119=41,'Equivalencia BH-BMPT'!$D$42,IF(J119=42,'Equivalencia BH-BMPT'!$D$43,IF(J119=43,'Equivalencia BH-BMPT'!$D$44,IF(J119=44,'Equivalencia BH-BMPT'!$D$45,IF(J119=45,'Equivalencia BH-BMPT'!$D$46,"No ha seleccionado un número de programa")))))))))))))))))))))))))))))))))))))))))))))</f>
        <v>Gobernanza e influencia local, regional e internacional</v>
      </c>
      <c r="L119" s="152">
        <v>1375</v>
      </c>
      <c r="M119" s="147">
        <v>79816851</v>
      </c>
      <c r="N119" s="153" t="s">
        <v>674</v>
      </c>
      <c r="O119" s="156">
        <v>8960000</v>
      </c>
      <c r="P119" s="155"/>
      <c r="Q119" s="156">
        <v>0</v>
      </c>
      <c r="R119" s="156"/>
      <c r="S119" s="156"/>
      <c r="T119" s="156">
        <f t="shared" si="9"/>
        <v>8960000</v>
      </c>
      <c r="U119" s="156">
        <v>5898666</v>
      </c>
      <c r="V119" s="157">
        <v>43350</v>
      </c>
      <c r="W119" s="157">
        <v>43354</v>
      </c>
      <c r="X119" s="157">
        <v>43475</v>
      </c>
      <c r="Y119" s="147">
        <v>121</v>
      </c>
      <c r="Z119" s="147"/>
      <c r="AA119" s="158"/>
      <c r="AB119" s="147"/>
      <c r="AC119" s="147" t="s">
        <v>777</v>
      </c>
      <c r="AD119" s="147"/>
      <c r="AE119" s="147"/>
      <c r="AF119" s="159">
        <f t="shared" si="10"/>
        <v>0.65833325892857142</v>
      </c>
      <c r="AG119" s="160"/>
      <c r="AH119" s="160" t="b">
        <f t="shared" si="11"/>
        <v>0</v>
      </c>
    </row>
    <row r="120" spans="1:34" ht="44.25" customHeight="1" thickBot="1" x14ac:dyDescent="0.3">
      <c r="A120" s="147">
        <v>107</v>
      </c>
      <c r="B120" s="147">
        <v>2018</v>
      </c>
      <c r="C120" s="148" t="s">
        <v>379</v>
      </c>
      <c r="D120" s="147">
        <v>5</v>
      </c>
      <c r="E120" s="148" t="str">
        <f>IF(D120=1,'Tipo '!$B$2,IF(D120=2,'Tipo '!$B$3,IF(D120=3,'Tipo '!$B$4,IF(D120=4,'Tipo '!$B$5,IF(D120=5,'Tipo '!$B$6,IF(D120=6,'Tipo '!$B$7,IF(D120=7,'Tipo '!$B$8,IF(D120=8,'Tipo '!$B$9,IF(D120=9,'Tipo '!$B$10,IF(D120=10,'Tipo '!$B$11,IF(D120=11,'Tipo '!$B$12,IF(D120=12,'Tipo '!$B$13,IF(D120=13,'Tipo '!$B$14,IF(D120=14,'Tipo '!$B$15,IF(D120=15,'Tipo '!$B$16,IF(D120=16,'Tipo '!$B$17,IF(D120=17,'Tipo '!$B$18,IF(D120=18,'Tipo '!$B$19,IF(D120=19,'Tipo '!$B$20,IF(D120=20,'Tipo '!$B$21,"No ha seleccionado un tipo de contrato válido"))))))))))))))))))))</f>
        <v>CONTRATOS DE PRESTACIÓN DE SERVICIOS PROFESIONALES Y DE APOYO A LA GESTIÓN</v>
      </c>
      <c r="F120" s="148" t="s">
        <v>107</v>
      </c>
      <c r="G120" s="148" t="s">
        <v>116</v>
      </c>
      <c r="H120" s="149" t="s">
        <v>539</v>
      </c>
      <c r="I120" s="149" t="s">
        <v>163</v>
      </c>
      <c r="J120" s="150">
        <v>45</v>
      </c>
      <c r="K120" s="151" t="str">
        <f>IF(J120=1,'Equivalencia BH-BMPT'!$D$2,IF(J120=2,'Equivalencia BH-BMPT'!$D$3,IF(J120=3,'Equivalencia BH-BMPT'!$D$4,IF(J120=4,'Equivalencia BH-BMPT'!$D$5,IF(J120=5,'Equivalencia BH-BMPT'!$D$6,IF(J120=6,'Equivalencia BH-BMPT'!$D$7,IF(J120=7,'Equivalencia BH-BMPT'!$D$8,IF(J120=8,'Equivalencia BH-BMPT'!$D$9,IF(J120=9,'Equivalencia BH-BMPT'!$D$10,IF(J120=10,'Equivalencia BH-BMPT'!$D$11,IF(J120=11,'Equivalencia BH-BMPT'!$D$12,IF(J120=12,'Equivalencia BH-BMPT'!$D$13,IF(J120=13,'Equivalencia BH-BMPT'!$D$14,IF(J120=14,'Equivalencia BH-BMPT'!$D$15,IF(J120=15,'Equivalencia BH-BMPT'!$D$16,IF(J120=16,'Equivalencia BH-BMPT'!$D$17,IF(J120=17,'Equivalencia BH-BMPT'!$D$18,IF(J120=18,'Equivalencia BH-BMPT'!$D$19,IF(J120=19,'Equivalencia BH-BMPT'!$D$20,IF(J120=20,'Equivalencia BH-BMPT'!$D$21,IF(J120=21,'Equivalencia BH-BMPT'!$D$22,IF(J120=22,'Equivalencia BH-BMPT'!$D$23,IF(J120=23,'Equivalencia BH-BMPT'!#REF!,IF(J120=24,'Equivalencia BH-BMPT'!$D$25,IF(J120=25,'Equivalencia BH-BMPT'!$D$26,IF(J120=26,'Equivalencia BH-BMPT'!$D$27,IF(J120=27,'Equivalencia BH-BMPT'!$D$28,IF(J120=28,'Equivalencia BH-BMPT'!$D$29,IF(J120=29,'Equivalencia BH-BMPT'!$D$30,IF(J120=30,'Equivalencia BH-BMPT'!$D$31,IF(J120=31,'Equivalencia BH-BMPT'!$D$32,IF(J120=32,'Equivalencia BH-BMPT'!$D$33,IF(J120=33,'Equivalencia BH-BMPT'!$D$34,IF(J120=34,'Equivalencia BH-BMPT'!$D$35,IF(J120=35,'Equivalencia BH-BMPT'!$D$36,IF(J120=36,'Equivalencia BH-BMPT'!$D$37,IF(J120=37,'Equivalencia BH-BMPT'!$D$38,IF(J120=38,'Equivalencia BH-BMPT'!#REF!,IF(J120=39,'Equivalencia BH-BMPT'!$D$40,IF(J120=40,'Equivalencia BH-BMPT'!$D$41,IF(J120=41,'Equivalencia BH-BMPT'!$D$42,IF(J120=42,'Equivalencia BH-BMPT'!$D$43,IF(J120=43,'Equivalencia BH-BMPT'!$D$44,IF(J120=44,'Equivalencia BH-BMPT'!$D$45,IF(J120=45,'Equivalencia BH-BMPT'!$D$46,"No ha seleccionado un número de programa")))))))))))))))))))))))))))))))))))))))))))))</f>
        <v>Gobernanza e influencia local, regional e internacional</v>
      </c>
      <c r="L120" s="152">
        <v>1375</v>
      </c>
      <c r="M120" s="147">
        <v>19271225</v>
      </c>
      <c r="N120" s="153" t="s">
        <v>672</v>
      </c>
      <c r="O120" s="156">
        <v>8960000</v>
      </c>
      <c r="P120" s="155"/>
      <c r="Q120" s="156">
        <v>0</v>
      </c>
      <c r="R120" s="156"/>
      <c r="S120" s="156"/>
      <c r="T120" s="156">
        <f t="shared" si="9"/>
        <v>8960000</v>
      </c>
      <c r="U120" s="156">
        <v>5898666</v>
      </c>
      <c r="V120" s="157">
        <v>43350</v>
      </c>
      <c r="W120" s="157">
        <v>43355</v>
      </c>
      <c r="X120" s="157">
        <v>43476</v>
      </c>
      <c r="Y120" s="147">
        <v>121</v>
      </c>
      <c r="Z120" s="147"/>
      <c r="AA120" s="158"/>
      <c r="AB120" s="147"/>
      <c r="AC120" s="147" t="s">
        <v>777</v>
      </c>
      <c r="AD120" s="147"/>
      <c r="AE120" s="147"/>
      <c r="AF120" s="159">
        <f t="shared" si="10"/>
        <v>0.65833325892857142</v>
      </c>
      <c r="AG120" s="160"/>
      <c r="AH120" s="160" t="b">
        <f t="shared" si="11"/>
        <v>0</v>
      </c>
    </row>
    <row r="121" spans="1:34" ht="44.25" customHeight="1" thickBot="1" x14ac:dyDescent="0.3">
      <c r="A121" s="147">
        <v>108</v>
      </c>
      <c r="B121" s="147">
        <v>2018</v>
      </c>
      <c r="C121" s="148" t="s">
        <v>380</v>
      </c>
      <c r="D121" s="147">
        <v>5</v>
      </c>
      <c r="E121" s="148" t="str">
        <f>IF(D121=1,'Tipo '!$B$2,IF(D121=2,'Tipo '!$B$3,IF(D121=3,'Tipo '!$B$4,IF(D121=4,'Tipo '!$B$5,IF(D121=5,'Tipo '!$B$6,IF(D121=6,'Tipo '!$B$7,IF(D121=7,'Tipo '!$B$8,IF(D121=8,'Tipo '!$B$9,IF(D121=9,'Tipo '!$B$10,IF(D121=10,'Tipo '!$B$11,IF(D121=11,'Tipo '!$B$12,IF(D121=12,'Tipo '!$B$13,IF(D121=13,'Tipo '!$B$14,IF(D121=14,'Tipo '!$B$15,IF(D121=15,'Tipo '!$B$16,IF(D121=16,'Tipo '!$B$17,IF(D121=17,'Tipo '!$B$18,IF(D121=18,'Tipo '!$B$19,IF(D121=19,'Tipo '!$B$20,IF(D121=20,'Tipo '!$B$21,"No ha seleccionado un tipo de contrato válido"))))))))))))))))))))</f>
        <v>CONTRATOS DE PRESTACIÓN DE SERVICIOS PROFESIONALES Y DE APOYO A LA GESTIÓN</v>
      </c>
      <c r="F121" s="148" t="s">
        <v>107</v>
      </c>
      <c r="G121" s="148" t="s">
        <v>116</v>
      </c>
      <c r="H121" s="149" t="s">
        <v>540</v>
      </c>
      <c r="I121" s="149" t="s">
        <v>163</v>
      </c>
      <c r="J121" s="150">
        <v>45</v>
      </c>
      <c r="K121" s="151" t="str">
        <f>IF(J121=1,'Equivalencia BH-BMPT'!$D$2,IF(J121=2,'Equivalencia BH-BMPT'!$D$3,IF(J121=3,'Equivalencia BH-BMPT'!$D$4,IF(J121=4,'Equivalencia BH-BMPT'!$D$5,IF(J121=5,'Equivalencia BH-BMPT'!$D$6,IF(J121=6,'Equivalencia BH-BMPT'!$D$7,IF(J121=7,'Equivalencia BH-BMPT'!$D$8,IF(J121=8,'Equivalencia BH-BMPT'!$D$9,IF(J121=9,'Equivalencia BH-BMPT'!$D$10,IF(J121=10,'Equivalencia BH-BMPT'!$D$11,IF(J121=11,'Equivalencia BH-BMPT'!$D$12,IF(J121=12,'Equivalencia BH-BMPT'!$D$13,IF(J121=13,'Equivalencia BH-BMPT'!$D$14,IF(J121=14,'Equivalencia BH-BMPT'!$D$15,IF(J121=15,'Equivalencia BH-BMPT'!$D$16,IF(J121=16,'Equivalencia BH-BMPT'!$D$17,IF(J121=17,'Equivalencia BH-BMPT'!$D$18,IF(J121=18,'Equivalencia BH-BMPT'!$D$19,IF(J121=19,'Equivalencia BH-BMPT'!$D$20,IF(J121=20,'Equivalencia BH-BMPT'!$D$21,IF(J121=21,'Equivalencia BH-BMPT'!$D$22,IF(J121=22,'Equivalencia BH-BMPT'!$D$23,IF(J121=23,'Equivalencia BH-BMPT'!#REF!,IF(J121=24,'Equivalencia BH-BMPT'!$D$25,IF(J121=25,'Equivalencia BH-BMPT'!$D$26,IF(J121=26,'Equivalencia BH-BMPT'!$D$27,IF(J121=27,'Equivalencia BH-BMPT'!$D$28,IF(J121=28,'Equivalencia BH-BMPT'!$D$29,IF(J121=29,'Equivalencia BH-BMPT'!$D$30,IF(J121=30,'Equivalencia BH-BMPT'!$D$31,IF(J121=31,'Equivalencia BH-BMPT'!$D$32,IF(J121=32,'Equivalencia BH-BMPT'!$D$33,IF(J121=33,'Equivalencia BH-BMPT'!$D$34,IF(J121=34,'Equivalencia BH-BMPT'!$D$35,IF(J121=35,'Equivalencia BH-BMPT'!$D$36,IF(J121=36,'Equivalencia BH-BMPT'!$D$37,IF(J121=37,'Equivalencia BH-BMPT'!$D$38,IF(J121=38,'Equivalencia BH-BMPT'!#REF!,IF(J121=39,'Equivalencia BH-BMPT'!$D$40,IF(J121=40,'Equivalencia BH-BMPT'!$D$41,IF(J121=41,'Equivalencia BH-BMPT'!$D$42,IF(J121=42,'Equivalencia BH-BMPT'!$D$43,IF(J121=43,'Equivalencia BH-BMPT'!$D$44,IF(J121=44,'Equivalencia BH-BMPT'!$D$45,IF(J121=45,'Equivalencia BH-BMPT'!$D$46,"No ha seleccionado un número de programa")))))))))))))))))))))))))))))))))))))))))))))</f>
        <v>Gobernanza e influencia local, regional e internacional</v>
      </c>
      <c r="L121" s="152">
        <v>1375</v>
      </c>
      <c r="M121" s="147">
        <v>1013658079</v>
      </c>
      <c r="N121" s="153" t="s">
        <v>690</v>
      </c>
      <c r="O121" s="156">
        <v>9040000</v>
      </c>
      <c r="P121" s="155"/>
      <c r="Q121" s="156">
        <v>0</v>
      </c>
      <c r="R121" s="156"/>
      <c r="S121" s="156"/>
      <c r="T121" s="156">
        <f t="shared" si="9"/>
        <v>9040000</v>
      </c>
      <c r="U121" s="156">
        <v>5198000</v>
      </c>
      <c r="V121" s="157">
        <v>43350</v>
      </c>
      <c r="W121" s="157">
        <v>43355</v>
      </c>
      <c r="X121" s="157">
        <v>43487</v>
      </c>
      <c r="Y121" s="147">
        <v>121</v>
      </c>
      <c r="Z121" s="147"/>
      <c r="AA121" s="158"/>
      <c r="AB121" s="147"/>
      <c r="AC121" s="147" t="s">
        <v>777</v>
      </c>
      <c r="AD121" s="147"/>
      <c r="AE121" s="147"/>
      <c r="AF121" s="159">
        <f t="shared" si="10"/>
        <v>0.57499999999999996</v>
      </c>
      <c r="AG121" s="160"/>
      <c r="AH121" s="160" t="b">
        <f t="shared" si="11"/>
        <v>0</v>
      </c>
    </row>
    <row r="122" spans="1:34" ht="44.25" customHeight="1" thickBot="1" x14ac:dyDescent="0.3">
      <c r="A122" s="147">
        <v>109</v>
      </c>
      <c r="B122" s="147">
        <v>2018</v>
      </c>
      <c r="C122" s="148" t="s">
        <v>381</v>
      </c>
      <c r="D122" s="147">
        <v>5</v>
      </c>
      <c r="E122" s="148" t="str">
        <f>IF(D122=1,'Tipo '!$B$2,IF(D122=2,'Tipo '!$B$3,IF(D122=3,'Tipo '!$B$4,IF(D122=4,'Tipo '!$B$5,IF(D122=5,'Tipo '!$B$6,IF(D122=6,'Tipo '!$B$7,IF(D122=7,'Tipo '!$B$8,IF(D122=8,'Tipo '!$B$9,IF(D122=9,'Tipo '!$B$10,IF(D122=10,'Tipo '!$B$11,IF(D122=11,'Tipo '!$B$12,IF(D122=12,'Tipo '!$B$13,IF(D122=13,'Tipo '!$B$14,IF(D122=14,'Tipo '!$B$15,IF(D122=15,'Tipo '!$B$16,IF(D122=16,'Tipo '!$B$17,IF(D122=17,'Tipo '!$B$18,IF(D122=18,'Tipo '!$B$19,IF(D122=19,'Tipo '!$B$20,IF(D122=20,'Tipo '!$B$21,"No ha seleccionado un tipo de contrato válido"))))))))))))))))))))</f>
        <v>CONTRATOS DE PRESTACIÓN DE SERVICIOS PROFESIONALES Y DE APOYO A LA GESTIÓN</v>
      </c>
      <c r="F122" s="148" t="s">
        <v>107</v>
      </c>
      <c r="G122" s="148" t="s">
        <v>116</v>
      </c>
      <c r="H122" s="149" t="s">
        <v>541</v>
      </c>
      <c r="I122" s="149" t="s">
        <v>163</v>
      </c>
      <c r="J122" s="150">
        <v>45</v>
      </c>
      <c r="K122" s="151" t="str">
        <f>IF(J122=1,'Equivalencia BH-BMPT'!$D$2,IF(J122=2,'Equivalencia BH-BMPT'!$D$3,IF(J122=3,'Equivalencia BH-BMPT'!$D$4,IF(J122=4,'Equivalencia BH-BMPT'!$D$5,IF(J122=5,'Equivalencia BH-BMPT'!$D$6,IF(J122=6,'Equivalencia BH-BMPT'!$D$7,IF(J122=7,'Equivalencia BH-BMPT'!$D$8,IF(J122=8,'Equivalencia BH-BMPT'!$D$9,IF(J122=9,'Equivalencia BH-BMPT'!$D$10,IF(J122=10,'Equivalencia BH-BMPT'!$D$11,IF(J122=11,'Equivalencia BH-BMPT'!$D$12,IF(J122=12,'Equivalencia BH-BMPT'!$D$13,IF(J122=13,'Equivalencia BH-BMPT'!$D$14,IF(J122=14,'Equivalencia BH-BMPT'!$D$15,IF(J122=15,'Equivalencia BH-BMPT'!$D$16,IF(J122=16,'Equivalencia BH-BMPT'!$D$17,IF(J122=17,'Equivalencia BH-BMPT'!$D$18,IF(J122=18,'Equivalencia BH-BMPT'!$D$19,IF(J122=19,'Equivalencia BH-BMPT'!$D$20,IF(J122=20,'Equivalencia BH-BMPT'!$D$21,IF(J122=21,'Equivalencia BH-BMPT'!$D$22,IF(J122=22,'Equivalencia BH-BMPT'!$D$23,IF(J122=23,'Equivalencia BH-BMPT'!#REF!,IF(J122=24,'Equivalencia BH-BMPT'!$D$25,IF(J122=25,'Equivalencia BH-BMPT'!$D$26,IF(J122=26,'Equivalencia BH-BMPT'!$D$27,IF(J122=27,'Equivalencia BH-BMPT'!$D$28,IF(J122=28,'Equivalencia BH-BMPT'!$D$29,IF(J122=29,'Equivalencia BH-BMPT'!$D$30,IF(J122=30,'Equivalencia BH-BMPT'!$D$31,IF(J122=31,'Equivalencia BH-BMPT'!$D$32,IF(J122=32,'Equivalencia BH-BMPT'!$D$33,IF(J122=33,'Equivalencia BH-BMPT'!$D$34,IF(J122=34,'Equivalencia BH-BMPT'!$D$35,IF(J122=35,'Equivalencia BH-BMPT'!$D$36,IF(J122=36,'Equivalencia BH-BMPT'!$D$37,IF(J122=37,'Equivalencia BH-BMPT'!$D$38,IF(J122=38,'Equivalencia BH-BMPT'!#REF!,IF(J122=39,'Equivalencia BH-BMPT'!$D$40,IF(J122=40,'Equivalencia BH-BMPT'!$D$41,IF(J122=41,'Equivalencia BH-BMPT'!$D$42,IF(J122=42,'Equivalencia BH-BMPT'!$D$43,IF(J122=43,'Equivalencia BH-BMPT'!$D$44,IF(J122=44,'Equivalencia BH-BMPT'!$D$45,IF(J122=45,'Equivalencia BH-BMPT'!$D$46,"No ha seleccionado un número de programa")))))))))))))))))))))))))))))))))))))))))))))</f>
        <v>Gobernanza e influencia local, regional e internacional</v>
      </c>
      <c r="L122" s="152">
        <v>1375</v>
      </c>
      <c r="M122" s="147">
        <v>79358856</v>
      </c>
      <c r="N122" s="153" t="s">
        <v>676</v>
      </c>
      <c r="O122" s="156">
        <v>8800000</v>
      </c>
      <c r="P122" s="155"/>
      <c r="Q122" s="156">
        <v>0</v>
      </c>
      <c r="R122" s="156"/>
      <c r="S122" s="156"/>
      <c r="T122" s="156">
        <f t="shared" si="9"/>
        <v>8800000</v>
      </c>
      <c r="U122" s="156">
        <v>5866667</v>
      </c>
      <c r="V122" s="157">
        <v>43350</v>
      </c>
      <c r="W122" s="157">
        <v>43354</v>
      </c>
      <c r="X122" s="157">
        <v>43487</v>
      </c>
      <c r="Y122" s="147">
        <v>133</v>
      </c>
      <c r="Z122" s="147"/>
      <c r="AA122" s="158"/>
      <c r="AB122" s="147"/>
      <c r="AC122" s="147" t="s">
        <v>777</v>
      </c>
      <c r="AD122" s="147"/>
      <c r="AE122" s="147"/>
      <c r="AF122" s="159">
        <f t="shared" si="10"/>
        <v>0.66666670454545451</v>
      </c>
      <c r="AG122" s="160"/>
      <c r="AH122" s="160" t="b">
        <f t="shared" si="11"/>
        <v>0</v>
      </c>
    </row>
    <row r="123" spans="1:34" ht="44.25" customHeight="1" thickBot="1" x14ac:dyDescent="0.3">
      <c r="A123" s="147">
        <v>110</v>
      </c>
      <c r="B123" s="147">
        <v>2018</v>
      </c>
      <c r="C123" s="148"/>
      <c r="D123" s="147"/>
      <c r="E123" s="148"/>
      <c r="F123" s="148"/>
      <c r="G123" s="148"/>
      <c r="H123" s="149"/>
      <c r="I123" s="149"/>
      <c r="J123" s="150"/>
      <c r="K123" s="151" t="str">
        <f>IF(J123=1,'Equivalencia BH-BMPT'!$D$2,IF(J123=2,'Equivalencia BH-BMPT'!$D$3,IF(J123=3,'Equivalencia BH-BMPT'!$D$4,IF(J123=4,'Equivalencia BH-BMPT'!$D$5,IF(J123=5,'Equivalencia BH-BMPT'!$D$6,IF(J123=6,'Equivalencia BH-BMPT'!$D$7,IF(J123=7,'Equivalencia BH-BMPT'!$D$8,IF(J123=8,'Equivalencia BH-BMPT'!$D$9,IF(J123=9,'Equivalencia BH-BMPT'!$D$10,IF(J123=10,'Equivalencia BH-BMPT'!$D$11,IF(J123=11,'Equivalencia BH-BMPT'!$D$12,IF(J123=12,'Equivalencia BH-BMPT'!$D$13,IF(J123=13,'Equivalencia BH-BMPT'!$D$14,IF(J123=14,'Equivalencia BH-BMPT'!$D$15,IF(J123=15,'Equivalencia BH-BMPT'!$D$16,IF(J123=16,'Equivalencia BH-BMPT'!$D$17,IF(J123=17,'Equivalencia BH-BMPT'!$D$18,IF(J123=18,'Equivalencia BH-BMPT'!$D$19,IF(J123=19,'Equivalencia BH-BMPT'!$D$20,IF(J123=20,'Equivalencia BH-BMPT'!$D$21,IF(J123=21,'Equivalencia BH-BMPT'!$D$22,IF(J123=22,'Equivalencia BH-BMPT'!$D$23,IF(J123=23,'Equivalencia BH-BMPT'!#REF!,IF(J123=24,'Equivalencia BH-BMPT'!$D$25,IF(J123=25,'Equivalencia BH-BMPT'!$D$26,IF(J123=26,'Equivalencia BH-BMPT'!$D$27,IF(J123=27,'Equivalencia BH-BMPT'!$D$28,IF(J123=28,'Equivalencia BH-BMPT'!$D$29,IF(J123=29,'Equivalencia BH-BMPT'!$D$30,IF(J123=30,'Equivalencia BH-BMPT'!$D$31,IF(J123=31,'Equivalencia BH-BMPT'!$D$32,IF(J123=32,'Equivalencia BH-BMPT'!$D$33,IF(J123=33,'Equivalencia BH-BMPT'!$D$34,IF(J123=34,'Equivalencia BH-BMPT'!$D$35,IF(J123=35,'Equivalencia BH-BMPT'!$D$36,IF(J123=36,'Equivalencia BH-BMPT'!$D$37,IF(J123=37,'Equivalencia BH-BMPT'!$D$38,IF(J123=38,'Equivalencia BH-BMPT'!#REF!,IF(J123=39,'Equivalencia BH-BMPT'!$D$40,IF(J123=40,'Equivalencia BH-BMPT'!$D$41,IF(J123=41,'Equivalencia BH-BMPT'!$D$42,IF(J123=42,'Equivalencia BH-BMPT'!$D$43,IF(J123=43,'Equivalencia BH-BMPT'!$D$44,IF(J123=44,'Equivalencia BH-BMPT'!$D$45,IF(J123=45,'Equivalencia BH-BMPT'!$D$46,"No ha seleccionado un número de programa")))))))))))))))))))))))))))))))))))))))))))))</f>
        <v>No ha seleccionado un número de programa</v>
      </c>
      <c r="L123" s="152"/>
      <c r="M123" s="152"/>
      <c r="N123" s="153"/>
      <c r="O123" s="156"/>
      <c r="P123" s="155"/>
      <c r="Q123" s="156"/>
      <c r="R123" s="156"/>
      <c r="S123" s="156"/>
      <c r="T123" s="156">
        <f t="shared" si="9"/>
        <v>0</v>
      </c>
      <c r="U123" s="156"/>
      <c r="V123" s="157"/>
      <c r="W123" s="157"/>
      <c r="X123" s="157"/>
      <c r="Y123" s="147">
        <v>0</v>
      </c>
      <c r="Z123" s="147"/>
      <c r="AA123" s="158" t="s">
        <v>777</v>
      </c>
      <c r="AB123" s="147"/>
      <c r="AC123" s="147"/>
      <c r="AD123" s="147"/>
      <c r="AE123" s="147"/>
      <c r="AF123" s="159" t="e">
        <f t="shared" si="10"/>
        <v>#DIV/0!</v>
      </c>
      <c r="AG123" s="160"/>
      <c r="AH123" s="160" t="b">
        <f t="shared" si="11"/>
        <v>1</v>
      </c>
    </row>
    <row r="124" spans="1:34" ht="44.25" customHeight="1" thickBot="1" x14ac:dyDescent="0.3">
      <c r="A124" s="147">
        <v>111</v>
      </c>
      <c r="B124" s="147">
        <v>2018</v>
      </c>
      <c r="C124" s="148" t="s">
        <v>382</v>
      </c>
      <c r="D124" s="147">
        <v>5</v>
      </c>
      <c r="E124" s="148" t="str">
        <f>IF(D124=1,'Tipo '!$B$2,IF(D124=2,'Tipo '!$B$3,IF(D124=3,'Tipo '!$B$4,IF(D124=4,'Tipo '!$B$5,IF(D124=5,'Tipo '!$B$6,IF(D124=6,'Tipo '!$B$7,IF(D124=7,'Tipo '!$B$8,IF(D124=8,'Tipo '!$B$9,IF(D124=9,'Tipo '!$B$10,IF(D124=10,'Tipo '!$B$11,IF(D124=11,'Tipo '!$B$12,IF(D124=12,'Tipo '!$B$13,IF(D124=13,'Tipo '!$B$14,IF(D124=14,'Tipo '!$B$15,IF(D124=15,'Tipo '!$B$16,IF(D124=16,'Tipo '!$B$17,IF(D124=17,'Tipo '!$B$18,IF(D124=18,'Tipo '!$B$19,IF(D124=19,'Tipo '!$B$20,IF(D124=20,'Tipo '!$B$21,"No ha seleccionado un tipo de contrato válido"))))))))))))))))))))</f>
        <v>CONTRATOS DE PRESTACIÓN DE SERVICIOS PROFESIONALES Y DE APOYO A LA GESTIÓN</v>
      </c>
      <c r="F124" s="148" t="s">
        <v>107</v>
      </c>
      <c r="G124" s="148" t="s">
        <v>116</v>
      </c>
      <c r="H124" s="149" t="s">
        <v>542</v>
      </c>
      <c r="I124" s="149" t="s">
        <v>163</v>
      </c>
      <c r="J124" s="150">
        <v>18</v>
      </c>
      <c r="K124" s="151" t="str">
        <f>IF(J124=1,'Equivalencia BH-BMPT'!$D$2,IF(J124=2,'Equivalencia BH-BMPT'!$D$3,IF(J124=3,'Equivalencia BH-BMPT'!$D$4,IF(J124=4,'Equivalencia BH-BMPT'!$D$5,IF(J124=5,'Equivalencia BH-BMPT'!$D$6,IF(J124=6,'Equivalencia BH-BMPT'!$D$7,IF(J124=7,'Equivalencia BH-BMPT'!$D$8,IF(J124=8,'Equivalencia BH-BMPT'!$D$9,IF(J124=9,'Equivalencia BH-BMPT'!$D$10,IF(J124=10,'Equivalencia BH-BMPT'!$D$11,IF(J124=11,'Equivalencia BH-BMPT'!$D$12,IF(J124=12,'Equivalencia BH-BMPT'!$D$13,IF(J124=13,'Equivalencia BH-BMPT'!$D$14,IF(J124=14,'Equivalencia BH-BMPT'!$D$15,IF(J124=15,'Equivalencia BH-BMPT'!$D$16,IF(J124=16,'Equivalencia BH-BMPT'!$D$17,IF(J124=17,'Equivalencia BH-BMPT'!$D$18,IF(J124=18,'Equivalencia BH-BMPT'!$D$19,IF(J124=19,'Equivalencia BH-BMPT'!$D$20,IF(J124=20,'Equivalencia BH-BMPT'!$D$21,IF(J124=21,'Equivalencia BH-BMPT'!$D$22,IF(J124=22,'Equivalencia BH-BMPT'!$D$23,IF(J124=23,'Equivalencia BH-BMPT'!#REF!,IF(J124=24,'Equivalencia BH-BMPT'!$D$25,IF(J124=25,'Equivalencia BH-BMPT'!$D$26,IF(J124=26,'Equivalencia BH-BMPT'!$D$27,IF(J124=27,'Equivalencia BH-BMPT'!$D$28,IF(J124=28,'Equivalencia BH-BMPT'!$D$29,IF(J124=29,'Equivalencia BH-BMPT'!$D$30,IF(J124=30,'Equivalencia BH-BMPT'!$D$31,IF(J124=31,'Equivalencia BH-BMPT'!$D$32,IF(J124=32,'Equivalencia BH-BMPT'!$D$33,IF(J124=33,'Equivalencia BH-BMPT'!$D$34,IF(J124=34,'Equivalencia BH-BMPT'!$D$35,IF(J124=35,'Equivalencia BH-BMPT'!$D$36,IF(J124=36,'Equivalencia BH-BMPT'!$D$37,IF(J124=37,'Equivalencia BH-BMPT'!$D$38,IF(J124=38,'Equivalencia BH-BMPT'!#REF!,IF(J124=39,'Equivalencia BH-BMPT'!$D$40,IF(J124=40,'Equivalencia BH-BMPT'!$D$41,IF(J124=41,'Equivalencia BH-BMPT'!$D$42,IF(J124=42,'Equivalencia BH-BMPT'!$D$43,IF(J124=43,'Equivalencia BH-BMPT'!$D$44,IF(J124=44,'Equivalencia BH-BMPT'!$D$45,IF(J124=45,'Equivalencia BH-BMPT'!$D$46,"No ha seleccionado un número de programa")))))))))))))))))))))))))))))))))))))))))))))</f>
        <v>Mejor movilidad para todos</v>
      </c>
      <c r="L124" s="152">
        <v>1364</v>
      </c>
      <c r="M124" s="147">
        <v>12194109</v>
      </c>
      <c r="N124" s="153" t="s">
        <v>659</v>
      </c>
      <c r="O124" s="156">
        <v>25800000</v>
      </c>
      <c r="P124" s="155"/>
      <c r="Q124" s="156">
        <v>0</v>
      </c>
      <c r="R124" s="156"/>
      <c r="S124" s="156"/>
      <c r="T124" s="156">
        <f t="shared" si="9"/>
        <v>25800000</v>
      </c>
      <c r="U124" s="156">
        <v>16555000</v>
      </c>
      <c r="V124" s="157">
        <v>43353</v>
      </c>
      <c r="W124" s="157">
        <v>43354</v>
      </c>
      <c r="X124" s="157">
        <v>43475</v>
      </c>
      <c r="Y124" s="147">
        <v>121</v>
      </c>
      <c r="Z124" s="147"/>
      <c r="AA124" s="158"/>
      <c r="AB124" s="147"/>
      <c r="AC124" s="147" t="s">
        <v>777</v>
      </c>
      <c r="AD124" s="147"/>
      <c r="AE124" s="147"/>
      <c r="AF124" s="159">
        <f t="shared" si="10"/>
        <v>0.64166666666666672</v>
      </c>
      <c r="AG124" s="160"/>
      <c r="AH124" s="160" t="b">
        <f t="shared" si="11"/>
        <v>0</v>
      </c>
    </row>
    <row r="125" spans="1:34" ht="44.25" customHeight="1" thickBot="1" x14ac:dyDescent="0.3">
      <c r="A125" s="147">
        <v>112</v>
      </c>
      <c r="B125" s="147">
        <v>2018</v>
      </c>
      <c r="C125" s="148" t="s">
        <v>383</v>
      </c>
      <c r="D125" s="147">
        <v>5</v>
      </c>
      <c r="E125" s="148" t="str">
        <f>IF(D125=1,'Tipo '!$B$2,IF(D125=2,'Tipo '!$B$3,IF(D125=3,'Tipo '!$B$4,IF(D125=4,'Tipo '!$B$5,IF(D125=5,'Tipo '!$B$6,IF(D125=6,'Tipo '!$B$7,IF(D125=7,'Tipo '!$B$8,IF(D125=8,'Tipo '!$B$9,IF(D125=9,'Tipo '!$B$10,IF(D125=10,'Tipo '!$B$11,IF(D125=11,'Tipo '!$B$12,IF(D125=12,'Tipo '!$B$13,IF(D125=13,'Tipo '!$B$14,IF(D125=14,'Tipo '!$B$15,IF(D125=15,'Tipo '!$B$16,IF(D125=16,'Tipo '!$B$17,IF(D125=17,'Tipo '!$B$18,IF(D125=18,'Tipo '!$B$19,IF(D125=19,'Tipo '!$B$20,IF(D125=20,'Tipo '!$B$21,"No ha seleccionado un tipo de contrato válido"))))))))))))))))))))</f>
        <v>CONTRATOS DE PRESTACIÓN DE SERVICIOS PROFESIONALES Y DE APOYO A LA GESTIÓN</v>
      </c>
      <c r="F125" s="148" t="s">
        <v>107</v>
      </c>
      <c r="G125" s="148" t="s">
        <v>116</v>
      </c>
      <c r="H125" s="149" t="s">
        <v>543</v>
      </c>
      <c r="I125" s="149" t="s">
        <v>163</v>
      </c>
      <c r="J125" s="150">
        <v>18</v>
      </c>
      <c r="K125" s="151" t="str">
        <f>IF(J125=1,'Equivalencia BH-BMPT'!$D$2,IF(J125=2,'Equivalencia BH-BMPT'!$D$3,IF(J125=3,'Equivalencia BH-BMPT'!$D$4,IF(J125=4,'Equivalencia BH-BMPT'!$D$5,IF(J125=5,'Equivalencia BH-BMPT'!$D$6,IF(J125=6,'Equivalencia BH-BMPT'!$D$7,IF(J125=7,'Equivalencia BH-BMPT'!$D$8,IF(J125=8,'Equivalencia BH-BMPT'!$D$9,IF(J125=9,'Equivalencia BH-BMPT'!$D$10,IF(J125=10,'Equivalencia BH-BMPT'!$D$11,IF(J125=11,'Equivalencia BH-BMPT'!$D$12,IF(J125=12,'Equivalencia BH-BMPT'!$D$13,IF(J125=13,'Equivalencia BH-BMPT'!$D$14,IF(J125=14,'Equivalencia BH-BMPT'!$D$15,IF(J125=15,'Equivalencia BH-BMPT'!$D$16,IF(J125=16,'Equivalencia BH-BMPT'!$D$17,IF(J125=17,'Equivalencia BH-BMPT'!$D$18,IF(J125=18,'Equivalencia BH-BMPT'!$D$19,IF(J125=19,'Equivalencia BH-BMPT'!$D$20,IF(J125=20,'Equivalencia BH-BMPT'!$D$21,IF(J125=21,'Equivalencia BH-BMPT'!$D$22,IF(J125=22,'Equivalencia BH-BMPT'!$D$23,IF(J125=23,'Equivalencia BH-BMPT'!#REF!,IF(J125=24,'Equivalencia BH-BMPT'!$D$25,IF(J125=25,'Equivalencia BH-BMPT'!$D$26,IF(J125=26,'Equivalencia BH-BMPT'!$D$27,IF(J125=27,'Equivalencia BH-BMPT'!$D$28,IF(J125=28,'Equivalencia BH-BMPT'!$D$29,IF(J125=29,'Equivalencia BH-BMPT'!$D$30,IF(J125=30,'Equivalencia BH-BMPT'!$D$31,IF(J125=31,'Equivalencia BH-BMPT'!$D$32,IF(J125=32,'Equivalencia BH-BMPT'!$D$33,IF(J125=33,'Equivalencia BH-BMPT'!$D$34,IF(J125=34,'Equivalencia BH-BMPT'!$D$35,IF(J125=35,'Equivalencia BH-BMPT'!$D$36,IF(J125=36,'Equivalencia BH-BMPT'!$D$37,IF(J125=37,'Equivalencia BH-BMPT'!$D$38,IF(J125=38,'Equivalencia BH-BMPT'!#REF!,IF(J125=39,'Equivalencia BH-BMPT'!$D$40,IF(J125=40,'Equivalencia BH-BMPT'!$D$41,IF(J125=41,'Equivalencia BH-BMPT'!$D$42,IF(J125=42,'Equivalencia BH-BMPT'!$D$43,IF(J125=43,'Equivalencia BH-BMPT'!$D$44,IF(J125=44,'Equivalencia BH-BMPT'!$D$45,IF(J125=45,'Equivalencia BH-BMPT'!$D$46,"No ha seleccionado un número de programa")))))))))))))))))))))))))))))))))))))))))))))</f>
        <v>Mejor movilidad para todos</v>
      </c>
      <c r="L125" s="152">
        <v>1364</v>
      </c>
      <c r="M125" s="147">
        <v>1032445235</v>
      </c>
      <c r="N125" s="153" t="s">
        <v>678</v>
      </c>
      <c r="O125" s="156">
        <v>10000000</v>
      </c>
      <c r="P125" s="155"/>
      <c r="Q125" s="156">
        <v>0</v>
      </c>
      <c r="R125" s="156"/>
      <c r="S125" s="156"/>
      <c r="T125" s="156">
        <f t="shared" si="9"/>
        <v>10000000</v>
      </c>
      <c r="U125" s="156">
        <v>6416666</v>
      </c>
      <c r="V125" s="157">
        <v>43354</v>
      </c>
      <c r="W125" s="157">
        <v>43357</v>
      </c>
      <c r="X125" s="157">
        <v>43478</v>
      </c>
      <c r="Y125" s="147">
        <v>121</v>
      </c>
      <c r="Z125" s="147"/>
      <c r="AA125" s="158"/>
      <c r="AB125" s="147"/>
      <c r="AC125" s="147" t="s">
        <v>777</v>
      </c>
      <c r="AD125" s="147"/>
      <c r="AE125" s="147"/>
      <c r="AF125" s="159">
        <f t="shared" si="10"/>
        <v>0.64166659999999998</v>
      </c>
      <c r="AG125" s="160"/>
      <c r="AH125" s="160" t="b">
        <f t="shared" si="11"/>
        <v>0</v>
      </c>
    </row>
    <row r="126" spans="1:34" ht="44.25" customHeight="1" thickBot="1" x14ac:dyDescent="0.3">
      <c r="A126" s="147">
        <v>113</v>
      </c>
      <c r="B126" s="147">
        <v>2018</v>
      </c>
      <c r="C126" s="148" t="s">
        <v>384</v>
      </c>
      <c r="D126" s="147">
        <v>5</v>
      </c>
      <c r="E126" s="148" t="str">
        <f>IF(D126=1,'Tipo '!$B$2,IF(D126=2,'Tipo '!$B$3,IF(D126=3,'Tipo '!$B$4,IF(D126=4,'Tipo '!$B$5,IF(D126=5,'Tipo '!$B$6,IF(D126=6,'Tipo '!$B$7,IF(D126=7,'Tipo '!$B$8,IF(D126=8,'Tipo '!$B$9,IF(D126=9,'Tipo '!$B$10,IF(D126=10,'Tipo '!$B$11,IF(D126=11,'Tipo '!$B$12,IF(D126=12,'Tipo '!$B$13,IF(D126=13,'Tipo '!$B$14,IF(D126=14,'Tipo '!$B$15,IF(D126=15,'Tipo '!$B$16,IF(D126=16,'Tipo '!$B$17,IF(D126=17,'Tipo '!$B$18,IF(D126=18,'Tipo '!$B$19,IF(D126=19,'Tipo '!$B$20,IF(D126=20,'Tipo '!$B$21,"No ha seleccionado un tipo de contrato válido"))))))))))))))))))))</f>
        <v>CONTRATOS DE PRESTACIÓN DE SERVICIOS PROFESIONALES Y DE APOYO A LA GESTIÓN</v>
      </c>
      <c r="F126" s="148" t="s">
        <v>107</v>
      </c>
      <c r="G126" s="148" t="s">
        <v>116</v>
      </c>
      <c r="H126" s="149" t="s">
        <v>544</v>
      </c>
      <c r="I126" s="149" t="s">
        <v>163</v>
      </c>
      <c r="J126" s="150">
        <v>45</v>
      </c>
      <c r="K126" s="151" t="str">
        <f>IF(J126=1,'Equivalencia BH-BMPT'!$D$2,IF(J126=2,'Equivalencia BH-BMPT'!$D$3,IF(J126=3,'Equivalencia BH-BMPT'!$D$4,IF(J126=4,'Equivalencia BH-BMPT'!$D$5,IF(J126=5,'Equivalencia BH-BMPT'!$D$6,IF(J126=6,'Equivalencia BH-BMPT'!$D$7,IF(J126=7,'Equivalencia BH-BMPT'!$D$8,IF(J126=8,'Equivalencia BH-BMPT'!$D$9,IF(J126=9,'Equivalencia BH-BMPT'!$D$10,IF(J126=10,'Equivalencia BH-BMPT'!$D$11,IF(J126=11,'Equivalencia BH-BMPT'!$D$12,IF(J126=12,'Equivalencia BH-BMPT'!$D$13,IF(J126=13,'Equivalencia BH-BMPT'!$D$14,IF(J126=14,'Equivalencia BH-BMPT'!$D$15,IF(J126=15,'Equivalencia BH-BMPT'!$D$16,IF(J126=16,'Equivalencia BH-BMPT'!$D$17,IF(J126=17,'Equivalencia BH-BMPT'!$D$18,IF(J126=18,'Equivalencia BH-BMPT'!$D$19,IF(J126=19,'Equivalencia BH-BMPT'!$D$20,IF(J126=20,'Equivalencia BH-BMPT'!$D$21,IF(J126=21,'Equivalencia BH-BMPT'!$D$22,IF(J126=22,'Equivalencia BH-BMPT'!$D$23,IF(J126=23,'Equivalencia BH-BMPT'!#REF!,IF(J126=24,'Equivalencia BH-BMPT'!$D$25,IF(J126=25,'Equivalencia BH-BMPT'!$D$26,IF(J126=26,'Equivalencia BH-BMPT'!$D$27,IF(J126=27,'Equivalencia BH-BMPT'!$D$28,IF(J126=28,'Equivalencia BH-BMPT'!$D$29,IF(J126=29,'Equivalencia BH-BMPT'!$D$30,IF(J126=30,'Equivalencia BH-BMPT'!$D$31,IF(J126=31,'Equivalencia BH-BMPT'!$D$32,IF(J126=32,'Equivalencia BH-BMPT'!$D$33,IF(J126=33,'Equivalencia BH-BMPT'!$D$34,IF(J126=34,'Equivalencia BH-BMPT'!$D$35,IF(J126=35,'Equivalencia BH-BMPT'!$D$36,IF(J126=36,'Equivalencia BH-BMPT'!$D$37,IF(J126=37,'Equivalencia BH-BMPT'!$D$38,IF(J126=38,'Equivalencia BH-BMPT'!#REF!,IF(J126=39,'Equivalencia BH-BMPT'!$D$40,IF(J126=40,'Equivalencia BH-BMPT'!$D$41,IF(J126=41,'Equivalencia BH-BMPT'!$D$42,IF(J126=42,'Equivalencia BH-BMPT'!$D$43,IF(J126=43,'Equivalencia BH-BMPT'!$D$44,IF(J126=44,'Equivalencia BH-BMPT'!$D$45,IF(J126=45,'Equivalencia BH-BMPT'!$D$46,"No ha seleccionado un número de programa")))))))))))))))))))))))))))))))))))))))))))))</f>
        <v>Gobernanza e influencia local, regional e internacional</v>
      </c>
      <c r="L126" s="152">
        <v>1375</v>
      </c>
      <c r="M126" s="147">
        <v>52231511</v>
      </c>
      <c r="N126" s="153" t="s">
        <v>670</v>
      </c>
      <c r="O126" s="156">
        <v>10600000</v>
      </c>
      <c r="P126" s="155"/>
      <c r="Q126" s="156">
        <v>0</v>
      </c>
      <c r="R126" s="156"/>
      <c r="S126" s="156"/>
      <c r="T126" s="156">
        <f t="shared" si="9"/>
        <v>10600000</v>
      </c>
      <c r="U126" s="156">
        <v>6890000</v>
      </c>
      <c r="V126" s="157" t="s">
        <v>775</v>
      </c>
      <c r="W126" s="157">
        <v>43357</v>
      </c>
      <c r="X126" s="157">
        <v>43478</v>
      </c>
      <c r="Y126" s="147">
        <v>121</v>
      </c>
      <c r="Z126" s="147"/>
      <c r="AA126" s="158"/>
      <c r="AB126" s="147"/>
      <c r="AC126" s="147" t="s">
        <v>777</v>
      </c>
      <c r="AD126" s="147"/>
      <c r="AE126" s="147"/>
      <c r="AF126" s="159">
        <f t="shared" si="10"/>
        <v>0.65</v>
      </c>
      <c r="AG126" s="160"/>
      <c r="AH126" s="160" t="b">
        <f t="shared" si="11"/>
        <v>0</v>
      </c>
    </row>
    <row r="127" spans="1:34" ht="44.25" customHeight="1" thickBot="1" x14ac:dyDescent="0.3">
      <c r="A127" s="147">
        <v>114</v>
      </c>
      <c r="B127" s="147">
        <v>2018</v>
      </c>
      <c r="C127" s="148" t="s">
        <v>385</v>
      </c>
      <c r="D127" s="147">
        <v>5</v>
      </c>
      <c r="E127" s="148" t="str">
        <f>IF(D127=1,'Tipo '!$B$2,IF(D127=2,'Tipo '!$B$3,IF(D127=3,'Tipo '!$B$4,IF(D127=4,'Tipo '!$B$5,IF(D127=5,'Tipo '!$B$6,IF(D127=6,'Tipo '!$B$7,IF(D127=7,'Tipo '!$B$8,IF(D127=8,'Tipo '!$B$9,IF(D127=9,'Tipo '!$B$10,IF(D127=10,'Tipo '!$B$11,IF(D127=11,'Tipo '!$B$12,IF(D127=12,'Tipo '!$B$13,IF(D127=13,'Tipo '!$B$14,IF(D127=14,'Tipo '!$B$15,IF(D127=15,'Tipo '!$B$16,IF(D127=16,'Tipo '!$B$17,IF(D127=17,'Tipo '!$B$18,IF(D127=18,'Tipo '!$B$19,IF(D127=19,'Tipo '!$B$20,IF(D127=20,'Tipo '!$B$21,"No ha seleccionado un tipo de contrato válido"))))))))))))))))))))</f>
        <v>CONTRATOS DE PRESTACIÓN DE SERVICIOS PROFESIONALES Y DE APOYO A LA GESTIÓN</v>
      </c>
      <c r="F127" s="148" t="s">
        <v>107</v>
      </c>
      <c r="G127" s="148" t="s">
        <v>116</v>
      </c>
      <c r="H127" s="149" t="s">
        <v>545</v>
      </c>
      <c r="I127" s="149" t="s">
        <v>163</v>
      </c>
      <c r="J127" s="150">
        <v>45</v>
      </c>
      <c r="K127" s="151" t="str">
        <f>IF(J127=1,'Equivalencia BH-BMPT'!$D$2,IF(J127=2,'Equivalencia BH-BMPT'!$D$3,IF(J127=3,'Equivalencia BH-BMPT'!$D$4,IF(J127=4,'Equivalencia BH-BMPT'!$D$5,IF(J127=5,'Equivalencia BH-BMPT'!$D$6,IF(J127=6,'Equivalencia BH-BMPT'!$D$7,IF(J127=7,'Equivalencia BH-BMPT'!$D$8,IF(J127=8,'Equivalencia BH-BMPT'!$D$9,IF(J127=9,'Equivalencia BH-BMPT'!$D$10,IF(J127=10,'Equivalencia BH-BMPT'!$D$11,IF(J127=11,'Equivalencia BH-BMPT'!$D$12,IF(J127=12,'Equivalencia BH-BMPT'!$D$13,IF(J127=13,'Equivalencia BH-BMPT'!$D$14,IF(J127=14,'Equivalencia BH-BMPT'!$D$15,IF(J127=15,'Equivalencia BH-BMPT'!$D$16,IF(J127=16,'Equivalencia BH-BMPT'!$D$17,IF(J127=17,'Equivalencia BH-BMPT'!$D$18,IF(J127=18,'Equivalencia BH-BMPT'!$D$19,IF(J127=19,'Equivalencia BH-BMPT'!$D$20,IF(J127=20,'Equivalencia BH-BMPT'!$D$21,IF(J127=21,'Equivalencia BH-BMPT'!$D$22,IF(J127=22,'Equivalencia BH-BMPT'!$D$23,IF(J127=23,'Equivalencia BH-BMPT'!#REF!,IF(J127=24,'Equivalencia BH-BMPT'!$D$25,IF(J127=25,'Equivalencia BH-BMPT'!$D$26,IF(J127=26,'Equivalencia BH-BMPT'!$D$27,IF(J127=27,'Equivalencia BH-BMPT'!$D$28,IF(J127=28,'Equivalencia BH-BMPT'!$D$29,IF(J127=29,'Equivalencia BH-BMPT'!$D$30,IF(J127=30,'Equivalencia BH-BMPT'!$D$31,IF(J127=31,'Equivalencia BH-BMPT'!$D$32,IF(J127=32,'Equivalencia BH-BMPT'!$D$33,IF(J127=33,'Equivalencia BH-BMPT'!$D$34,IF(J127=34,'Equivalencia BH-BMPT'!$D$35,IF(J127=35,'Equivalencia BH-BMPT'!$D$36,IF(J127=36,'Equivalencia BH-BMPT'!$D$37,IF(J127=37,'Equivalencia BH-BMPT'!$D$38,IF(J127=38,'Equivalencia BH-BMPT'!#REF!,IF(J127=39,'Equivalencia BH-BMPT'!$D$40,IF(J127=40,'Equivalencia BH-BMPT'!$D$41,IF(J127=41,'Equivalencia BH-BMPT'!$D$42,IF(J127=42,'Equivalencia BH-BMPT'!$D$43,IF(J127=43,'Equivalencia BH-BMPT'!$D$44,IF(J127=44,'Equivalencia BH-BMPT'!$D$45,IF(J127=45,'Equivalencia BH-BMPT'!$D$46,"No ha seleccionado un número de programa")))))))))))))))))))))))))))))))))))))))))))))</f>
        <v>Gobernanza e influencia local, regional e internacional</v>
      </c>
      <c r="L127" s="152">
        <v>1375</v>
      </c>
      <c r="M127" s="147">
        <v>1010160606</v>
      </c>
      <c r="N127" s="153" t="s">
        <v>685</v>
      </c>
      <c r="O127" s="156">
        <v>9600000</v>
      </c>
      <c r="P127" s="155"/>
      <c r="Q127" s="156">
        <v>0</v>
      </c>
      <c r="R127" s="156"/>
      <c r="S127" s="156"/>
      <c r="T127" s="156">
        <f t="shared" si="9"/>
        <v>9600000</v>
      </c>
      <c r="U127" s="156">
        <v>6240000</v>
      </c>
      <c r="V127" s="157">
        <v>43354</v>
      </c>
      <c r="W127" s="157">
        <v>43356</v>
      </c>
      <c r="X127" s="157">
        <v>43477</v>
      </c>
      <c r="Y127" s="147">
        <v>121</v>
      </c>
      <c r="Z127" s="147"/>
      <c r="AA127" s="158"/>
      <c r="AB127" s="147"/>
      <c r="AC127" s="147" t="s">
        <v>777</v>
      </c>
      <c r="AD127" s="147"/>
      <c r="AE127" s="147"/>
      <c r="AF127" s="159">
        <f t="shared" si="10"/>
        <v>0.65</v>
      </c>
      <c r="AG127" s="160"/>
      <c r="AH127" s="160" t="b">
        <f t="shared" si="11"/>
        <v>0</v>
      </c>
    </row>
    <row r="128" spans="1:34" ht="44.25" customHeight="1" thickBot="1" x14ac:dyDescent="0.3">
      <c r="A128" s="147">
        <v>115</v>
      </c>
      <c r="B128" s="147">
        <v>2018</v>
      </c>
      <c r="C128" s="148" t="s">
        <v>386</v>
      </c>
      <c r="D128" s="147">
        <v>5</v>
      </c>
      <c r="E128" s="148" t="str">
        <f>IF(D128=1,'Tipo '!$B$2,IF(D128=2,'Tipo '!$B$3,IF(D128=3,'Tipo '!$B$4,IF(D128=4,'Tipo '!$B$5,IF(D128=5,'Tipo '!$B$6,IF(D128=6,'Tipo '!$B$7,IF(D128=7,'Tipo '!$B$8,IF(D128=8,'Tipo '!$B$9,IF(D128=9,'Tipo '!$B$10,IF(D128=10,'Tipo '!$B$11,IF(D128=11,'Tipo '!$B$12,IF(D128=12,'Tipo '!$B$13,IF(D128=13,'Tipo '!$B$14,IF(D128=14,'Tipo '!$B$15,IF(D128=15,'Tipo '!$B$16,IF(D128=16,'Tipo '!$B$17,IF(D128=17,'Tipo '!$B$18,IF(D128=18,'Tipo '!$B$19,IF(D128=19,'Tipo '!$B$20,IF(D128=20,'Tipo '!$B$21,"No ha seleccionado un tipo de contrato válido"))))))))))))))))))))</f>
        <v>CONTRATOS DE PRESTACIÓN DE SERVICIOS PROFESIONALES Y DE APOYO A LA GESTIÓN</v>
      </c>
      <c r="F128" s="148" t="s">
        <v>107</v>
      </c>
      <c r="G128" s="148" t="s">
        <v>116</v>
      </c>
      <c r="H128" s="149" t="s">
        <v>546</v>
      </c>
      <c r="I128" s="149" t="s">
        <v>163</v>
      </c>
      <c r="J128" s="150">
        <v>45</v>
      </c>
      <c r="K128" s="151" t="str">
        <f>IF(J128=1,'Equivalencia BH-BMPT'!$D$2,IF(J128=2,'Equivalencia BH-BMPT'!$D$3,IF(J128=3,'Equivalencia BH-BMPT'!$D$4,IF(J128=4,'Equivalencia BH-BMPT'!$D$5,IF(J128=5,'Equivalencia BH-BMPT'!$D$6,IF(J128=6,'Equivalencia BH-BMPT'!$D$7,IF(J128=7,'Equivalencia BH-BMPT'!$D$8,IF(J128=8,'Equivalencia BH-BMPT'!$D$9,IF(J128=9,'Equivalencia BH-BMPT'!$D$10,IF(J128=10,'Equivalencia BH-BMPT'!$D$11,IF(J128=11,'Equivalencia BH-BMPT'!$D$12,IF(J128=12,'Equivalencia BH-BMPT'!$D$13,IF(J128=13,'Equivalencia BH-BMPT'!$D$14,IF(J128=14,'Equivalencia BH-BMPT'!$D$15,IF(J128=15,'Equivalencia BH-BMPT'!$D$16,IF(J128=16,'Equivalencia BH-BMPT'!$D$17,IF(J128=17,'Equivalencia BH-BMPT'!$D$18,IF(J128=18,'Equivalencia BH-BMPT'!$D$19,IF(J128=19,'Equivalencia BH-BMPT'!$D$20,IF(J128=20,'Equivalencia BH-BMPT'!$D$21,IF(J128=21,'Equivalencia BH-BMPT'!$D$22,IF(J128=22,'Equivalencia BH-BMPT'!$D$23,IF(J128=23,'Equivalencia BH-BMPT'!#REF!,IF(J128=24,'Equivalencia BH-BMPT'!$D$25,IF(J128=25,'Equivalencia BH-BMPT'!$D$26,IF(J128=26,'Equivalencia BH-BMPT'!$D$27,IF(J128=27,'Equivalencia BH-BMPT'!$D$28,IF(J128=28,'Equivalencia BH-BMPT'!$D$29,IF(J128=29,'Equivalencia BH-BMPT'!$D$30,IF(J128=30,'Equivalencia BH-BMPT'!$D$31,IF(J128=31,'Equivalencia BH-BMPT'!$D$32,IF(J128=32,'Equivalencia BH-BMPT'!$D$33,IF(J128=33,'Equivalencia BH-BMPT'!$D$34,IF(J128=34,'Equivalencia BH-BMPT'!$D$35,IF(J128=35,'Equivalencia BH-BMPT'!$D$36,IF(J128=36,'Equivalencia BH-BMPT'!$D$37,IF(J128=37,'Equivalencia BH-BMPT'!$D$38,IF(J128=38,'Equivalencia BH-BMPT'!#REF!,IF(J128=39,'Equivalencia BH-BMPT'!$D$40,IF(J128=40,'Equivalencia BH-BMPT'!$D$41,IF(J128=41,'Equivalencia BH-BMPT'!$D$42,IF(J128=42,'Equivalencia BH-BMPT'!$D$43,IF(J128=43,'Equivalencia BH-BMPT'!$D$44,IF(J128=44,'Equivalencia BH-BMPT'!$D$45,IF(J128=45,'Equivalencia BH-BMPT'!$D$46,"No ha seleccionado un número de programa")))))))))))))))))))))))))))))))))))))))))))))</f>
        <v>Gobernanza e influencia local, regional e internacional</v>
      </c>
      <c r="L128" s="152">
        <v>1375</v>
      </c>
      <c r="M128" s="147">
        <v>1032656360</v>
      </c>
      <c r="N128" s="153" t="s">
        <v>680</v>
      </c>
      <c r="O128" s="156">
        <v>7200000</v>
      </c>
      <c r="P128" s="155"/>
      <c r="Q128" s="156">
        <v>0</v>
      </c>
      <c r="R128" s="156"/>
      <c r="S128" s="156"/>
      <c r="T128" s="156">
        <f t="shared" si="9"/>
        <v>7200000</v>
      </c>
      <c r="U128" s="156">
        <v>4680000</v>
      </c>
      <c r="V128" s="157">
        <v>43354</v>
      </c>
      <c r="W128" s="157">
        <v>43356</v>
      </c>
      <c r="X128" s="157">
        <v>43477</v>
      </c>
      <c r="Y128" s="147">
        <v>121</v>
      </c>
      <c r="Z128" s="147"/>
      <c r="AA128" s="158"/>
      <c r="AB128" s="147"/>
      <c r="AC128" s="147" t="s">
        <v>777</v>
      </c>
      <c r="AD128" s="147"/>
      <c r="AE128" s="147"/>
      <c r="AF128" s="159">
        <f t="shared" si="10"/>
        <v>0.65</v>
      </c>
      <c r="AG128" s="160"/>
      <c r="AH128" s="160" t="b">
        <f t="shared" si="11"/>
        <v>0</v>
      </c>
    </row>
    <row r="129" spans="1:34" ht="44.25" customHeight="1" thickBot="1" x14ac:dyDescent="0.3">
      <c r="A129" s="147">
        <v>116</v>
      </c>
      <c r="B129" s="147">
        <v>2018</v>
      </c>
      <c r="C129" s="148" t="s">
        <v>387</v>
      </c>
      <c r="D129" s="147">
        <v>5</v>
      </c>
      <c r="E129" s="148" t="str">
        <f>IF(D129=1,'Tipo '!$B$2,IF(D129=2,'Tipo '!$B$3,IF(D129=3,'Tipo '!$B$4,IF(D129=4,'Tipo '!$B$5,IF(D129=5,'Tipo '!$B$6,IF(D129=6,'Tipo '!$B$7,IF(D129=7,'Tipo '!$B$8,IF(D129=8,'Tipo '!$B$9,IF(D129=9,'Tipo '!$B$10,IF(D129=10,'Tipo '!$B$11,IF(D129=11,'Tipo '!$B$12,IF(D129=12,'Tipo '!$B$13,IF(D129=13,'Tipo '!$B$14,IF(D129=14,'Tipo '!$B$15,IF(D129=15,'Tipo '!$B$16,IF(D129=16,'Tipo '!$B$17,IF(D129=17,'Tipo '!$B$18,IF(D129=18,'Tipo '!$B$19,IF(D129=19,'Tipo '!$B$20,IF(D129=20,'Tipo '!$B$21,"No ha seleccionado un tipo de contrato válido"))))))))))))))))))))</f>
        <v>CONTRATOS DE PRESTACIÓN DE SERVICIOS PROFESIONALES Y DE APOYO A LA GESTIÓN</v>
      </c>
      <c r="F129" s="148" t="s">
        <v>107</v>
      </c>
      <c r="G129" s="148" t="s">
        <v>116</v>
      </c>
      <c r="H129" s="149" t="s">
        <v>547</v>
      </c>
      <c r="I129" s="149" t="s">
        <v>163</v>
      </c>
      <c r="J129" s="150">
        <v>38</v>
      </c>
      <c r="K129" s="151" t="str">
        <f>IF(J129=1,'Equivalencia BH-BMPT'!$D$2,IF(J129=2,'Equivalencia BH-BMPT'!$D$3,IF(J129=3,'Equivalencia BH-BMPT'!$D$4,IF(J129=4,'Equivalencia BH-BMPT'!$D$5,IF(J129=5,'Equivalencia BH-BMPT'!$D$6,IF(J129=6,'Equivalencia BH-BMPT'!$D$7,IF(J129=7,'Equivalencia BH-BMPT'!$D$8,IF(J129=8,'Equivalencia BH-BMPT'!$D$9,IF(J129=9,'Equivalencia BH-BMPT'!$D$10,IF(J129=10,'Equivalencia BH-BMPT'!$D$11,IF(J129=11,'Equivalencia BH-BMPT'!$D$12,IF(J129=12,'Equivalencia BH-BMPT'!$D$13,IF(J129=13,'Equivalencia BH-BMPT'!$D$14,IF(J129=14,'Equivalencia BH-BMPT'!$D$15,IF(J129=15,'Equivalencia BH-BMPT'!$D$16,IF(J129=16,'Equivalencia BH-BMPT'!$D$17,IF(J129=17,'Equivalencia BH-BMPT'!$D$18,IF(J129=18,'Equivalencia BH-BMPT'!$D$19,IF(J129=19,'Equivalencia BH-BMPT'!$D$20,IF(J129=20,'Equivalencia BH-BMPT'!$D$21,IF(J129=21,'Equivalencia BH-BMPT'!$D$22,IF(J129=22,'Equivalencia BH-BMPT'!$D$23,IF(J129=23,'Equivalencia BH-BMPT'!#REF!,IF(J129=24,'Equivalencia BH-BMPT'!$D$25,IF(J129=25,'Equivalencia BH-BMPT'!$D$26,IF(J129=26,'Equivalencia BH-BMPT'!$D$27,IF(J129=27,'Equivalencia BH-BMPT'!$D$28,IF(J129=28,'Equivalencia BH-BMPT'!$D$29,IF(J129=29,'Equivalencia BH-BMPT'!$D$30,IF(J129=30,'Equivalencia BH-BMPT'!$D$31,IF(J129=31,'Equivalencia BH-BMPT'!$D$32,IF(J129=32,'Equivalencia BH-BMPT'!$D$33,IF(J129=33,'Equivalencia BH-BMPT'!$D$34,IF(J129=34,'Equivalencia BH-BMPT'!$D$35,IF(J129=35,'Equivalencia BH-BMPT'!$D$36,IF(J129=36,'Equivalencia BH-BMPT'!$D$37,IF(J129=37,'Equivalencia BH-BMPT'!$D$38,IF(J129=38,'Equivalencia BH-BMPT'!$D$39,IF(J129=39,'Equivalencia BH-BMPT'!$D$40,IF(J129=40,'Equivalencia BH-BMPT'!$D$41,IF(J129=41,'Equivalencia BH-BMPT'!$D$42,IF(J129=42,'Equivalencia BH-BMPT'!$D$43,IF(J129=43,'Equivalencia BH-BMPT'!$D$44,IF(J129=44,'Equivalencia BH-BMPT'!$D$45,IF(J129=45,'Equivalencia BH-BMPT'!$D$46,"No ha seleccionado un número de programa")))))))))))))))))))))))))))))))))))))))))))))</f>
        <v>Recuperación y manejo de la Estructura Ecológica Principal</v>
      </c>
      <c r="L129" s="152">
        <v>1379</v>
      </c>
      <c r="M129" s="147">
        <v>1010170206</v>
      </c>
      <c r="N129" s="153" t="s">
        <v>687</v>
      </c>
      <c r="O129" s="156">
        <v>18800000</v>
      </c>
      <c r="P129" s="155"/>
      <c r="Q129" s="156">
        <v>0</v>
      </c>
      <c r="R129" s="156"/>
      <c r="S129" s="156"/>
      <c r="T129" s="156">
        <f t="shared" si="9"/>
        <v>18800000</v>
      </c>
      <c r="U129" s="156">
        <v>11280000</v>
      </c>
      <c r="V129" s="157">
        <v>43354</v>
      </c>
      <c r="W129" s="157">
        <v>43356</v>
      </c>
      <c r="X129" s="157">
        <v>43477</v>
      </c>
      <c r="Y129" s="147">
        <v>121</v>
      </c>
      <c r="Z129" s="147"/>
      <c r="AA129" s="158"/>
      <c r="AB129" s="147"/>
      <c r="AC129" s="147" t="s">
        <v>777</v>
      </c>
      <c r="AD129" s="147"/>
      <c r="AE129" s="147"/>
      <c r="AF129" s="159">
        <f t="shared" si="10"/>
        <v>0.6</v>
      </c>
      <c r="AG129" s="160"/>
      <c r="AH129" s="160" t="b">
        <f t="shared" si="11"/>
        <v>0</v>
      </c>
    </row>
    <row r="130" spans="1:34" ht="44.25" customHeight="1" thickBot="1" x14ac:dyDescent="0.3">
      <c r="A130" s="147">
        <v>117</v>
      </c>
      <c r="B130" s="147">
        <v>2018</v>
      </c>
      <c r="C130" s="148" t="s">
        <v>388</v>
      </c>
      <c r="D130" s="147">
        <v>5</v>
      </c>
      <c r="E130" s="148" t="str">
        <f>IF(D130=1,'Tipo '!$B$2,IF(D130=2,'Tipo '!$B$3,IF(D130=3,'Tipo '!$B$4,IF(D130=4,'Tipo '!$B$5,IF(D130=5,'Tipo '!$B$6,IF(D130=6,'Tipo '!$B$7,IF(D130=7,'Tipo '!$B$8,IF(D130=8,'Tipo '!$B$9,IF(D130=9,'Tipo '!$B$10,IF(D130=10,'Tipo '!$B$11,IF(D130=11,'Tipo '!$B$12,IF(D130=12,'Tipo '!$B$13,IF(D130=13,'Tipo '!$B$14,IF(D130=14,'Tipo '!$B$15,IF(D130=15,'Tipo '!$B$16,IF(D130=16,'Tipo '!$B$17,IF(D130=17,'Tipo '!$B$18,IF(D130=18,'Tipo '!$B$19,IF(D130=19,'Tipo '!$B$20,IF(D130=20,'Tipo '!$B$21,"No ha seleccionado un tipo de contrato válido"))))))))))))))))))))</f>
        <v>CONTRATOS DE PRESTACIÓN DE SERVICIOS PROFESIONALES Y DE APOYO A LA GESTIÓN</v>
      </c>
      <c r="F130" s="148" t="s">
        <v>107</v>
      </c>
      <c r="G130" s="148" t="s">
        <v>116</v>
      </c>
      <c r="H130" s="149" t="s">
        <v>548</v>
      </c>
      <c r="I130" s="149" t="s">
        <v>163</v>
      </c>
      <c r="J130" s="150">
        <v>45</v>
      </c>
      <c r="K130" s="151" t="str">
        <f>IF(J130=1,'Equivalencia BH-BMPT'!$D$2,IF(J130=2,'Equivalencia BH-BMPT'!$D$3,IF(J130=3,'Equivalencia BH-BMPT'!$D$4,IF(J130=4,'Equivalencia BH-BMPT'!$D$5,IF(J130=5,'Equivalencia BH-BMPT'!$D$6,IF(J130=6,'Equivalencia BH-BMPT'!$D$7,IF(J130=7,'Equivalencia BH-BMPT'!$D$8,IF(J130=8,'Equivalencia BH-BMPT'!$D$9,IF(J130=9,'Equivalencia BH-BMPT'!$D$10,IF(J130=10,'Equivalencia BH-BMPT'!$D$11,IF(J130=11,'Equivalencia BH-BMPT'!$D$12,IF(J130=12,'Equivalencia BH-BMPT'!$D$13,IF(J130=13,'Equivalencia BH-BMPT'!$D$14,IF(J130=14,'Equivalencia BH-BMPT'!$D$15,IF(J130=15,'Equivalencia BH-BMPT'!$D$16,IF(J130=16,'Equivalencia BH-BMPT'!$D$17,IF(J130=17,'Equivalencia BH-BMPT'!$D$18,IF(J130=18,'Equivalencia BH-BMPT'!$D$19,IF(J130=19,'Equivalencia BH-BMPT'!$D$20,IF(J130=20,'Equivalencia BH-BMPT'!$D$21,IF(J130=21,'Equivalencia BH-BMPT'!$D$22,IF(J130=22,'Equivalencia BH-BMPT'!$D$23,IF(J130=23,'Equivalencia BH-BMPT'!#REF!,IF(J130=24,'Equivalencia BH-BMPT'!$D$25,IF(J130=25,'Equivalencia BH-BMPT'!$D$26,IF(J130=26,'Equivalencia BH-BMPT'!$D$27,IF(J130=27,'Equivalencia BH-BMPT'!$D$28,IF(J130=28,'Equivalencia BH-BMPT'!$D$29,IF(J130=29,'Equivalencia BH-BMPT'!$D$30,IF(J130=30,'Equivalencia BH-BMPT'!$D$31,IF(J130=31,'Equivalencia BH-BMPT'!$D$32,IF(J130=32,'Equivalencia BH-BMPT'!$D$33,IF(J130=33,'Equivalencia BH-BMPT'!$D$34,IF(J130=34,'Equivalencia BH-BMPT'!$D$35,IF(J130=35,'Equivalencia BH-BMPT'!$D$36,IF(J130=36,'Equivalencia BH-BMPT'!$D$37,IF(J130=37,'Equivalencia BH-BMPT'!$D$38,IF(J130=38,'Equivalencia BH-BMPT'!#REF!,IF(J130=39,'Equivalencia BH-BMPT'!$D$40,IF(J130=40,'Equivalencia BH-BMPT'!$D$41,IF(J130=41,'Equivalencia BH-BMPT'!$D$42,IF(J130=42,'Equivalencia BH-BMPT'!$D$43,IF(J130=43,'Equivalencia BH-BMPT'!$D$44,IF(J130=44,'Equivalencia BH-BMPT'!$D$45,IF(J130=45,'Equivalencia BH-BMPT'!$D$46,"No ha seleccionado un número de programa")))))))))))))))))))))))))))))))))))))))))))))</f>
        <v>Gobernanza e influencia local, regional e internacional</v>
      </c>
      <c r="L130" s="152">
        <v>1375</v>
      </c>
      <c r="M130" s="147">
        <v>79826818</v>
      </c>
      <c r="N130" s="153" t="s">
        <v>691</v>
      </c>
      <c r="O130" s="156">
        <v>7200000</v>
      </c>
      <c r="P130" s="155"/>
      <c r="Q130" s="156">
        <v>0</v>
      </c>
      <c r="R130" s="156"/>
      <c r="S130" s="156"/>
      <c r="T130" s="156">
        <f t="shared" si="9"/>
        <v>7200000</v>
      </c>
      <c r="U130" s="156">
        <v>4620000</v>
      </c>
      <c r="V130" s="157">
        <v>43354</v>
      </c>
      <c r="W130" s="157">
        <v>43362</v>
      </c>
      <c r="X130" s="157">
        <v>43483</v>
      </c>
      <c r="Y130" s="147">
        <v>121</v>
      </c>
      <c r="Z130" s="147"/>
      <c r="AA130" s="158"/>
      <c r="AB130" s="147"/>
      <c r="AC130" s="147" t="s">
        <v>777</v>
      </c>
      <c r="AD130" s="147"/>
      <c r="AE130" s="147"/>
      <c r="AF130" s="159">
        <f t="shared" si="10"/>
        <v>0.64166666666666672</v>
      </c>
      <c r="AG130" s="160"/>
      <c r="AH130" s="160" t="b">
        <f t="shared" si="11"/>
        <v>0</v>
      </c>
    </row>
    <row r="131" spans="1:34" ht="44.25" customHeight="1" thickBot="1" x14ac:dyDescent="0.3">
      <c r="A131" s="147">
        <v>118</v>
      </c>
      <c r="B131" s="147">
        <v>2018</v>
      </c>
      <c r="C131" s="148" t="s">
        <v>389</v>
      </c>
      <c r="D131" s="147">
        <v>5</v>
      </c>
      <c r="E131" s="148" t="str">
        <f>IF(D131=1,'Tipo '!$B$2,IF(D131=2,'Tipo '!$B$3,IF(D131=3,'Tipo '!$B$4,IF(D131=4,'Tipo '!$B$5,IF(D131=5,'Tipo '!$B$6,IF(D131=6,'Tipo '!$B$7,IF(D131=7,'Tipo '!$B$8,IF(D131=8,'Tipo '!$B$9,IF(D131=9,'Tipo '!$B$10,IF(D131=10,'Tipo '!$B$11,IF(D131=11,'Tipo '!$B$12,IF(D131=12,'Tipo '!$B$13,IF(D131=13,'Tipo '!$B$14,IF(D131=14,'Tipo '!$B$15,IF(D131=15,'Tipo '!$B$16,IF(D131=16,'Tipo '!$B$17,IF(D131=17,'Tipo '!$B$18,IF(D131=18,'Tipo '!$B$19,IF(D131=19,'Tipo '!$B$20,IF(D131=20,'Tipo '!$B$21,"No ha seleccionado un tipo de contrato válido"))))))))))))))))))))</f>
        <v>CONTRATOS DE PRESTACIÓN DE SERVICIOS PROFESIONALES Y DE APOYO A LA GESTIÓN</v>
      </c>
      <c r="F131" s="148" t="s">
        <v>107</v>
      </c>
      <c r="G131" s="148" t="s">
        <v>116</v>
      </c>
      <c r="H131" s="149" t="s">
        <v>549</v>
      </c>
      <c r="I131" s="149" t="s">
        <v>163</v>
      </c>
      <c r="J131" s="150">
        <v>45</v>
      </c>
      <c r="K131" s="151" t="str">
        <f>IF(J131=1,'Equivalencia BH-BMPT'!$D$2,IF(J131=2,'Equivalencia BH-BMPT'!$D$3,IF(J131=3,'Equivalencia BH-BMPT'!$D$4,IF(J131=4,'Equivalencia BH-BMPT'!$D$5,IF(J131=5,'Equivalencia BH-BMPT'!$D$6,IF(J131=6,'Equivalencia BH-BMPT'!$D$7,IF(J131=7,'Equivalencia BH-BMPT'!$D$8,IF(J131=8,'Equivalencia BH-BMPT'!$D$9,IF(J131=9,'Equivalencia BH-BMPT'!$D$10,IF(J131=10,'Equivalencia BH-BMPT'!$D$11,IF(J131=11,'Equivalencia BH-BMPT'!$D$12,IF(J131=12,'Equivalencia BH-BMPT'!$D$13,IF(J131=13,'Equivalencia BH-BMPT'!$D$14,IF(J131=14,'Equivalencia BH-BMPT'!$D$15,IF(J131=15,'Equivalencia BH-BMPT'!$D$16,IF(J131=16,'Equivalencia BH-BMPT'!$D$17,IF(J131=17,'Equivalencia BH-BMPT'!$D$18,IF(J131=18,'Equivalencia BH-BMPT'!$D$19,IF(J131=19,'Equivalencia BH-BMPT'!$D$20,IF(J131=20,'Equivalencia BH-BMPT'!$D$21,IF(J131=21,'Equivalencia BH-BMPT'!$D$22,IF(J131=22,'Equivalencia BH-BMPT'!$D$23,IF(J131=23,'Equivalencia BH-BMPT'!#REF!,IF(J131=24,'Equivalencia BH-BMPT'!$D$25,IF(J131=25,'Equivalencia BH-BMPT'!$D$26,IF(J131=26,'Equivalencia BH-BMPT'!$D$27,IF(J131=27,'Equivalencia BH-BMPT'!$D$28,IF(J131=28,'Equivalencia BH-BMPT'!$D$29,IF(J131=29,'Equivalencia BH-BMPT'!$D$30,IF(J131=30,'Equivalencia BH-BMPT'!$D$31,IF(J131=31,'Equivalencia BH-BMPT'!$D$32,IF(J131=32,'Equivalencia BH-BMPT'!$D$33,IF(J131=33,'Equivalencia BH-BMPT'!$D$34,IF(J131=34,'Equivalencia BH-BMPT'!$D$35,IF(J131=35,'Equivalencia BH-BMPT'!$D$36,IF(J131=36,'Equivalencia BH-BMPT'!$D$37,IF(J131=37,'Equivalencia BH-BMPT'!$D$38,IF(J131=38,'Equivalencia BH-BMPT'!#REF!,IF(J131=39,'Equivalencia BH-BMPT'!$D$40,IF(J131=40,'Equivalencia BH-BMPT'!$D$41,IF(J131=41,'Equivalencia BH-BMPT'!$D$42,IF(J131=42,'Equivalencia BH-BMPT'!$D$43,IF(J131=43,'Equivalencia BH-BMPT'!$D$44,IF(J131=44,'Equivalencia BH-BMPT'!$D$45,IF(J131=45,'Equivalencia BH-BMPT'!$D$46,"No ha seleccionado un número de programa")))))))))))))))))))))))))))))))))))))))))))))</f>
        <v>Gobernanza e influencia local, regional e internacional</v>
      </c>
      <c r="L131" s="152">
        <v>1375</v>
      </c>
      <c r="M131" s="147">
        <v>19157189</v>
      </c>
      <c r="N131" s="153" t="s">
        <v>693</v>
      </c>
      <c r="O131" s="156">
        <v>5200000</v>
      </c>
      <c r="P131" s="155"/>
      <c r="Q131" s="156">
        <v>0</v>
      </c>
      <c r="R131" s="156"/>
      <c r="S131" s="156"/>
      <c r="T131" s="156">
        <f t="shared" si="9"/>
        <v>5200000</v>
      </c>
      <c r="U131" s="156">
        <v>2600000</v>
      </c>
      <c r="V131" s="157" t="s">
        <v>776</v>
      </c>
      <c r="W131" s="157">
        <v>43357</v>
      </c>
      <c r="X131" s="157">
        <v>43478</v>
      </c>
      <c r="Y131" s="147">
        <v>121</v>
      </c>
      <c r="Z131" s="147"/>
      <c r="AA131" s="158"/>
      <c r="AB131" s="147"/>
      <c r="AC131" s="147" t="s">
        <v>777</v>
      </c>
      <c r="AD131" s="147"/>
      <c r="AE131" s="147"/>
      <c r="AF131" s="159">
        <f t="shared" si="10"/>
        <v>0.5</v>
      </c>
      <c r="AG131" s="160"/>
      <c r="AH131" s="160" t="b">
        <f t="shared" si="11"/>
        <v>0</v>
      </c>
    </row>
    <row r="132" spans="1:34" ht="44.25" customHeight="1" thickBot="1" x14ac:dyDescent="0.3">
      <c r="A132" s="147">
        <v>119</v>
      </c>
      <c r="B132" s="147">
        <v>2018</v>
      </c>
      <c r="C132" s="148" t="s">
        <v>390</v>
      </c>
      <c r="D132" s="147">
        <v>5</v>
      </c>
      <c r="E132" s="148" t="str">
        <f>IF(D132=1,'Tipo '!$B$2,IF(D132=2,'Tipo '!$B$3,IF(D132=3,'Tipo '!$B$4,IF(D132=4,'Tipo '!$B$5,IF(D132=5,'Tipo '!$B$6,IF(D132=6,'Tipo '!$B$7,IF(D132=7,'Tipo '!$B$8,IF(D132=8,'Tipo '!$B$9,IF(D132=9,'Tipo '!$B$10,IF(D132=10,'Tipo '!$B$11,IF(D132=11,'Tipo '!$B$12,IF(D132=12,'Tipo '!$B$13,IF(D132=13,'Tipo '!$B$14,IF(D132=14,'Tipo '!$B$15,IF(D132=15,'Tipo '!$B$16,IF(D132=16,'Tipo '!$B$17,IF(D132=17,'Tipo '!$B$18,IF(D132=18,'Tipo '!$B$19,IF(D132=19,'Tipo '!$B$20,IF(D132=20,'Tipo '!$B$21,"No ha seleccionado un tipo de contrato válido"))))))))))))))))))))</f>
        <v>CONTRATOS DE PRESTACIÓN DE SERVICIOS PROFESIONALES Y DE APOYO A LA GESTIÓN</v>
      </c>
      <c r="F132" s="148" t="s">
        <v>107</v>
      </c>
      <c r="G132" s="148" t="s">
        <v>116</v>
      </c>
      <c r="H132" s="149" t="s">
        <v>550</v>
      </c>
      <c r="I132" s="149" t="s">
        <v>163</v>
      </c>
      <c r="J132" s="150">
        <v>45</v>
      </c>
      <c r="K132" s="151" t="str">
        <f>IF(J132=1,'Equivalencia BH-BMPT'!$D$2,IF(J132=2,'Equivalencia BH-BMPT'!$D$3,IF(J132=3,'Equivalencia BH-BMPT'!$D$4,IF(J132=4,'Equivalencia BH-BMPT'!$D$5,IF(J132=5,'Equivalencia BH-BMPT'!$D$6,IF(J132=6,'Equivalencia BH-BMPT'!$D$7,IF(J132=7,'Equivalencia BH-BMPT'!$D$8,IF(J132=8,'Equivalencia BH-BMPT'!$D$9,IF(J132=9,'Equivalencia BH-BMPT'!$D$10,IF(J132=10,'Equivalencia BH-BMPT'!$D$11,IF(J132=11,'Equivalencia BH-BMPT'!$D$12,IF(J132=12,'Equivalencia BH-BMPT'!$D$13,IF(J132=13,'Equivalencia BH-BMPT'!$D$14,IF(J132=14,'Equivalencia BH-BMPT'!$D$15,IF(J132=15,'Equivalencia BH-BMPT'!$D$16,IF(J132=16,'Equivalencia BH-BMPT'!$D$17,IF(J132=17,'Equivalencia BH-BMPT'!$D$18,IF(J132=18,'Equivalencia BH-BMPT'!$D$19,IF(J132=19,'Equivalencia BH-BMPT'!$D$20,IF(J132=20,'Equivalencia BH-BMPT'!$D$21,IF(J132=21,'Equivalencia BH-BMPT'!$D$22,IF(J132=22,'Equivalencia BH-BMPT'!$D$23,IF(J132=23,'Equivalencia BH-BMPT'!#REF!,IF(J132=24,'Equivalencia BH-BMPT'!$D$25,IF(J132=25,'Equivalencia BH-BMPT'!$D$26,IF(J132=26,'Equivalencia BH-BMPT'!$D$27,IF(J132=27,'Equivalencia BH-BMPT'!$D$28,IF(J132=28,'Equivalencia BH-BMPT'!$D$29,IF(J132=29,'Equivalencia BH-BMPT'!$D$30,IF(J132=30,'Equivalencia BH-BMPT'!$D$31,IF(J132=31,'Equivalencia BH-BMPT'!$D$32,IF(J132=32,'Equivalencia BH-BMPT'!$D$33,IF(J132=33,'Equivalencia BH-BMPT'!$D$34,IF(J132=34,'Equivalencia BH-BMPT'!$D$35,IF(J132=35,'Equivalencia BH-BMPT'!$D$36,IF(J132=36,'Equivalencia BH-BMPT'!$D$37,IF(J132=37,'Equivalencia BH-BMPT'!$D$38,IF(J132=38,'Equivalencia BH-BMPT'!#REF!,IF(J132=39,'Equivalencia BH-BMPT'!$D$40,IF(J132=40,'Equivalencia BH-BMPT'!$D$41,IF(J132=41,'Equivalencia BH-BMPT'!$D$42,IF(J132=42,'Equivalencia BH-BMPT'!$D$43,IF(J132=43,'Equivalencia BH-BMPT'!$D$44,IF(J132=44,'Equivalencia BH-BMPT'!$D$45,IF(J132=45,'Equivalencia BH-BMPT'!$D$46,"No ha seleccionado un número de programa")))))))))))))))))))))))))))))))))))))))))))))</f>
        <v>Gobernanza e influencia local, regional e internacional</v>
      </c>
      <c r="L132" s="152">
        <v>1375</v>
      </c>
      <c r="M132" s="147">
        <v>91071340</v>
      </c>
      <c r="N132" s="153" t="s">
        <v>679</v>
      </c>
      <c r="O132" s="156">
        <v>9040000</v>
      </c>
      <c r="P132" s="155"/>
      <c r="Q132" s="156">
        <v>0</v>
      </c>
      <c r="R132" s="156"/>
      <c r="S132" s="156"/>
      <c r="T132" s="156">
        <f t="shared" si="9"/>
        <v>9040000</v>
      </c>
      <c r="U132" s="156">
        <v>5800666</v>
      </c>
      <c r="V132" s="157">
        <v>43374</v>
      </c>
      <c r="W132" s="157">
        <v>43357</v>
      </c>
      <c r="X132" s="157">
        <v>43478</v>
      </c>
      <c r="Y132" s="147">
        <v>121</v>
      </c>
      <c r="Z132" s="147"/>
      <c r="AA132" s="158"/>
      <c r="AB132" s="147"/>
      <c r="AC132" s="147" t="s">
        <v>777</v>
      </c>
      <c r="AD132" s="147"/>
      <c r="AE132" s="147"/>
      <c r="AF132" s="159">
        <f t="shared" si="10"/>
        <v>0.641666592920354</v>
      </c>
      <c r="AG132" s="160"/>
      <c r="AH132" s="160" t="b">
        <f t="shared" si="11"/>
        <v>0</v>
      </c>
    </row>
    <row r="133" spans="1:34" ht="44.25" customHeight="1" thickBot="1" x14ac:dyDescent="0.3">
      <c r="A133" s="147">
        <v>120</v>
      </c>
      <c r="B133" s="147">
        <v>2018</v>
      </c>
      <c r="C133" s="148" t="s">
        <v>391</v>
      </c>
      <c r="D133" s="147">
        <v>5</v>
      </c>
      <c r="E133" s="148" t="str">
        <f>IF(D133=1,'Tipo '!$B$2,IF(D133=2,'Tipo '!$B$3,IF(D133=3,'Tipo '!$B$4,IF(D133=4,'Tipo '!$B$5,IF(D133=5,'Tipo '!$B$6,IF(D133=6,'Tipo '!$B$7,IF(D133=7,'Tipo '!$B$8,IF(D133=8,'Tipo '!$B$9,IF(D133=9,'Tipo '!$B$10,IF(D133=10,'Tipo '!$B$11,IF(D133=11,'Tipo '!$B$12,IF(D133=12,'Tipo '!$B$13,IF(D133=13,'Tipo '!$B$14,IF(D133=14,'Tipo '!$B$15,IF(D133=15,'Tipo '!$B$16,IF(D133=16,'Tipo '!$B$17,IF(D133=17,'Tipo '!$B$18,IF(D133=18,'Tipo '!$B$19,IF(D133=19,'Tipo '!$B$20,IF(D133=20,'Tipo '!$B$21,"No ha seleccionado un tipo de contrato válido"))))))))))))))))))))</f>
        <v>CONTRATOS DE PRESTACIÓN DE SERVICIOS PROFESIONALES Y DE APOYO A LA GESTIÓN</v>
      </c>
      <c r="F133" s="148" t="s">
        <v>107</v>
      </c>
      <c r="G133" s="148" t="s">
        <v>116</v>
      </c>
      <c r="H133" s="149" t="s">
        <v>551</v>
      </c>
      <c r="I133" s="149" t="s">
        <v>163</v>
      </c>
      <c r="J133" s="150">
        <v>45</v>
      </c>
      <c r="K133" s="151" t="str">
        <f>IF(J133=1,'Equivalencia BH-BMPT'!$D$2,IF(J133=2,'Equivalencia BH-BMPT'!$D$3,IF(J133=3,'Equivalencia BH-BMPT'!$D$4,IF(J133=4,'Equivalencia BH-BMPT'!$D$5,IF(J133=5,'Equivalencia BH-BMPT'!$D$6,IF(J133=6,'Equivalencia BH-BMPT'!$D$7,IF(J133=7,'Equivalencia BH-BMPT'!$D$8,IF(J133=8,'Equivalencia BH-BMPT'!$D$9,IF(J133=9,'Equivalencia BH-BMPT'!$D$10,IF(J133=10,'Equivalencia BH-BMPT'!$D$11,IF(J133=11,'Equivalencia BH-BMPT'!$D$12,IF(J133=12,'Equivalencia BH-BMPT'!$D$13,IF(J133=13,'Equivalencia BH-BMPT'!$D$14,IF(J133=14,'Equivalencia BH-BMPT'!$D$15,IF(J133=15,'Equivalencia BH-BMPT'!$D$16,IF(J133=16,'Equivalencia BH-BMPT'!$D$17,IF(J133=17,'Equivalencia BH-BMPT'!$D$18,IF(J133=18,'Equivalencia BH-BMPT'!$D$19,IF(J133=19,'Equivalencia BH-BMPT'!$D$20,IF(J133=20,'Equivalencia BH-BMPT'!$D$21,IF(J133=21,'Equivalencia BH-BMPT'!$D$22,IF(J133=22,'Equivalencia BH-BMPT'!$D$23,IF(J133=23,'Equivalencia BH-BMPT'!#REF!,IF(J133=24,'Equivalencia BH-BMPT'!$D$25,IF(J133=25,'Equivalencia BH-BMPT'!$D$26,IF(J133=26,'Equivalencia BH-BMPT'!$D$27,IF(J133=27,'Equivalencia BH-BMPT'!$D$28,IF(J133=28,'Equivalencia BH-BMPT'!$D$29,IF(J133=29,'Equivalencia BH-BMPT'!$D$30,IF(J133=30,'Equivalencia BH-BMPT'!$D$31,IF(J133=31,'Equivalencia BH-BMPT'!$D$32,IF(J133=32,'Equivalencia BH-BMPT'!$D$33,IF(J133=33,'Equivalencia BH-BMPT'!$D$34,IF(J133=34,'Equivalencia BH-BMPT'!$D$35,IF(J133=35,'Equivalencia BH-BMPT'!$D$36,IF(J133=36,'Equivalencia BH-BMPT'!$D$37,IF(J133=37,'Equivalencia BH-BMPT'!$D$38,IF(J133=38,'Equivalencia BH-BMPT'!#REF!,IF(J133=39,'Equivalencia BH-BMPT'!$D$40,IF(J133=40,'Equivalencia BH-BMPT'!$D$41,IF(J133=41,'Equivalencia BH-BMPT'!$D$42,IF(J133=42,'Equivalencia BH-BMPT'!$D$43,IF(J133=43,'Equivalencia BH-BMPT'!$D$44,IF(J133=44,'Equivalencia BH-BMPT'!$D$45,IF(J133=45,'Equivalencia BH-BMPT'!$D$46,"No ha seleccionado un número de programa")))))))))))))))))))))))))))))))))))))))))))))</f>
        <v>Gobernanza e influencia local, regional e internacional</v>
      </c>
      <c r="L133" s="152">
        <v>1375</v>
      </c>
      <c r="M133" s="147">
        <v>79975491</v>
      </c>
      <c r="N133" s="153" t="s">
        <v>694</v>
      </c>
      <c r="O133" s="156">
        <v>6800000</v>
      </c>
      <c r="P133" s="155"/>
      <c r="Q133" s="156">
        <v>0</v>
      </c>
      <c r="R133" s="156"/>
      <c r="S133" s="156"/>
      <c r="T133" s="156">
        <f t="shared" si="9"/>
        <v>6800000</v>
      </c>
      <c r="U133" s="156">
        <v>4080000</v>
      </c>
      <c r="V133" s="157">
        <v>43355</v>
      </c>
      <c r="W133" s="157">
        <v>43357</v>
      </c>
      <c r="X133" s="157">
        <v>43478</v>
      </c>
      <c r="Y133" s="147">
        <v>121</v>
      </c>
      <c r="Z133" s="147"/>
      <c r="AA133" s="158"/>
      <c r="AB133" s="147"/>
      <c r="AC133" s="147" t="s">
        <v>777</v>
      </c>
      <c r="AD133" s="147"/>
      <c r="AE133" s="147"/>
      <c r="AF133" s="159">
        <f t="shared" si="10"/>
        <v>0.6</v>
      </c>
      <c r="AG133" s="160"/>
      <c r="AH133" s="160" t="b">
        <f t="shared" si="11"/>
        <v>0</v>
      </c>
    </row>
    <row r="134" spans="1:34" ht="44.25" customHeight="1" thickBot="1" x14ac:dyDescent="0.3">
      <c r="A134" s="147">
        <v>121</v>
      </c>
      <c r="B134" s="147">
        <v>2018</v>
      </c>
      <c r="C134" s="148" t="s">
        <v>392</v>
      </c>
      <c r="D134" s="147">
        <v>5</v>
      </c>
      <c r="E134" s="148" t="str">
        <f>IF(D134=1,'Tipo '!$B$2,IF(D134=2,'Tipo '!$B$3,IF(D134=3,'Tipo '!$B$4,IF(D134=4,'Tipo '!$B$5,IF(D134=5,'Tipo '!$B$6,IF(D134=6,'Tipo '!$B$7,IF(D134=7,'Tipo '!$B$8,IF(D134=8,'Tipo '!$B$9,IF(D134=9,'Tipo '!$B$10,IF(D134=10,'Tipo '!$B$11,IF(D134=11,'Tipo '!$B$12,IF(D134=12,'Tipo '!$B$13,IF(D134=13,'Tipo '!$B$14,IF(D134=14,'Tipo '!$B$15,IF(D134=15,'Tipo '!$B$16,IF(D134=16,'Tipo '!$B$17,IF(D134=17,'Tipo '!$B$18,IF(D134=18,'Tipo '!$B$19,IF(D134=19,'Tipo '!$B$20,IF(D134=20,'Tipo '!$B$21,"No ha seleccionado un tipo de contrato válido"))))))))))))))))))))</f>
        <v>CONTRATOS DE PRESTACIÓN DE SERVICIOS PROFESIONALES Y DE APOYO A LA GESTIÓN</v>
      </c>
      <c r="F134" s="148" t="s">
        <v>107</v>
      </c>
      <c r="G134" s="148" t="s">
        <v>116</v>
      </c>
      <c r="H134" s="149" t="s">
        <v>552</v>
      </c>
      <c r="I134" s="149" t="s">
        <v>163</v>
      </c>
      <c r="J134" s="150">
        <v>45</v>
      </c>
      <c r="K134" s="151" t="str">
        <f>IF(J134=1,'Equivalencia BH-BMPT'!$D$2,IF(J134=2,'Equivalencia BH-BMPT'!$D$3,IF(J134=3,'Equivalencia BH-BMPT'!$D$4,IF(J134=4,'Equivalencia BH-BMPT'!$D$5,IF(J134=5,'Equivalencia BH-BMPT'!$D$6,IF(J134=6,'Equivalencia BH-BMPT'!$D$7,IF(J134=7,'Equivalencia BH-BMPT'!$D$8,IF(J134=8,'Equivalencia BH-BMPT'!$D$9,IF(J134=9,'Equivalencia BH-BMPT'!$D$10,IF(J134=10,'Equivalencia BH-BMPT'!$D$11,IF(J134=11,'Equivalencia BH-BMPT'!$D$12,IF(J134=12,'Equivalencia BH-BMPT'!$D$13,IF(J134=13,'Equivalencia BH-BMPT'!$D$14,IF(J134=14,'Equivalencia BH-BMPT'!$D$15,IF(J134=15,'Equivalencia BH-BMPT'!$D$16,IF(J134=16,'Equivalencia BH-BMPT'!$D$17,IF(J134=17,'Equivalencia BH-BMPT'!$D$18,IF(J134=18,'Equivalencia BH-BMPT'!$D$19,IF(J134=19,'Equivalencia BH-BMPT'!$D$20,IF(J134=20,'Equivalencia BH-BMPT'!$D$21,IF(J134=21,'Equivalencia BH-BMPT'!$D$22,IF(J134=22,'Equivalencia BH-BMPT'!$D$23,IF(J134=23,'Equivalencia BH-BMPT'!#REF!,IF(J134=24,'Equivalencia BH-BMPT'!$D$25,IF(J134=25,'Equivalencia BH-BMPT'!$D$26,IF(J134=26,'Equivalencia BH-BMPT'!$D$27,IF(J134=27,'Equivalencia BH-BMPT'!$D$28,IF(J134=28,'Equivalencia BH-BMPT'!$D$29,IF(J134=29,'Equivalencia BH-BMPT'!$D$30,IF(J134=30,'Equivalencia BH-BMPT'!$D$31,IF(J134=31,'Equivalencia BH-BMPT'!$D$32,IF(J134=32,'Equivalencia BH-BMPT'!$D$33,IF(J134=33,'Equivalencia BH-BMPT'!$D$34,IF(J134=34,'Equivalencia BH-BMPT'!$D$35,IF(J134=35,'Equivalencia BH-BMPT'!$D$36,IF(J134=36,'Equivalencia BH-BMPT'!$D$37,IF(J134=37,'Equivalencia BH-BMPT'!$D$38,IF(J134=38,'Equivalencia BH-BMPT'!#REF!,IF(J134=39,'Equivalencia BH-BMPT'!$D$40,IF(J134=40,'Equivalencia BH-BMPT'!$D$41,IF(J134=41,'Equivalencia BH-BMPT'!$D$42,IF(J134=42,'Equivalencia BH-BMPT'!$D$43,IF(J134=43,'Equivalencia BH-BMPT'!$D$44,IF(J134=44,'Equivalencia BH-BMPT'!$D$45,IF(J134=45,'Equivalencia BH-BMPT'!$D$46,"No ha seleccionado un número de programa")))))))))))))))))))))))))))))))))))))))))))))</f>
        <v>Gobernanza e influencia local, regional e internacional</v>
      </c>
      <c r="L134" s="152">
        <v>1375</v>
      </c>
      <c r="M134" s="147">
        <v>79042250</v>
      </c>
      <c r="N134" s="153" t="s">
        <v>697</v>
      </c>
      <c r="O134" s="156">
        <v>18800000</v>
      </c>
      <c r="P134" s="155"/>
      <c r="Q134" s="156">
        <v>0</v>
      </c>
      <c r="R134" s="156"/>
      <c r="S134" s="156"/>
      <c r="T134" s="156">
        <f t="shared" si="9"/>
        <v>18800000</v>
      </c>
      <c r="U134" s="156">
        <v>11280000</v>
      </c>
      <c r="V134" s="157">
        <v>43360</v>
      </c>
      <c r="W134" s="157">
        <v>43362</v>
      </c>
      <c r="X134" s="157">
        <v>43483</v>
      </c>
      <c r="Y134" s="147">
        <v>121</v>
      </c>
      <c r="Z134" s="147"/>
      <c r="AA134" s="158"/>
      <c r="AB134" s="147"/>
      <c r="AC134" s="147" t="s">
        <v>777</v>
      </c>
      <c r="AD134" s="147"/>
      <c r="AE134" s="147"/>
      <c r="AF134" s="159">
        <f t="shared" si="10"/>
        <v>0.6</v>
      </c>
      <c r="AG134" s="160"/>
      <c r="AH134" s="160" t="b">
        <f t="shared" si="11"/>
        <v>0</v>
      </c>
    </row>
    <row r="135" spans="1:34" ht="44.25" customHeight="1" thickBot="1" x14ac:dyDescent="0.3">
      <c r="A135" s="147">
        <v>122</v>
      </c>
      <c r="B135" s="147">
        <v>2018</v>
      </c>
      <c r="C135" s="148"/>
      <c r="D135" s="147"/>
      <c r="E135" s="148"/>
      <c r="F135" s="148"/>
      <c r="G135" s="148"/>
      <c r="H135" s="149"/>
      <c r="I135" s="149"/>
      <c r="J135" s="150"/>
      <c r="K135" s="151" t="str">
        <f>IF(J135=1,'Equivalencia BH-BMPT'!$D$2,IF(J135=2,'Equivalencia BH-BMPT'!$D$3,IF(J135=3,'Equivalencia BH-BMPT'!$D$4,IF(J135=4,'Equivalencia BH-BMPT'!$D$5,IF(J135=5,'Equivalencia BH-BMPT'!$D$6,IF(J135=6,'Equivalencia BH-BMPT'!$D$7,IF(J135=7,'Equivalencia BH-BMPT'!$D$8,IF(J135=8,'Equivalencia BH-BMPT'!$D$9,IF(J135=9,'Equivalencia BH-BMPT'!$D$10,IF(J135=10,'Equivalencia BH-BMPT'!$D$11,IF(J135=11,'Equivalencia BH-BMPT'!$D$12,IF(J135=12,'Equivalencia BH-BMPT'!$D$13,IF(J135=13,'Equivalencia BH-BMPT'!$D$14,IF(J135=14,'Equivalencia BH-BMPT'!$D$15,IF(J135=15,'Equivalencia BH-BMPT'!$D$16,IF(J135=16,'Equivalencia BH-BMPT'!$D$17,IF(J135=17,'Equivalencia BH-BMPT'!$D$18,IF(J135=18,'Equivalencia BH-BMPT'!$D$19,IF(J135=19,'Equivalencia BH-BMPT'!$D$20,IF(J135=20,'Equivalencia BH-BMPT'!$D$21,IF(J135=21,'Equivalencia BH-BMPT'!$D$22,IF(J135=22,'Equivalencia BH-BMPT'!$D$23,IF(J135=23,'Equivalencia BH-BMPT'!#REF!,IF(J135=24,'Equivalencia BH-BMPT'!$D$25,IF(J135=25,'Equivalencia BH-BMPT'!$D$26,IF(J135=26,'Equivalencia BH-BMPT'!$D$27,IF(J135=27,'Equivalencia BH-BMPT'!$D$28,IF(J135=28,'Equivalencia BH-BMPT'!$D$29,IF(J135=29,'Equivalencia BH-BMPT'!$D$30,IF(J135=30,'Equivalencia BH-BMPT'!$D$31,IF(J135=31,'Equivalencia BH-BMPT'!$D$32,IF(J135=32,'Equivalencia BH-BMPT'!$D$33,IF(J135=33,'Equivalencia BH-BMPT'!$D$34,IF(J135=34,'Equivalencia BH-BMPT'!$D$35,IF(J135=35,'Equivalencia BH-BMPT'!$D$36,IF(J135=36,'Equivalencia BH-BMPT'!$D$37,IF(J135=37,'Equivalencia BH-BMPT'!$D$38,IF(J135=38,'Equivalencia BH-BMPT'!#REF!,IF(J135=39,'Equivalencia BH-BMPT'!$D$40,IF(J135=40,'Equivalencia BH-BMPT'!$D$41,IF(J135=41,'Equivalencia BH-BMPT'!$D$42,IF(J135=42,'Equivalencia BH-BMPT'!$D$43,IF(J135=43,'Equivalencia BH-BMPT'!$D$44,IF(J135=44,'Equivalencia BH-BMPT'!$D$45,IF(J135=45,'Equivalencia BH-BMPT'!$D$46,"No ha seleccionado un número de programa")))))))))))))))))))))))))))))))))))))))))))))</f>
        <v>No ha seleccionado un número de programa</v>
      </c>
      <c r="L135" s="152"/>
      <c r="M135" s="152"/>
      <c r="N135" s="153"/>
      <c r="O135" s="156"/>
      <c r="P135" s="155"/>
      <c r="Q135" s="156"/>
      <c r="R135" s="156"/>
      <c r="S135" s="156"/>
      <c r="T135" s="156">
        <f t="shared" si="9"/>
        <v>0</v>
      </c>
      <c r="U135" s="156"/>
      <c r="V135" s="157"/>
      <c r="W135" s="157"/>
      <c r="X135" s="157"/>
      <c r="Y135" s="147">
        <v>0</v>
      </c>
      <c r="Z135" s="147"/>
      <c r="AA135" s="158" t="s">
        <v>777</v>
      </c>
      <c r="AB135" s="147"/>
      <c r="AC135" s="147"/>
      <c r="AD135" s="147"/>
      <c r="AE135" s="147"/>
      <c r="AF135" s="159" t="e">
        <f t="shared" si="10"/>
        <v>#DIV/0!</v>
      </c>
      <c r="AG135" s="160"/>
      <c r="AH135" s="160" t="b">
        <f t="shared" si="11"/>
        <v>1</v>
      </c>
    </row>
    <row r="136" spans="1:34" ht="44.25" customHeight="1" thickBot="1" x14ac:dyDescent="0.3">
      <c r="A136" s="147">
        <v>123</v>
      </c>
      <c r="B136" s="147">
        <v>2018</v>
      </c>
      <c r="C136" s="148" t="s">
        <v>393</v>
      </c>
      <c r="D136" s="147">
        <v>5</v>
      </c>
      <c r="E136" s="148" t="str">
        <f>IF(D136=1,'Tipo '!$B$2,IF(D136=2,'Tipo '!$B$3,IF(D136=3,'Tipo '!$B$4,IF(D136=4,'Tipo '!$B$5,IF(D136=5,'Tipo '!$B$6,IF(D136=6,'Tipo '!$B$7,IF(D136=7,'Tipo '!$B$8,IF(D136=8,'Tipo '!$B$9,IF(D136=9,'Tipo '!$B$10,IF(D136=10,'Tipo '!$B$11,IF(D136=11,'Tipo '!$B$12,IF(D136=12,'Tipo '!$B$13,IF(D136=13,'Tipo '!$B$14,IF(D136=14,'Tipo '!$B$15,IF(D136=15,'Tipo '!$B$16,IF(D136=16,'Tipo '!$B$17,IF(D136=17,'Tipo '!$B$18,IF(D136=18,'Tipo '!$B$19,IF(D136=19,'Tipo '!$B$20,IF(D136=20,'Tipo '!$B$21,"No ha seleccionado un tipo de contrato válido"))))))))))))))))))))</f>
        <v>CONTRATOS DE PRESTACIÓN DE SERVICIOS PROFESIONALES Y DE APOYO A LA GESTIÓN</v>
      </c>
      <c r="F136" s="148" t="s">
        <v>107</v>
      </c>
      <c r="G136" s="148" t="s">
        <v>116</v>
      </c>
      <c r="H136" s="149" t="s">
        <v>553</v>
      </c>
      <c r="I136" s="149" t="s">
        <v>163</v>
      </c>
      <c r="J136" s="150">
        <v>45</v>
      </c>
      <c r="K136" s="151" t="str">
        <f>IF(J136=1,'Equivalencia BH-BMPT'!$D$2,IF(J136=2,'Equivalencia BH-BMPT'!$D$3,IF(J136=3,'Equivalencia BH-BMPT'!$D$4,IF(J136=4,'Equivalencia BH-BMPT'!$D$5,IF(J136=5,'Equivalencia BH-BMPT'!$D$6,IF(J136=6,'Equivalencia BH-BMPT'!$D$7,IF(J136=7,'Equivalencia BH-BMPT'!$D$8,IF(J136=8,'Equivalencia BH-BMPT'!$D$9,IF(J136=9,'Equivalencia BH-BMPT'!$D$10,IF(J136=10,'Equivalencia BH-BMPT'!$D$11,IF(J136=11,'Equivalencia BH-BMPT'!$D$12,IF(J136=12,'Equivalencia BH-BMPT'!$D$13,IF(J136=13,'Equivalencia BH-BMPT'!$D$14,IF(J136=14,'Equivalencia BH-BMPT'!$D$15,IF(J136=15,'Equivalencia BH-BMPT'!$D$16,IF(J136=16,'Equivalencia BH-BMPT'!$D$17,IF(J136=17,'Equivalencia BH-BMPT'!$D$18,IF(J136=18,'Equivalencia BH-BMPT'!$D$19,IF(J136=19,'Equivalencia BH-BMPT'!$D$20,IF(J136=20,'Equivalencia BH-BMPT'!$D$21,IF(J136=21,'Equivalencia BH-BMPT'!$D$22,IF(J136=22,'Equivalencia BH-BMPT'!$D$23,IF(J136=23,'Equivalencia BH-BMPT'!#REF!,IF(J136=24,'Equivalencia BH-BMPT'!$D$25,IF(J136=25,'Equivalencia BH-BMPT'!$D$26,IF(J136=26,'Equivalencia BH-BMPT'!$D$27,IF(J136=27,'Equivalencia BH-BMPT'!$D$28,IF(J136=28,'Equivalencia BH-BMPT'!$D$29,IF(J136=29,'Equivalencia BH-BMPT'!$D$30,IF(J136=30,'Equivalencia BH-BMPT'!$D$31,IF(J136=31,'Equivalencia BH-BMPT'!$D$32,IF(J136=32,'Equivalencia BH-BMPT'!$D$33,IF(J136=33,'Equivalencia BH-BMPT'!$D$34,IF(J136=34,'Equivalencia BH-BMPT'!$D$35,IF(J136=35,'Equivalencia BH-BMPT'!$D$36,IF(J136=36,'Equivalencia BH-BMPT'!$D$37,IF(J136=37,'Equivalencia BH-BMPT'!$D$38,IF(J136=38,'Equivalencia BH-BMPT'!#REF!,IF(J136=39,'Equivalencia BH-BMPT'!$D$40,IF(J136=40,'Equivalencia BH-BMPT'!$D$41,IF(J136=41,'Equivalencia BH-BMPT'!$D$42,IF(J136=42,'Equivalencia BH-BMPT'!$D$43,IF(J136=43,'Equivalencia BH-BMPT'!$D$44,IF(J136=44,'Equivalencia BH-BMPT'!$D$45,IF(J136=45,'Equivalencia BH-BMPT'!$D$46,"No ha seleccionado un número de programa")))))))))))))))))))))))))))))))))))))))))))))</f>
        <v>Gobernanza e influencia local, regional e internacional</v>
      </c>
      <c r="L136" s="152">
        <v>1375</v>
      </c>
      <c r="M136" s="147">
        <v>1033767652</v>
      </c>
      <c r="N136" s="153" t="s">
        <v>681</v>
      </c>
      <c r="O136" s="156">
        <v>6800000</v>
      </c>
      <c r="P136" s="155"/>
      <c r="Q136" s="156">
        <v>0</v>
      </c>
      <c r="R136" s="156"/>
      <c r="S136" s="156"/>
      <c r="T136" s="156">
        <f t="shared" si="9"/>
        <v>6800000</v>
      </c>
      <c r="U136" s="156">
        <v>3966666</v>
      </c>
      <c r="V136" s="157">
        <v>43357</v>
      </c>
      <c r="W136" s="157">
        <v>43364</v>
      </c>
      <c r="X136" s="157">
        <v>43485</v>
      </c>
      <c r="Y136" s="147">
        <v>121</v>
      </c>
      <c r="Z136" s="147"/>
      <c r="AA136" s="158"/>
      <c r="AB136" s="147"/>
      <c r="AC136" s="147" t="s">
        <v>777</v>
      </c>
      <c r="AD136" s="147"/>
      <c r="AE136" s="147"/>
      <c r="AF136" s="159">
        <f t="shared" si="10"/>
        <v>0.58333323529411762</v>
      </c>
      <c r="AG136" s="160"/>
      <c r="AH136" s="160" t="b">
        <f t="shared" si="11"/>
        <v>0</v>
      </c>
    </row>
    <row r="137" spans="1:34" ht="44.25" customHeight="1" thickBot="1" x14ac:dyDescent="0.3">
      <c r="A137" s="147">
        <v>124</v>
      </c>
      <c r="B137" s="147">
        <v>2018</v>
      </c>
      <c r="C137" s="148" t="s">
        <v>394</v>
      </c>
      <c r="D137" s="147">
        <v>5</v>
      </c>
      <c r="E137" s="148" t="str">
        <f>IF(D137=1,'Tipo '!$B$2,IF(D137=2,'Tipo '!$B$3,IF(D137=3,'Tipo '!$B$4,IF(D137=4,'Tipo '!$B$5,IF(D137=5,'Tipo '!$B$6,IF(D137=6,'Tipo '!$B$7,IF(D137=7,'Tipo '!$B$8,IF(D137=8,'Tipo '!$B$9,IF(D137=9,'Tipo '!$B$10,IF(D137=10,'Tipo '!$B$11,IF(D137=11,'Tipo '!$B$12,IF(D137=12,'Tipo '!$B$13,IF(D137=13,'Tipo '!$B$14,IF(D137=14,'Tipo '!$B$15,IF(D137=15,'Tipo '!$B$16,IF(D137=16,'Tipo '!$B$17,IF(D137=17,'Tipo '!$B$18,IF(D137=18,'Tipo '!$B$19,IF(D137=19,'Tipo '!$B$20,IF(D137=20,'Tipo '!$B$21,"No ha seleccionado un tipo de contrato válido"))))))))))))))))))))</f>
        <v>CONTRATOS DE PRESTACIÓN DE SERVICIOS PROFESIONALES Y DE APOYO A LA GESTIÓN</v>
      </c>
      <c r="F137" s="148" t="s">
        <v>107</v>
      </c>
      <c r="G137" s="148" t="s">
        <v>116</v>
      </c>
      <c r="H137" s="149" t="s">
        <v>493</v>
      </c>
      <c r="I137" s="149" t="s">
        <v>163</v>
      </c>
      <c r="J137" s="150">
        <v>45</v>
      </c>
      <c r="K137" s="151" t="str">
        <f>IF(J137=1,'Equivalencia BH-BMPT'!$D$2,IF(J137=2,'Equivalencia BH-BMPT'!$D$3,IF(J137=3,'Equivalencia BH-BMPT'!$D$4,IF(J137=4,'Equivalencia BH-BMPT'!$D$5,IF(J137=5,'Equivalencia BH-BMPT'!$D$6,IF(J137=6,'Equivalencia BH-BMPT'!$D$7,IF(J137=7,'Equivalencia BH-BMPT'!$D$8,IF(J137=8,'Equivalencia BH-BMPT'!$D$9,IF(J137=9,'Equivalencia BH-BMPT'!$D$10,IF(J137=10,'Equivalencia BH-BMPT'!$D$11,IF(J137=11,'Equivalencia BH-BMPT'!$D$12,IF(J137=12,'Equivalencia BH-BMPT'!$D$13,IF(J137=13,'Equivalencia BH-BMPT'!$D$14,IF(J137=14,'Equivalencia BH-BMPT'!$D$15,IF(J137=15,'Equivalencia BH-BMPT'!$D$16,IF(J137=16,'Equivalencia BH-BMPT'!$D$17,IF(J137=17,'Equivalencia BH-BMPT'!$D$18,IF(J137=18,'Equivalencia BH-BMPT'!$D$19,IF(J137=19,'Equivalencia BH-BMPT'!$D$20,IF(J137=20,'Equivalencia BH-BMPT'!$D$21,IF(J137=21,'Equivalencia BH-BMPT'!$D$22,IF(J137=22,'Equivalencia BH-BMPT'!$D$23,IF(J137=23,'Equivalencia BH-BMPT'!#REF!,IF(J137=24,'Equivalencia BH-BMPT'!$D$25,IF(J137=25,'Equivalencia BH-BMPT'!$D$26,IF(J137=26,'Equivalencia BH-BMPT'!$D$27,IF(J137=27,'Equivalencia BH-BMPT'!$D$28,IF(J137=28,'Equivalencia BH-BMPT'!$D$29,IF(J137=29,'Equivalencia BH-BMPT'!$D$30,IF(J137=30,'Equivalencia BH-BMPT'!$D$31,IF(J137=31,'Equivalencia BH-BMPT'!$D$32,IF(J137=32,'Equivalencia BH-BMPT'!$D$33,IF(J137=33,'Equivalencia BH-BMPT'!$D$34,IF(J137=34,'Equivalencia BH-BMPT'!$D$35,IF(J137=35,'Equivalencia BH-BMPT'!$D$36,IF(J137=36,'Equivalencia BH-BMPT'!$D$37,IF(J137=37,'Equivalencia BH-BMPT'!$D$38,IF(J137=38,'Equivalencia BH-BMPT'!#REF!,IF(J137=39,'Equivalencia BH-BMPT'!$D$40,IF(J137=40,'Equivalencia BH-BMPT'!$D$41,IF(J137=41,'Equivalencia BH-BMPT'!$D$42,IF(J137=42,'Equivalencia BH-BMPT'!$D$43,IF(J137=43,'Equivalencia BH-BMPT'!$D$44,IF(J137=44,'Equivalencia BH-BMPT'!$D$45,IF(J137=45,'Equivalencia BH-BMPT'!$D$46,"No ha seleccionado un número de programa")))))))))))))))))))))))))))))))))))))))))))))</f>
        <v>Gobernanza e influencia local, regional e internacional</v>
      </c>
      <c r="L137" s="152">
        <v>1375</v>
      </c>
      <c r="M137" s="147">
        <v>1016031740</v>
      </c>
      <c r="N137" s="153" t="s">
        <v>686</v>
      </c>
      <c r="O137" s="156">
        <v>7200000</v>
      </c>
      <c r="P137" s="155"/>
      <c r="Q137" s="156">
        <v>0</v>
      </c>
      <c r="R137" s="156"/>
      <c r="S137" s="156"/>
      <c r="T137" s="156">
        <f t="shared" si="9"/>
        <v>7200000</v>
      </c>
      <c r="U137" s="156">
        <v>4380000</v>
      </c>
      <c r="V137" s="157">
        <v>43355</v>
      </c>
      <c r="W137" s="157">
        <v>43361</v>
      </c>
      <c r="X137" s="157">
        <v>43482</v>
      </c>
      <c r="Y137" s="147">
        <v>121</v>
      </c>
      <c r="Z137" s="147"/>
      <c r="AA137" s="158"/>
      <c r="AB137" s="147"/>
      <c r="AC137" s="147" t="s">
        <v>777</v>
      </c>
      <c r="AD137" s="147"/>
      <c r="AE137" s="147"/>
      <c r="AF137" s="159">
        <f t="shared" si="10"/>
        <v>0.60833333333333328</v>
      </c>
      <c r="AG137" s="160"/>
      <c r="AH137" s="160" t="b">
        <f t="shared" si="11"/>
        <v>0</v>
      </c>
    </row>
    <row r="138" spans="1:34" ht="44.25" customHeight="1" thickBot="1" x14ac:dyDescent="0.3">
      <c r="A138" s="147">
        <v>125</v>
      </c>
      <c r="B138" s="147">
        <v>2018</v>
      </c>
      <c r="C138" s="148" t="s">
        <v>395</v>
      </c>
      <c r="D138" s="147">
        <v>5</v>
      </c>
      <c r="E138" s="148" t="str">
        <f>IF(D138=1,'Tipo '!$B$2,IF(D138=2,'Tipo '!$B$3,IF(D138=3,'Tipo '!$B$4,IF(D138=4,'Tipo '!$B$5,IF(D138=5,'Tipo '!$B$6,IF(D138=6,'Tipo '!$B$7,IF(D138=7,'Tipo '!$B$8,IF(D138=8,'Tipo '!$B$9,IF(D138=9,'Tipo '!$B$10,IF(D138=10,'Tipo '!$B$11,IF(D138=11,'Tipo '!$B$12,IF(D138=12,'Tipo '!$B$13,IF(D138=13,'Tipo '!$B$14,IF(D138=14,'Tipo '!$B$15,IF(D138=15,'Tipo '!$B$16,IF(D138=16,'Tipo '!$B$17,IF(D138=17,'Tipo '!$B$18,IF(D138=18,'Tipo '!$B$19,IF(D138=19,'Tipo '!$B$20,IF(D138=20,'Tipo '!$B$21,"No ha seleccionado un tipo de contrato válido"))))))))))))))))))))</f>
        <v>CONTRATOS DE PRESTACIÓN DE SERVICIOS PROFESIONALES Y DE APOYO A LA GESTIÓN</v>
      </c>
      <c r="F138" s="148" t="s">
        <v>107</v>
      </c>
      <c r="G138" s="148" t="s">
        <v>116</v>
      </c>
      <c r="H138" s="149" t="s">
        <v>554</v>
      </c>
      <c r="I138" s="149" t="s">
        <v>163</v>
      </c>
      <c r="J138" s="150">
        <v>45</v>
      </c>
      <c r="K138" s="151" t="str">
        <f>IF(J138=1,'Equivalencia BH-BMPT'!$D$2,IF(J138=2,'Equivalencia BH-BMPT'!$D$3,IF(J138=3,'Equivalencia BH-BMPT'!$D$4,IF(J138=4,'Equivalencia BH-BMPT'!$D$5,IF(J138=5,'Equivalencia BH-BMPT'!$D$6,IF(J138=6,'Equivalencia BH-BMPT'!$D$7,IF(J138=7,'Equivalencia BH-BMPT'!$D$8,IF(J138=8,'Equivalencia BH-BMPT'!$D$9,IF(J138=9,'Equivalencia BH-BMPT'!$D$10,IF(J138=10,'Equivalencia BH-BMPT'!$D$11,IF(J138=11,'Equivalencia BH-BMPT'!$D$12,IF(J138=12,'Equivalencia BH-BMPT'!$D$13,IF(J138=13,'Equivalencia BH-BMPT'!$D$14,IF(J138=14,'Equivalencia BH-BMPT'!$D$15,IF(J138=15,'Equivalencia BH-BMPT'!$D$16,IF(J138=16,'Equivalencia BH-BMPT'!$D$17,IF(J138=17,'Equivalencia BH-BMPT'!$D$18,IF(J138=18,'Equivalencia BH-BMPT'!$D$19,IF(J138=19,'Equivalencia BH-BMPT'!$D$20,IF(J138=20,'Equivalencia BH-BMPT'!$D$21,IF(J138=21,'Equivalencia BH-BMPT'!$D$22,IF(J138=22,'Equivalencia BH-BMPT'!$D$23,IF(J138=23,'Equivalencia BH-BMPT'!#REF!,IF(J138=24,'Equivalencia BH-BMPT'!$D$25,IF(J138=25,'Equivalencia BH-BMPT'!$D$26,IF(J138=26,'Equivalencia BH-BMPT'!$D$27,IF(J138=27,'Equivalencia BH-BMPT'!$D$28,IF(J138=28,'Equivalencia BH-BMPT'!$D$29,IF(J138=29,'Equivalencia BH-BMPT'!$D$30,IF(J138=30,'Equivalencia BH-BMPT'!$D$31,IF(J138=31,'Equivalencia BH-BMPT'!$D$32,IF(J138=32,'Equivalencia BH-BMPT'!$D$33,IF(J138=33,'Equivalencia BH-BMPT'!$D$34,IF(J138=34,'Equivalencia BH-BMPT'!$D$35,IF(J138=35,'Equivalencia BH-BMPT'!$D$36,IF(J138=36,'Equivalencia BH-BMPT'!$D$37,IF(J138=37,'Equivalencia BH-BMPT'!$D$38,IF(J138=38,'Equivalencia BH-BMPT'!#REF!,IF(J138=39,'Equivalencia BH-BMPT'!$D$40,IF(J138=40,'Equivalencia BH-BMPT'!$D$41,IF(J138=41,'Equivalencia BH-BMPT'!$D$42,IF(J138=42,'Equivalencia BH-BMPT'!$D$43,IF(J138=43,'Equivalencia BH-BMPT'!$D$44,IF(J138=44,'Equivalencia BH-BMPT'!$D$45,IF(J138=45,'Equivalencia BH-BMPT'!$D$46,"No ha seleccionado un número de programa")))))))))))))))))))))))))))))))))))))))))))))</f>
        <v>Gobernanza e influencia local, regional e internacional</v>
      </c>
      <c r="L138" s="152">
        <v>1375</v>
      </c>
      <c r="M138" s="147">
        <v>51876508</v>
      </c>
      <c r="N138" s="153" t="s">
        <v>705</v>
      </c>
      <c r="O138" s="156">
        <v>8800000</v>
      </c>
      <c r="P138" s="155"/>
      <c r="Q138" s="156">
        <v>0</v>
      </c>
      <c r="R138" s="156"/>
      <c r="S138" s="156"/>
      <c r="T138" s="156">
        <f t="shared" si="9"/>
        <v>8800000</v>
      </c>
      <c r="U138" s="156">
        <v>5280000</v>
      </c>
      <c r="V138" s="157">
        <v>43356</v>
      </c>
      <c r="W138" s="157">
        <v>43362</v>
      </c>
      <c r="X138" s="157">
        <v>43483</v>
      </c>
      <c r="Y138" s="147">
        <v>121</v>
      </c>
      <c r="Z138" s="147"/>
      <c r="AA138" s="158"/>
      <c r="AB138" s="147"/>
      <c r="AC138" s="147" t="s">
        <v>777</v>
      </c>
      <c r="AD138" s="147"/>
      <c r="AE138" s="147"/>
      <c r="AF138" s="159">
        <f t="shared" si="10"/>
        <v>0.6</v>
      </c>
      <c r="AG138" s="160"/>
      <c r="AH138" s="160" t="b">
        <f t="shared" si="11"/>
        <v>0</v>
      </c>
    </row>
    <row r="139" spans="1:34" ht="44.25" customHeight="1" thickBot="1" x14ac:dyDescent="0.3">
      <c r="A139" s="147">
        <v>126</v>
      </c>
      <c r="B139" s="147">
        <v>2018</v>
      </c>
      <c r="C139" s="148"/>
      <c r="D139" s="147"/>
      <c r="E139" s="148" t="str">
        <f>IF(D139=1,'Tipo '!$B$2,IF(D139=2,'Tipo '!$B$3,IF(D139=3,'Tipo '!$B$4,IF(D139=4,'Tipo '!$B$5,IF(D139=5,'Tipo '!$B$6,IF(D139=6,'Tipo '!$B$7,IF(D139=7,'Tipo '!$B$8,IF(D139=8,'Tipo '!$B$9,IF(D139=9,'Tipo '!$B$10,IF(D139=10,'Tipo '!$B$11,IF(D139=11,'Tipo '!$B$12,IF(D139=12,'Tipo '!$B$13,IF(D139=13,'Tipo '!$B$14,IF(D139=14,'Tipo '!$B$15,IF(D139=15,'Tipo '!$B$16,IF(D139=16,'Tipo '!$B$17,IF(D139=17,'Tipo '!$B$18,IF(D139=18,'Tipo '!$B$19,IF(D139=19,'Tipo '!$B$20,IF(D139=20,'Tipo '!$B$21,"No ha seleccionado un tipo de contrato válido"))))))))))))))))))))</f>
        <v>No ha seleccionado un tipo de contrato válido</v>
      </c>
      <c r="F139" s="148"/>
      <c r="G139" s="148"/>
      <c r="H139" s="149"/>
      <c r="I139" s="149"/>
      <c r="J139" s="150"/>
      <c r="K139" s="151" t="str">
        <f>IF(J139=1,'Equivalencia BH-BMPT'!$D$2,IF(J139=2,'Equivalencia BH-BMPT'!$D$3,IF(J139=3,'Equivalencia BH-BMPT'!$D$4,IF(J139=4,'Equivalencia BH-BMPT'!$D$5,IF(J139=5,'Equivalencia BH-BMPT'!$D$6,IF(J139=6,'Equivalencia BH-BMPT'!$D$7,IF(J139=7,'Equivalencia BH-BMPT'!$D$8,IF(J139=8,'Equivalencia BH-BMPT'!$D$9,IF(J139=9,'Equivalencia BH-BMPT'!$D$10,IF(J139=10,'Equivalencia BH-BMPT'!$D$11,IF(J139=11,'Equivalencia BH-BMPT'!$D$12,IF(J139=12,'Equivalencia BH-BMPT'!$D$13,IF(J139=13,'Equivalencia BH-BMPT'!$D$14,IF(J139=14,'Equivalencia BH-BMPT'!$D$15,IF(J139=15,'Equivalencia BH-BMPT'!$D$16,IF(J139=16,'Equivalencia BH-BMPT'!$D$17,IF(J139=17,'Equivalencia BH-BMPT'!$D$18,IF(J139=18,'Equivalencia BH-BMPT'!$D$19,IF(J139=19,'Equivalencia BH-BMPT'!$D$20,IF(J139=20,'Equivalencia BH-BMPT'!$D$21,IF(J139=21,'Equivalencia BH-BMPT'!$D$22,IF(J139=22,'Equivalencia BH-BMPT'!$D$23,IF(J139=23,'Equivalencia BH-BMPT'!#REF!,IF(J139=24,'Equivalencia BH-BMPT'!$D$25,IF(J139=25,'Equivalencia BH-BMPT'!$D$26,IF(J139=26,'Equivalencia BH-BMPT'!$D$27,IF(J139=27,'Equivalencia BH-BMPT'!$D$28,IF(J139=28,'Equivalencia BH-BMPT'!$D$29,IF(J139=29,'Equivalencia BH-BMPT'!$D$30,IF(J139=30,'Equivalencia BH-BMPT'!$D$31,IF(J139=31,'Equivalencia BH-BMPT'!$D$32,IF(J139=32,'Equivalencia BH-BMPT'!$D$33,IF(J139=33,'Equivalencia BH-BMPT'!$D$34,IF(J139=34,'Equivalencia BH-BMPT'!$D$35,IF(J139=35,'Equivalencia BH-BMPT'!$D$36,IF(J139=36,'Equivalencia BH-BMPT'!$D$37,IF(J139=37,'Equivalencia BH-BMPT'!$D$38,IF(J139=38,'Equivalencia BH-BMPT'!#REF!,IF(J139=39,'Equivalencia BH-BMPT'!$D$40,IF(J139=40,'Equivalencia BH-BMPT'!$D$41,IF(J139=41,'Equivalencia BH-BMPT'!$D$42,IF(J139=42,'Equivalencia BH-BMPT'!$D$43,IF(J139=43,'Equivalencia BH-BMPT'!$D$44,IF(J139=44,'Equivalencia BH-BMPT'!$D$45,IF(J139=45,'Equivalencia BH-BMPT'!$D$46,"No ha seleccionado un número de programa")))))))))))))))))))))))))))))))))))))))))))))</f>
        <v>No ha seleccionado un número de programa</v>
      </c>
      <c r="L139" s="152"/>
      <c r="M139" s="147"/>
      <c r="N139" s="153"/>
      <c r="O139" s="156"/>
      <c r="P139" s="155"/>
      <c r="Q139" s="156"/>
      <c r="R139" s="156"/>
      <c r="S139" s="156"/>
      <c r="T139" s="156">
        <f t="shared" si="9"/>
        <v>0</v>
      </c>
      <c r="U139" s="156"/>
      <c r="V139" s="157"/>
      <c r="W139" s="157"/>
      <c r="X139" s="157"/>
      <c r="Y139" s="147">
        <v>0</v>
      </c>
      <c r="Z139" s="147"/>
      <c r="AA139" s="158" t="s">
        <v>777</v>
      </c>
      <c r="AB139" s="147"/>
      <c r="AC139" s="147"/>
      <c r="AD139" s="147"/>
      <c r="AE139" s="147"/>
      <c r="AF139" s="159" t="e">
        <f t="shared" si="10"/>
        <v>#DIV/0!</v>
      </c>
      <c r="AG139" s="160"/>
      <c r="AH139" s="160" t="b">
        <f t="shared" si="11"/>
        <v>1</v>
      </c>
    </row>
    <row r="140" spans="1:34" ht="44.25" customHeight="1" thickBot="1" x14ac:dyDescent="0.3">
      <c r="A140" s="147">
        <v>127</v>
      </c>
      <c r="B140" s="147">
        <v>2018</v>
      </c>
      <c r="C140" s="148" t="s">
        <v>396</v>
      </c>
      <c r="D140" s="147">
        <v>5</v>
      </c>
      <c r="E140" s="148" t="str">
        <f>IF(D140=1,'Tipo '!$B$2,IF(D140=2,'Tipo '!$B$3,IF(D140=3,'Tipo '!$B$4,IF(D140=4,'Tipo '!$B$5,IF(D140=5,'Tipo '!$B$6,IF(D140=6,'Tipo '!$B$7,IF(D140=7,'Tipo '!$B$8,IF(D140=8,'Tipo '!$B$9,IF(D140=9,'Tipo '!$B$10,IF(D140=10,'Tipo '!$B$11,IF(D140=11,'Tipo '!$B$12,IF(D140=12,'Tipo '!$B$13,IF(D140=13,'Tipo '!$B$14,IF(D140=14,'Tipo '!$B$15,IF(D140=15,'Tipo '!$B$16,IF(D140=16,'Tipo '!$B$17,IF(D140=17,'Tipo '!$B$18,IF(D140=18,'Tipo '!$B$19,IF(D140=19,'Tipo '!$B$20,IF(D140=20,'Tipo '!$B$21,"No ha seleccionado un tipo de contrato válido"))))))))))))))))))))</f>
        <v>CONTRATOS DE PRESTACIÓN DE SERVICIOS PROFESIONALES Y DE APOYO A LA GESTIÓN</v>
      </c>
      <c r="F140" s="148" t="s">
        <v>107</v>
      </c>
      <c r="G140" s="148" t="s">
        <v>116</v>
      </c>
      <c r="H140" s="149" t="s">
        <v>555</v>
      </c>
      <c r="I140" s="149" t="s">
        <v>163</v>
      </c>
      <c r="J140" s="150">
        <v>45</v>
      </c>
      <c r="K140" s="151" t="str">
        <f>IF(J140=1,'Equivalencia BH-BMPT'!$D$2,IF(J140=2,'Equivalencia BH-BMPT'!$D$3,IF(J140=3,'Equivalencia BH-BMPT'!$D$4,IF(J140=4,'Equivalencia BH-BMPT'!$D$5,IF(J140=5,'Equivalencia BH-BMPT'!$D$6,IF(J140=6,'Equivalencia BH-BMPT'!$D$7,IF(J140=7,'Equivalencia BH-BMPT'!$D$8,IF(J140=8,'Equivalencia BH-BMPT'!$D$9,IF(J140=9,'Equivalencia BH-BMPT'!$D$10,IF(J140=10,'Equivalencia BH-BMPT'!$D$11,IF(J140=11,'Equivalencia BH-BMPT'!$D$12,IF(J140=12,'Equivalencia BH-BMPT'!$D$13,IF(J140=13,'Equivalencia BH-BMPT'!$D$14,IF(J140=14,'Equivalencia BH-BMPT'!$D$15,IF(J140=15,'Equivalencia BH-BMPT'!$D$16,IF(J140=16,'Equivalencia BH-BMPT'!$D$17,IF(J140=17,'Equivalencia BH-BMPT'!$D$18,IF(J140=18,'Equivalencia BH-BMPT'!$D$19,IF(J140=19,'Equivalencia BH-BMPT'!$D$20,IF(J140=20,'Equivalencia BH-BMPT'!$D$21,IF(J140=21,'Equivalencia BH-BMPT'!$D$22,IF(J140=22,'Equivalencia BH-BMPT'!$D$23,IF(J140=23,'Equivalencia BH-BMPT'!#REF!,IF(J140=24,'Equivalencia BH-BMPT'!$D$25,IF(J140=25,'Equivalencia BH-BMPT'!$D$26,IF(J140=26,'Equivalencia BH-BMPT'!$D$27,IF(J140=27,'Equivalencia BH-BMPT'!$D$28,IF(J140=28,'Equivalencia BH-BMPT'!$D$29,IF(J140=29,'Equivalencia BH-BMPT'!$D$30,IF(J140=30,'Equivalencia BH-BMPT'!$D$31,IF(J140=31,'Equivalencia BH-BMPT'!$D$32,IF(J140=32,'Equivalencia BH-BMPT'!$D$33,IF(J140=33,'Equivalencia BH-BMPT'!$D$34,IF(J140=34,'Equivalencia BH-BMPT'!$D$35,IF(J140=35,'Equivalencia BH-BMPT'!$D$36,IF(J140=36,'Equivalencia BH-BMPT'!$D$37,IF(J140=37,'Equivalencia BH-BMPT'!$D$38,IF(J140=38,'Equivalencia BH-BMPT'!#REF!,IF(J140=39,'Equivalencia BH-BMPT'!$D$40,IF(J140=40,'Equivalencia BH-BMPT'!$D$41,IF(J140=41,'Equivalencia BH-BMPT'!$D$42,IF(J140=42,'Equivalencia BH-BMPT'!$D$43,IF(J140=43,'Equivalencia BH-BMPT'!$D$44,IF(J140=44,'Equivalencia BH-BMPT'!$D$45,IF(J140=45,'Equivalencia BH-BMPT'!$D$46,"No ha seleccionado un número de programa")))))))))))))))))))))))))))))))))))))))))))))</f>
        <v>Gobernanza e influencia local, regional e internacional</v>
      </c>
      <c r="L140" s="152">
        <v>1375</v>
      </c>
      <c r="M140" s="147">
        <v>1026277892</v>
      </c>
      <c r="N140" s="153" t="s">
        <v>688</v>
      </c>
      <c r="O140" s="156">
        <v>18800000</v>
      </c>
      <c r="P140" s="155"/>
      <c r="Q140" s="156">
        <v>0</v>
      </c>
      <c r="R140" s="156"/>
      <c r="S140" s="156"/>
      <c r="T140" s="156">
        <f t="shared" si="9"/>
        <v>18800000</v>
      </c>
      <c r="U140" s="156">
        <v>11280000</v>
      </c>
      <c r="V140" s="157">
        <v>43356</v>
      </c>
      <c r="W140" s="157">
        <v>43362</v>
      </c>
      <c r="X140" s="157">
        <v>43483</v>
      </c>
      <c r="Y140" s="147">
        <v>121</v>
      </c>
      <c r="Z140" s="147"/>
      <c r="AA140" s="158"/>
      <c r="AB140" s="147"/>
      <c r="AC140" s="147" t="s">
        <v>777</v>
      </c>
      <c r="AD140" s="147"/>
      <c r="AE140" s="147"/>
      <c r="AF140" s="159">
        <f t="shared" si="10"/>
        <v>0.6</v>
      </c>
      <c r="AG140" s="160"/>
      <c r="AH140" s="160" t="b">
        <f t="shared" si="11"/>
        <v>0</v>
      </c>
    </row>
    <row r="141" spans="1:34" ht="44.25" customHeight="1" thickBot="1" x14ac:dyDescent="0.3">
      <c r="A141" s="147">
        <v>128</v>
      </c>
      <c r="B141" s="147">
        <v>2018</v>
      </c>
      <c r="C141" s="148" t="s">
        <v>397</v>
      </c>
      <c r="D141" s="147">
        <v>5</v>
      </c>
      <c r="E141" s="148" t="str">
        <f>IF(D141=1,'Tipo '!$B$2,IF(D141=2,'Tipo '!$B$3,IF(D141=3,'Tipo '!$B$4,IF(D141=4,'Tipo '!$B$5,IF(D141=5,'Tipo '!$B$6,IF(D141=6,'Tipo '!$B$7,IF(D141=7,'Tipo '!$B$8,IF(D141=8,'Tipo '!$B$9,IF(D141=9,'Tipo '!$B$10,IF(D141=10,'Tipo '!$B$11,IF(D141=11,'Tipo '!$B$12,IF(D141=12,'Tipo '!$B$13,IF(D141=13,'Tipo '!$B$14,IF(D141=14,'Tipo '!$B$15,IF(D141=15,'Tipo '!$B$16,IF(D141=16,'Tipo '!$B$17,IF(D141=17,'Tipo '!$B$18,IF(D141=18,'Tipo '!$B$19,IF(D141=19,'Tipo '!$B$20,IF(D141=20,'Tipo '!$B$21,"No ha seleccionado un tipo de contrato válido"))))))))))))))))))))</f>
        <v>CONTRATOS DE PRESTACIÓN DE SERVICIOS PROFESIONALES Y DE APOYO A LA GESTIÓN</v>
      </c>
      <c r="F141" s="148" t="s">
        <v>107</v>
      </c>
      <c r="G141" s="148" t="s">
        <v>116</v>
      </c>
      <c r="H141" s="149" t="s">
        <v>556</v>
      </c>
      <c r="I141" s="149" t="s">
        <v>163</v>
      </c>
      <c r="J141" s="150">
        <v>45</v>
      </c>
      <c r="K141" s="151" t="str">
        <f>IF(J141=1,'Equivalencia BH-BMPT'!$D$2,IF(J141=2,'Equivalencia BH-BMPT'!$D$3,IF(J141=3,'Equivalencia BH-BMPT'!$D$4,IF(J141=4,'Equivalencia BH-BMPT'!$D$5,IF(J141=5,'Equivalencia BH-BMPT'!$D$6,IF(J141=6,'Equivalencia BH-BMPT'!$D$7,IF(J141=7,'Equivalencia BH-BMPT'!$D$8,IF(J141=8,'Equivalencia BH-BMPT'!$D$9,IF(J141=9,'Equivalencia BH-BMPT'!$D$10,IF(J141=10,'Equivalencia BH-BMPT'!$D$11,IF(J141=11,'Equivalencia BH-BMPT'!$D$12,IF(J141=12,'Equivalencia BH-BMPT'!$D$13,IF(J141=13,'Equivalencia BH-BMPT'!$D$14,IF(J141=14,'Equivalencia BH-BMPT'!$D$15,IF(J141=15,'Equivalencia BH-BMPT'!$D$16,IF(J141=16,'Equivalencia BH-BMPT'!$D$17,IF(J141=17,'Equivalencia BH-BMPT'!$D$18,IF(J141=18,'Equivalencia BH-BMPT'!$D$19,IF(J141=19,'Equivalencia BH-BMPT'!$D$20,IF(J141=20,'Equivalencia BH-BMPT'!$D$21,IF(J141=21,'Equivalencia BH-BMPT'!$D$22,IF(J141=22,'Equivalencia BH-BMPT'!$D$23,IF(J141=23,'Equivalencia BH-BMPT'!#REF!,IF(J141=24,'Equivalencia BH-BMPT'!$D$25,IF(J141=25,'Equivalencia BH-BMPT'!$D$26,IF(J141=26,'Equivalencia BH-BMPT'!$D$27,IF(J141=27,'Equivalencia BH-BMPT'!$D$28,IF(J141=28,'Equivalencia BH-BMPT'!$D$29,IF(J141=29,'Equivalencia BH-BMPT'!$D$30,IF(J141=30,'Equivalencia BH-BMPT'!$D$31,IF(J141=31,'Equivalencia BH-BMPT'!$D$32,IF(J141=32,'Equivalencia BH-BMPT'!$D$33,IF(J141=33,'Equivalencia BH-BMPT'!$D$34,IF(J141=34,'Equivalencia BH-BMPT'!$D$35,IF(J141=35,'Equivalencia BH-BMPT'!$D$36,IF(J141=36,'Equivalencia BH-BMPT'!$D$37,IF(J141=37,'Equivalencia BH-BMPT'!$D$38,IF(J141=38,'Equivalencia BH-BMPT'!#REF!,IF(J141=39,'Equivalencia BH-BMPT'!$D$40,IF(J141=40,'Equivalencia BH-BMPT'!$D$41,IF(J141=41,'Equivalencia BH-BMPT'!$D$42,IF(J141=42,'Equivalencia BH-BMPT'!$D$43,IF(J141=43,'Equivalencia BH-BMPT'!$D$44,IF(J141=44,'Equivalencia BH-BMPT'!$D$45,IF(J141=45,'Equivalencia BH-BMPT'!$D$46,"No ha seleccionado un número de programa")))))))))))))))))))))))))))))))))))))))))))))</f>
        <v>Gobernanza e influencia local, regional e internacional</v>
      </c>
      <c r="L141" s="152">
        <v>1375</v>
      </c>
      <c r="M141" s="147">
        <v>1069751536</v>
      </c>
      <c r="N141" s="153" t="s">
        <v>665</v>
      </c>
      <c r="O141" s="156">
        <v>16000000</v>
      </c>
      <c r="P141" s="155"/>
      <c r="Q141" s="156">
        <v>0</v>
      </c>
      <c r="R141" s="156"/>
      <c r="S141" s="156"/>
      <c r="T141" s="156">
        <f t="shared" si="9"/>
        <v>16000000</v>
      </c>
      <c r="U141" s="156">
        <v>9733333</v>
      </c>
      <c r="V141" s="157">
        <v>43360</v>
      </c>
      <c r="W141" s="157">
        <v>43361</v>
      </c>
      <c r="X141" s="157">
        <v>43482</v>
      </c>
      <c r="Y141" s="147">
        <v>121</v>
      </c>
      <c r="Z141" s="147"/>
      <c r="AA141" s="158"/>
      <c r="AB141" s="147"/>
      <c r="AC141" s="147" t="s">
        <v>777</v>
      </c>
      <c r="AD141" s="147"/>
      <c r="AE141" s="147"/>
      <c r="AF141" s="159">
        <f t="shared" si="10"/>
        <v>0.6083333125</v>
      </c>
      <c r="AG141" s="160"/>
      <c r="AH141" s="160" t="b">
        <f t="shared" si="11"/>
        <v>0</v>
      </c>
    </row>
    <row r="142" spans="1:34" ht="44.25" customHeight="1" thickBot="1" x14ac:dyDescent="0.3">
      <c r="A142" s="147">
        <v>129</v>
      </c>
      <c r="B142" s="147">
        <v>2018</v>
      </c>
      <c r="C142" s="148" t="s">
        <v>398</v>
      </c>
      <c r="D142" s="147">
        <v>5</v>
      </c>
      <c r="E142" s="148" t="str">
        <f>IF(D142=1,'Tipo '!$B$2,IF(D142=2,'Tipo '!$B$3,IF(D142=3,'Tipo '!$B$4,IF(D142=4,'Tipo '!$B$5,IF(D142=5,'Tipo '!$B$6,IF(D142=6,'Tipo '!$B$7,IF(D142=7,'Tipo '!$B$8,IF(D142=8,'Tipo '!$B$9,IF(D142=9,'Tipo '!$B$10,IF(D142=10,'Tipo '!$B$11,IF(D142=11,'Tipo '!$B$12,IF(D142=12,'Tipo '!$B$13,IF(D142=13,'Tipo '!$B$14,IF(D142=14,'Tipo '!$B$15,IF(D142=15,'Tipo '!$B$16,IF(D142=16,'Tipo '!$B$17,IF(D142=17,'Tipo '!$B$18,IF(D142=18,'Tipo '!$B$19,IF(D142=19,'Tipo '!$B$20,IF(D142=20,'Tipo '!$B$21,"No ha seleccionado un tipo de contrato válido"))))))))))))))))))))</f>
        <v>CONTRATOS DE PRESTACIÓN DE SERVICIOS PROFESIONALES Y DE APOYO A LA GESTIÓN</v>
      </c>
      <c r="F142" s="148" t="s">
        <v>107</v>
      </c>
      <c r="G142" s="148" t="s">
        <v>116</v>
      </c>
      <c r="H142" s="149" t="s">
        <v>557</v>
      </c>
      <c r="I142" s="149" t="s">
        <v>163</v>
      </c>
      <c r="J142" s="150">
        <v>18</v>
      </c>
      <c r="K142" s="151" t="str">
        <f>IF(J142=1,'Equivalencia BH-BMPT'!$D$2,IF(J142=2,'Equivalencia BH-BMPT'!$D$3,IF(J142=3,'Equivalencia BH-BMPT'!$D$4,IF(J142=4,'Equivalencia BH-BMPT'!$D$5,IF(J142=5,'Equivalencia BH-BMPT'!$D$6,IF(J142=6,'Equivalencia BH-BMPT'!$D$7,IF(J142=7,'Equivalencia BH-BMPT'!$D$8,IF(J142=8,'Equivalencia BH-BMPT'!$D$9,IF(J142=9,'Equivalencia BH-BMPT'!$D$10,IF(J142=10,'Equivalencia BH-BMPT'!$D$11,IF(J142=11,'Equivalencia BH-BMPT'!$D$12,IF(J142=12,'Equivalencia BH-BMPT'!$D$13,IF(J142=13,'Equivalencia BH-BMPT'!$D$14,IF(J142=14,'Equivalencia BH-BMPT'!$D$15,IF(J142=15,'Equivalencia BH-BMPT'!$D$16,IF(J142=16,'Equivalencia BH-BMPT'!$D$17,IF(J142=17,'Equivalencia BH-BMPT'!$D$18,IF(J142=18,'Equivalencia BH-BMPT'!$D$19,IF(J142=19,'Equivalencia BH-BMPT'!$D$20,IF(J142=20,'Equivalencia BH-BMPT'!$D$21,IF(J142=21,'Equivalencia BH-BMPT'!$D$22,IF(J142=22,'Equivalencia BH-BMPT'!$D$23,IF(J142=23,'Equivalencia BH-BMPT'!#REF!,IF(J142=24,'Equivalencia BH-BMPT'!$D$25,IF(J142=25,'Equivalencia BH-BMPT'!$D$26,IF(J142=26,'Equivalencia BH-BMPT'!$D$27,IF(J142=27,'Equivalencia BH-BMPT'!$D$28,IF(J142=28,'Equivalencia BH-BMPT'!$D$29,IF(J142=29,'Equivalencia BH-BMPT'!$D$30,IF(J142=30,'Equivalencia BH-BMPT'!$D$31,IF(J142=31,'Equivalencia BH-BMPT'!$D$32,IF(J142=32,'Equivalencia BH-BMPT'!$D$33,IF(J142=33,'Equivalencia BH-BMPT'!$D$34,IF(J142=34,'Equivalencia BH-BMPT'!$D$35,IF(J142=35,'Equivalencia BH-BMPT'!$D$36,IF(J142=36,'Equivalencia BH-BMPT'!$D$37,IF(J142=37,'Equivalencia BH-BMPT'!$D$38,IF(J142=38,'Equivalencia BH-BMPT'!#REF!,IF(J142=39,'Equivalencia BH-BMPT'!$D$40,IF(J142=40,'Equivalencia BH-BMPT'!$D$41,IF(J142=41,'Equivalencia BH-BMPT'!$D$42,IF(J142=42,'Equivalencia BH-BMPT'!$D$43,IF(J142=43,'Equivalencia BH-BMPT'!$D$44,IF(J142=44,'Equivalencia BH-BMPT'!$D$45,IF(J142=45,'Equivalencia BH-BMPT'!$D$46,"No ha seleccionado un número de programa")))))))))))))))))))))))))))))))))))))))))))))</f>
        <v>Mejor movilidad para todos</v>
      </c>
      <c r="L142" s="152">
        <v>1364</v>
      </c>
      <c r="M142" s="147">
        <v>80101544</v>
      </c>
      <c r="N142" s="153" t="s">
        <v>699</v>
      </c>
      <c r="O142" s="156">
        <v>18800000</v>
      </c>
      <c r="P142" s="155"/>
      <c r="Q142" s="156">
        <v>0</v>
      </c>
      <c r="R142" s="156"/>
      <c r="S142" s="156"/>
      <c r="T142" s="156">
        <f t="shared" si="9"/>
        <v>18800000</v>
      </c>
      <c r="U142" s="156">
        <v>12220000</v>
      </c>
      <c r="V142" s="157">
        <v>43355</v>
      </c>
      <c r="W142" s="157">
        <v>43356</v>
      </c>
      <c r="X142" s="157">
        <v>43477</v>
      </c>
      <c r="Y142" s="147">
        <v>121</v>
      </c>
      <c r="Z142" s="147"/>
      <c r="AA142" s="158"/>
      <c r="AB142" s="147"/>
      <c r="AC142" s="147" t="s">
        <v>777</v>
      </c>
      <c r="AD142" s="147"/>
      <c r="AE142" s="147"/>
      <c r="AF142" s="159">
        <f t="shared" si="10"/>
        <v>0.65</v>
      </c>
      <c r="AG142" s="160"/>
      <c r="AH142" s="160" t="b">
        <f t="shared" si="11"/>
        <v>0</v>
      </c>
    </row>
    <row r="143" spans="1:34" ht="44.25" customHeight="1" thickBot="1" x14ac:dyDescent="0.3">
      <c r="A143" s="147">
        <v>130</v>
      </c>
      <c r="B143" s="147">
        <v>2018</v>
      </c>
      <c r="C143" s="148" t="s">
        <v>399</v>
      </c>
      <c r="D143" s="147">
        <v>5</v>
      </c>
      <c r="E143" s="148" t="str">
        <f>IF(D143=1,'Tipo '!$B$2,IF(D143=2,'Tipo '!$B$3,IF(D143=3,'Tipo '!$B$4,IF(D143=4,'Tipo '!$B$5,IF(D143=5,'Tipo '!$B$6,IF(D143=6,'Tipo '!$B$7,IF(D143=7,'Tipo '!$B$8,IF(D143=8,'Tipo '!$B$9,IF(D143=9,'Tipo '!$B$10,IF(D143=10,'Tipo '!$B$11,IF(D143=11,'Tipo '!$B$12,IF(D143=12,'Tipo '!$B$13,IF(D143=13,'Tipo '!$B$14,IF(D143=14,'Tipo '!$B$15,IF(D143=15,'Tipo '!$B$16,IF(D143=16,'Tipo '!$B$17,IF(D143=17,'Tipo '!$B$18,IF(D143=18,'Tipo '!$B$19,IF(D143=19,'Tipo '!$B$20,IF(D143=20,'Tipo '!$B$21,"No ha seleccionado un tipo de contrato válido"))))))))))))))))))))</f>
        <v>CONTRATOS DE PRESTACIÓN DE SERVICIOS PROFESIONALES Y DE APOYO A LA GESTIÓN</v>
      </c>
      <c r="F143" s="148" t="s">
        <v>107</v>
      </c>
      <c r="G143" s="148" t="s">
        <v>116</v>
      </c>
      <c r="H143" s="149" t="s">
        <v>558</v>
      </c>
      <c r="I143" s="149" t="s">
        <v>163</v>
      </c>
      <c r="J143" s="150">
        <v>18</v>
      </c>
      <c r="K143" s="151" t="str">
        <f>IF(J143=1,'Equivalencia BH-BMPT'!$D$2,IF(J143=2,'Equivalencia BH-BMPT'!$D$3,IF(J143=3,'Equivalencia BH-BMPT'!$D$4,IF(J143=4,'Equivalencia BH-BMPT'!$D$5,IF(J143=5,'Equivalencia BH-BMPT'!$D$6,IF(J143=6,'Equivalencia BH-BMPT'!$D$7,IF(J143=7,'Equivalencia BH-BMPT'!$D$8,IF(J143=8,'Equivalencia BH-BMPT'!$D$9,IF(J143=9,'Equivalencia BH-BMPT'!$D$10,IF(J143=10,'Equivalencia BH-BMPT'!$D$11,IF(J143=11,'Equivalencia BH-BMPT'!$D$12,IF(J143=12,'Equivalencia BH-BMPT'!$D$13,IF(J143=13,'Equivalencia BH-BMPT'!$D$14,IF(J143=14,'Equivalencia BH-BMPT'!$D$15,IF(J143=15,'Equivalencia BH-BMPT'!$D$16,IF(J143=16,'Equivalencia BH-BMPT'!$D$17,IF(J143=17,'Equivalencia BH-BMPT'!$D$18,IF(J143=18,'Equivalencia BH-BMPT'!$D$19,IF(J143=19,'Equivalencia BH-BMPT'!$D$20,IF(J143=20,'Equivalencia BH-BMPT'!$D$21,IF(J143=21,'Equivalencia BH-BMPT'!$D$22,IF(J143=22,'Equivalencia BH-BMPT'!$D$23,IF(J143=23,'Equivalencia BH-BMPT'!#REF!,IF(J143=24,'Equivalencia BH-BMPT'!$D$25,IF(J143=25,'Equivalencia BH-BMPT'!$D$26,IF(J143=26,'Equivalencia BH-BMPT'!$D$27,IF(J143=27,'Equivalencia BH-BMPT'!$D$28,IF(J143=28,'Equivalencia BH-BMPT'!$D$29,IF(J143=29,'Equivalencia BH-BMPT'!$D$30,IF(J143=30,'Equivalencia BH-BMPT'!$D$31,IF(J143=31,'Equivalencia BH-BMPT'!$D$32,IF(J143=32,'Equivalencia BH-BMPT'!$D$33,IF(J143=33,'Equivalencia BH-BMPT'!$D$34,IF(J143=34,'Equivalencia BH-BMPT'!$D$35,IF(J143=35,'Equivalencia BH-BMPT'!$D$36,IF(J143=36,'Equivalencia BH-BMPT'!$D$37,IF(J143=37,'Equivalencia BH-BMPT'!$D$38,IF(J143=38,'Equivalencia BH-BMPT'!#REF!,IF(J143=39,'Equivalencia BH-BMPT'!$D$40,IF(J143=40,'Equivalencia BH-BMPT'!$D$41,IF(J143=41,'Equivalencia BH-BMPT'!$D$42,IF(J143=42,'Equivalencia BH-BMPT'!$D$43,IF(J143=43,'Equivalencia BH-BMPT'!$D$44,IF(J143=44,'Equivalencia BH-BMPT'!$D$45,IF(J143=45,'Equivalencia BH-BMPT'!$D$46,"No ha seleccionado un número de programa")))))))))))))))))))))))))))))))))))))))))))))</f>
        <v>Mejor movilidad para todos</v>
      </c>
      <c r="L143" s="152">
        <v>1364</v>
      </c>
      <c r="M143" s="147">
        <v>7167328</v>
      </c>
      <c r="N143" s="153" t="s">
        <v>726</v>
      </c>
      <c r="O143" s="156">
        <v>28000000</v>
      </c>
      <c r="P143" s="155"/>
      <c r="Q143" s="156">
        <v>0</v>
      </c>
      <c r="R143" s="156"/>
      <c r="S143" s="156"/>
      <c r="T143" s="156">
        <f t="shared" si="9"/>
        <v>28000000</v>
      </c>
      <c r="U143" s="156">
        <v>17033333</v>
      </c>
      <c r="V143" s="157">
        <v>43357</v>
      </c>
      <c r="W143" s="157">
        <v>43361</v>
      </c>
      <c r="X143" s="157">
        <v>43482</v>
      </c>
      <c r="Y143" s="147">
        <v>121</v>
      </c>
      <c r="Z143" s="147"/>
      <c r="AA143" s="158"/>
      <c r="AB143" s="147"/>
      <c r="AC143" s="147" t="s">
        <v>777</v>
      </c>
      <c r="AD143" s="147"/>
      <c r="AE143" s="147"/>
      <c r="AF143" s="159">
        <f t="shared" si="10"/>
        <v>0.60833332142857144</v>
      </c>
      <c r="AG143" s="160"/>
      <c r="AH143" s="160" t="b">
        <f t="shared" si="11"/>
        <v>0</v>
      </c>
    </row>
    <row r="144" spans="1:34" ht="44.25" customHeight="1" thickBot="1" x14ac:dyDescent="0.3">
      <c r="A144" s="147">
        <v>131</v>
      </c>
      <c r="B144" s="147">
        <v>2018</v>
      </c>
      <c r="C144" s="148" t="s">
        <v>400</v>
      </c>
      <c r="D144" s="147">
        <v>5</v>
      </c>
      <c r="E144" s="148" t="str">
        <f>IF(D144=1,'Tipo '!$B$2,IF(D144=2,'Tipo '!$B$3,IF(D144=3,'Tipo '!$B$4,IF(D144=4,'Tipo '!$B$5,IF(D144=5,'Tipo '!$B$6,IF(D144=6,'Tipo '!$B$7,IF(D144=7,'Tipo '!$B$8,IF(D144=8,'Tipo '!$B$9,IF(D144=9,'Tipo '!$B$10,IF(D144=10,'Tipo '!$B$11,IF(D144=11,'Tipo '!$B$12,IF(D144=12,'Tipo '!$B$13,IF(D144=13,'Tipo '!$B$14,IF(D144=14,'Tipo '!$B$15,IF(D144=15,'Tipo '!$B$16,IF(D144=16,'Tipo '!$B$17,IF(D144=17,'Tipo '!$B$18,IF(D144=18,'Tipo '!$B$19,IF(D144=19,'Tipo '!$B$20,IF(D144=20,'Tipo '!$B$21,"No ha seleccionado un tipo de contrato válido"))))))))))))))))))))</f>
        <v>CONTRATOS DE PRESTACIÓN DE SERVICIOS PROFESIONALES Y DE APOYO A LA GESTIÓN</v>
      </c>
      <c r="F144" s="148" t="s">
        <v>107</v>
      </c>
      <c r="G144" s="148" t="s">
        <v>116</v>
      </c>
      <c r="H144" s="149" t="s">
        <v>559</v>
      </c>
      <c r="I144" s="149" t="s">
        <v>163</v>
      </c>
      <c r="J144" s="150">
        <v>45</v>
      </c>
      <c r="K144" s="151" t="str">
        <f>IF(J144=1,'Equivalencia BH-BMPT'!$D$2,IF(J144=2,'Equivalencia BH-BMPT'!$D$3,IF(J144=3,'Equivalencia BH-BMPT'!$D$4,IF(J144=4,'Equivalencia BH-BMPT'!$D$5,IF(J144=5,'Equivalencia BH-BMPT'!$D$6,IF(J144=6,'Equivalencia BH-BMPT'!$D$7,IF(J144=7,'Equivalencia BH-BMPT'!$D$8,IF(J144=8,'Equivalencia BH-BMPT'!$D$9,IF(J144=9,'Equivalencia BH-BMPT'!$D$10,IF(J144=10,'Equivalencia BH-BMPT'!$D$11,IF(J144=11,'Equivalencia BH-BMPT'!$D$12,IF(J144=12,'Equivalencia BH-BMPT'!$D$13,IF(J144=13,'Equivalencia BH-BMPT'!$D$14,IF(J144=14,'Equivalencia BH-BMPT'!$D$15,IF(J144=15,'Equivalencia BH-BMPT'!$D$16,IF(J144=16,'Equivalencia BH-BMPT'!$D$17,IF(J144=17,'Equivalencia BH-BMPT'!$D$18,IF(J144=18,'Equivalencia BH-BMPT'!$D$19,IF(J144=19,'Equivalencia BH-BMPT'!$D$20,IF(J144=20,'Equivalencia BH-BMPT'!$D$21,IF(J144=21,'Equivalencia BH-BMPT'!$D$22,IF(J144=22,'Equivalencia BH-BMPT'!$D$23,IF(J144=23,'Equivalencia BH-BMPT'!#REF!,IF(J144=24,'Equivalencia BH-BMPT'!$D$25,IF(J144=25,'Equivalencia BH-BMPT'!$D$26,IF(J144=26,'Equivalencia BH-BMPT'!$D$27,IF(J144=27,'Equivalencia BH-BMPT'!$D$28,IF(J144=28,'Equivalencia BH-BMPT'!$D$29,IF(J144=29,'Equivalencia BH-BMPT'!$D$30,IF(J144=30,'Equivalencia BH-BMPT'!$D$31,IF(J144=31,'Equivalencia BH-BMPT'!$D$32,IF(J144=32,'Equivalencia BH-BMPT'!$D$33,IF(J144=33,'Equivalencia BH-BMPT'!$D$34,IF(J144=34,'Equivalencia BH-BMPT'!$D$35,IF(J144=35,'Equivalencia BH-BMPT'!$D$36,IF(J144=36,'Equivalencia BH-BMPT'!$D$37,IF(J144=37,'Equivalencia BH-BMPT'!$D$38,IF(J144=38,'Equivalencia BH-BMPT'!#REF!,IF(J144=39,'Equivalencia BH-BMPT'!$D$40,IF(J144=40,'Equivalencia BH-BMPT'!$D$41,IF(J144=41,'Equivalencia BH-BMPT'!$D$42,IF(J144=42,'Equivalencia BH-BMPT'!$D$43,IF(J144=43,'Equivalencia BH-BMPT'!$D$44,IF(J144=44,'Equivalencia BH-BMPT'!$D$45,IF(J144=45,'Equivalencia BH-BMPT'!$D$46,"No ha seleccionado un número de programa")))))))))))))))))))))))))))))))))))))))))))))</f>
        <v>Gobernanza e influencia local, regional e internacional</v>
      </c>
      <c r="L144" s="152">
        <v>1375</v>
      </c>
      <c r="M144" s="147">
        <v>80362137</v>
      </c>
      <c r="N144" s="153" t="s">
        <v>727</v>
      </c>
      <c r="O144" s="156">
        <v>16800000</v>
      </c>
      <c r="P144" s="155"/>
      <c r="Q144" s="156">
        <v>0</v>
      </c>
      <c r="R144" s="156"/>
      <c r="S144" s="156"/>
      <c r="T144" s="156">
        <f t="shared" si="9"/>
        <v>16800000</v>
      </c>
      <c r="U144" s="156">
        <v>9240000</v>
      </c>
      <c r="V144" s="157">
        <v>43361</v>
      </c>
      <c r="W144" s="157">
        <v>43368</v>
      </c>
      <c r="X144" s="157">
        <v>43489</v>
      </c>
      <c r="Y144" s="147">
        <v>121</v>
      </c>
      <c r="Z144" s="147"/>
      <c r="AA144" s="158"/>
      <c r="AB144" s="147"/>
      <c r="AC144" s="147" t="s">
        <v>777</v>
      </c>
      <c r="AD144" s="147"/>
      <c r="AE144" s="147"/>
      <c r="AF144" s="159">
        <f t="shared" si="10"/>
        <v>0.55000000000000004</v>
      </c>
      <c r="AG144" s="160"/>
      <c r="AH144" s="160" t="b">
        <f t="shared" si="11"/>
        <v>0</v>
      </c>
    </row>
    <row r="145" spans="1:34" ht="44.25" customHeight="1" thickBot="1" x14ac:dyDescent="0.3">
      <c r="A145" s="147">
        <v>132</v>
      </c>
      <c r="B145" s="147">
        <v>2018</v>
      </c>
      <c r="C145" s="148" t="s">
        <v>401</v>
      </c>
      <c r="D145" s="147">
        <v>5</v>
      </c>
      <c r="E145" s="148" t="str">
        <f>IF(D145=1,'Tipo '!$B$2,IF(D145=2,'Tipo '!$B$3,IF(D145=3,'Tipo '!$B$4,IF(D145=4,'Tipo '!$B$5,IF(D145=5,'Tipo '!$B$6,IF(D145=6,'Tipo '!$B$7,IF(D145=7,'Tipo '!$B$8,IF(D145=8,'Tipo '!$B$9,IF(D145=9,'Tipo '!$B$10,IF(D145=10,'Tipo '!$B$11,IF(D145=11,'Tipo '!$B$12,IF(D145=12,'Tipo '!$B$13,IF(D145=13,'Tipo '!$B$14,IF(D145=14,'Tipo '!$B$15,IF(D145=15,'Tipo '!$B$16,IF(D145=16,'Tipo '!$B$17,IF(D145=17,'Tipo '!$B$18,IF(D145=18,'Tipo '!$B$19,IF(D145=19,'Tipo '!$B$20,IF(D145=20,'Tipo '!$B$21,"No ha seleccionado un tipo de contrato válido"))))))))))))))))))))</f>
        <v>CONTRATOS DE PRESTACIÓN DE SERVICIOS PROFESIONALES Y DE APOYO A LA GESTIÓN</v>
      </c>
      <c r="F145" s="148" t="s">
        <v>107</v>
      </c>
      <c r="G145" s="148" t="s">
        <v>116</v>
      </c>
      <c r="H145" s="149" t="s">
        <v>482</v>
      </c>
      <c r="I145" s="149" t="s">
        <v>163</v>
      </c>
      <c r="J145" s="150">
        <v>45</v>
      </c>
      <c r="K145" s="151" t="str">
        <f>IF(J145=1,'Equivalencia BH-BMPT'!$D$2,IF(J145=2,'Equivalencia BH-BMPT'!$D$3,IF(J145=3,'Equivalencia BH-BMPT'!$D$4,IF(J145=4,'Equivalencia BH-BMPT'!$D$5,IF(J145=5,'Equivalencia BH-BMPT'!$D$6,IF(J145=6,'Equivalencia BH-BMPT'!$D$7,IF(J145=7,'Equivalencia BH-BMPT'!$D$8,IF(J145=8,'Equivalencia BH-BMPT'!$D$9,IF(J145=9,'Equivalencia BH-BMPT'!$D$10,IF(J145=10,'Equivalencia BH-BMPT'!$D$11,IF(J145=11,'Equivalencia BH-BMPT'!$D$12,IF(J145=12,'Equivalencia BH-BMPT'!$D$13,IF(J145=13,'Equivalencia BH-BMPT'!$D$14,IF(J145=14,'Equivalencia BH-BMPT'!$D$15,IF(J145=15,'Equivalencia BH-BMPT'!$D$16,IF(J145=16,'Equivalencia BH-BMPT'!$D$17,IF(J145=17,'Equivalencia BH-BMPT'!$D$18,IF(J145=18,'Equivalencia BH-BMPT'!$D$19,IF(J145=19,'Equivalencia BH-BMPT'!$D$20,IF(J145=20,'Equivalencia BH-BMPT'!$D$21,IF(J145=21,'Equivalencia BH-BMPT'!$D$22,IF(J145=22,'Equivalencia BH-BMPT'!$D$23,IF(J145=23,'Equivalencia BH-BMPT'!#REF!,IF(J145=24,'Equivalencia BH-BMPT'!$D$25,IF(J145=25,'Equivalencia BH-BMPT'!$D$26,IF(J145=26,'Equivalencia BH-BMPT'!$D$27,IF(J145=27,'Equivalencia BH-BMPT'!$D$28,IF(J145=28,'Equivalencia BH-BMPT'!$D$29,IF(J145=29,'Equivalencia BH-BMPT'!$D$30,IF(J145=30,'Equivalencia BH-BMPT'!$D$31,IF(J145=31,'Equivalencia BH-BMPT'!$D$32,IF(J145=32,'Equivalencia BH-BMPT'!$D$33,IF(J145=33,'Equivalencia BH-BMPT'!$D$34,IF(J145=34,'Equivalencia BH-BMPT'!$D$35,IF(J145=35,'Equivalencia BH-BMPT'!$D$36,IF(J145=36,'Equivalencia BH-BMPT'!$D$37,IF(J145=37,'Equivalencia BH-BMPT'!$D$38,IF(J145=38,'Equivalencia BH-BMPT'!#REF!,IF(J145=39,'Equivalencia BH-BMPT'!$D$40,IF(J145=40,'Equivalencia BH-BMPT'!$D$41,IF(J145=41,'Equivalencia BH-BMPT'!$D$42,IF(J145=42,'Equivalencia BH-BMPT'!$D$43,IF(J145=43,'Equivalencia BH-BMPT'!$D$44,IF(J145=44,'Equivalencia BH-BMPT'!$D$45,IF(J145=45,'Equivalencia BH-BMPT'!$D$46,"No ha seleccionado un número de programa")))))))))))))))))))))))))))))))))))))))))))))</f>
        <v>Gobernanza e influencia local, regional e internacional</v>
      </c>
      <c r="L145" s="152">
        <v>1375</v>
      </c>
      <c r="M145" s="147">
        <v>17639781</v>
      </c>
      <c r="N145" s="153" t="s">
        <v>728</v>
      </c>
      <c r="O145" s="156">
        <v>8960000</v>
      </c>
      <c r="P145" s="155"/>
      <c r="Q145" s="156">
        <v>0</v>
      </c>
      <c r="R145" s="156"/>
      <c r="S145" s="156"/>
      <c r="T145" s="156">
        <f t="shared" si="9"/>
        <v>8960000</v>
      </c>
      <c r="U145" s="156">
        <v>5002666</v>
      </c>
      <c r="V145" s="157">
        <v>43360</v>
      </c>
      <c r="W145" s="157">
        <v>43367</v>
      </c>
      <c r="X145" s="157">
        <v>43488</v>
      </c>
      <c r="Y145" s="147">
        <v>121</v>
      </c>
      <c r="Z145" s="147"/>
      <c r="AA145" s="158"/>
      <c r="AB145" s="147"/>
      <c r="AC145" s="147" t="s">
        <v>777</v>
      </c>
      <c r="AD145" s="147"/>
      <c r="AE145" s="147"/>
      <c r="AF145" s="159">
        <f t="shared" si="10"/>
        <v>0.55833325892857144</v>
      </c>
      <c r="AG145" s="160"/>
      <c r="AH145" s="160" t="b">
        <f t="shared" si="11"/>
        <v>0</v>
      </c>
    </row>
    <row r="146" spans="1:34" ht="44.25" customHeight="1" thickBot="1" x14ac:dyDescent="0.3">
      <c r="A146" s="147">
        <v>133</v>
      </c>
      <c r="B146" s="147">
        <v>2018</v>
      </c>
      <c r="C146" s="148" t="s">
        <v>402</v>
      </c>
      <c r="D146" s="147">
        <v>5</v>
      </c>
      <c r="E146" s="148" t="str">
        <f>IF(D146=1,'Tipo '!$B$2,IF(D146=2,'Tipo '!$B$3,IF(D146=3,'Tipo '!$B$4,IF(D146=4,'Tipo '!$B$5,IF(D146=5,'Tipo '!$B$6,IF(D146=6,'Tipo '!$B$7,IF(D146=7,'Tipo '!$B$8,IF(D146=8,'Tipo '!$B$9,IF(D146=9,'Tipo '!$B$10,IF(D146=10,'Tipo '!$B$11,IF(D146=11,'Tipo '!$B$12,IF(D146=12,'Tipo '!$B$13,IF(D146=13,'Tipo '!$B$14,IF(D146=14,'Tipo '!$B$15,IF(D146=15,'Tipo '!$B$16,IF(D146=16,'Tipo '!$B$17,IF(D146=17,'Tipo '!$B$18,IF(D146=18,'Tipo '!$B$19,IF(D146=19,'Tipo '!$B$20,IF(D146=20,'Tipo '!$B$21,"No ha seleccionado un tipo de contrato válido"))))))))))))))))))))</f>
        <v>CONTRATOS DE PRESTACIÓN DE SERVICIOS PROFESIONALES Y DE APOYO A LA GESTIÓN</v>
      </c>
      <c r="F146" s="148" t="s">
        <v>107</v>
      </c>
      <c r="G146" s="148" t="s">
        <v>116</v>
      </c>
      <c r="H146" s="149" t="s">
        <v>560</v>
      </c>
      <c r="I146" s="149" t="s">
        <v>163</v>
      </c>
      <c r="J146" s="150">
        <v>45</v>
      </c>
      <c r="K146" s="151" t="str">
        <f>IF(J146=1,'Equivalencia BH-BMPT'!$D$2,IF(J146=2,'Equivalencia BH-BMPT'!$D$3,IF(J146=3,'Equivalencia BH-BMPT'!$D$4,IF(J146=4,'Equivalencia BH-BMPT'!$D$5,IF(J146=5,'Equivalencia BH-BMPT'!$D$6,IF(J146=6,'Equivalencia BH-BMPT'!$D$7,IF(J146=7,'Equivalencia BH-BMPT'!$D$8,IF(J146=8,'Equivalencia BH-BMPT'!$D$9,IF(J146=9,'Equivalencia BH-BMPT'!$D$10,IF(J146=10,'Equivalencia BH-BMPT'!$D$11,IF(J146=11,'Equivalencia BH-BMPT'!$D$12,IF(J146=12,'Equivalencia BH-BMPT'!$D$13,IF(J146=13,'Equivalencia BH-BMPT'!$D$14,IF(J146=14,'Equivalencia BH-BMPT'!$D$15,IF(J146=15,'Equivalencia BH-BMPT'!$D$16,IF(J146=16,'Equivalencia BH-BMPT'!$D$17,IF(J146=17,'Equivalencia BH-BMPT'!$D$18,IF(J146=18,'Equivalencia BH-BMPT'!$D$19,IF(J146=19,'Equivalencia BH-BMPT'!$D$20,IF(J146=20,'Equivalencia BH-BMPT'!$D$21,IF(J146=21,'Equivalencia BH-BMPT'!$D$22,IF(J146=22,'Equivalencia BH-BMPT'!$D$23,IF(J146=23,'Equivalencia BH-BMPT'!#REF!,IF(J146=24,'Equivalencia BH-BMPT'!$D$25,IF(J146=25,'Equivalencia BH-BMPT'!$D$26,IF(J146=26,'Equivalencia BH-BMPT'!$D$27,IF(J146=27,'Equivalencia BH-BMPT'!$D$28,IF(J146=28,'Equivalencia BH-BMPT'!$D$29,IF(J146=29,'Equivalencia BH-BMPT'!$D$30,IF(J146=30,'Equivalencia BH-BMPT'!$D$31,IF(J146=31,'Equivalencia BH-BMPT'!$D$32,IF(J146=32,'Equivalencia BH-BMPT'!$D$33,IF(J146=33,'Equivalencia BH-BMPT'!$D$34,IF(J146=34,'Equivalencia BH-BMPT'!$D$35,IF(J146=35,'Equivalencia BH-BMPT'!$D$36,IF(J146=36,'Equivalencia BH-BMPT'!$D$37,IF(J146=37,'Equivalencia BH-BMPT'!$D$38,IF(J146=38,'Equivalencia BH-BMPT'!#REF!,IF(J146=39,'Equivalencia BH-BMPT'!$D$40,IF(J146=40,'Equivalencia BH-BMPT'!$D$41,IF(J146=41,'Equivalencia BH-BMPT'!$D$42,IF(J146=42,'Equivalencia BH-BMPT'!$D$43,IF(J146=43,'Equivalencia BH-BMPT'!$D$44,IF(J146=44,'Equivalencia BH-BMPT'!$D$45,IF(J146=45,'Equivalencia BH-BMPT'!$D$46,"No ha seleccionado un número de programa")))))))))))))))))))))))))))))))))))))))))))))</f>
        <v>Gobernanza e influencia local, regional e internacional</v>
      </c>
      <c r="L146" s="152">
        <v>1375</v>
      </c>
      <c r="M146" s="147">
        <v>79321996</v>
      </c>
      <c r="N146" s="153" t="s">
        <v>700</v>
      </c>
      <c r="O146" s="156">
        <v>6300000</v>
      </c>
      <c r="P146" s="155"/>
      <c r="Q146" s="156">
        <v>0</v>
      </c>
      <c r="R146" s="156"/>
      <c r="S146" s="156"/>
      <c r="T146" s="156">
        <f t="shared" si="9"/>
        <v>6300000</v>
      </c>
      <c r="U146" s="156">
        <v>3960000</v>
      </c>
      <c r="V146" s="157">
        <v>43362</v>
      </c>
      <c r="W146" s="157">
        <v>43368</v>
      </c>
      <c r="X146" s="157">
        <v>43473</v>
      </c>
      <c r="Y146" s="147">
        <v>105</v>
      </c>
      <c r="Z146" s="147"/>
      <c r="AA146" s="158"/>
      <c r="AB146" s="147"/>
      <c r="AC146" s="147" t="s">
        <v>777</v>
      </c>
      <c r="AD146" s="147"/>
      <c r="AE146" s="147"/>
      <c r="AF146" s="159">
        <f t="shared" si="10"/>
        <v>0.62857142857142856</v>
      </c>
      <c r="AG146" s="160"/>
      <c r="AH146" s="160" t="b">
        <f t="shared" si="11"/>
        <v>0</v>
      </c>
    </row>
    <row r="147" spans="1:34" ht="44.25" customHeight="1" thickBot="1" x14ac:dyDescent="0.3">
      <c r="A147" s="147">
        <v>134</v>
      </c>
      <c r="B147" s="147">
        <v>2018</v>
      </c>
      <c r="C147" s="148" t="s">
        <v>403</v>
      </c>
      <c r="D147" s="147">
        <v>5</v>
      </c>
      <c r="E147" s="148" t="str">
        <f>IF(D147=1,'Tipo '!$B$2,IF(D147=2,'Tipo '!$B$3,IF(D147=3,'Tipo '!$B$4,IF(D147=4,'Tipo '!$B$5,IF(D147=5,'Tipo '!$B$6,IF(D147=6,'Tipo '!$B$7,IF(D147=7,'Tipo '!$B$8,IF(D147=8,'Tipo '!$B$9,IF(D147=9,'Tipo '!$B$10,IF(D147=10,'Tipo '!$B$11,IF(D147=11,'Tipo '!$B$12,IF(D147=12,'Tipo '!$B$13,IF(D147=13,'Tipo '!$B$14,IF(D147=14,'Tipo '!$B$15,IF(D147=15,'Tipo '!$B$16,IF(D147=16,'Tipo '!$B$17,IF(D147=17,'Tipo '!$B$18,IF(D147=18,'Tipo '!$B$19,IF(D147=19,'Tipo '!$B$20,IF(D147=20,'Tipo '!$B$21,"No ha seleccionado un tipo de contrato válido"))))))))))))))))))))</f>
        <v>CONTRATOS DE PRESTACIÓN DE SERVICIOS PROFESIONALES Y DE APOYO A LA GESTIÓN</v>
      </c>
      <c r="F147" s="148" t="s">
        <v>107</v>
      </c>
      <c r="G147" s="148" t="s">
        <v>116</v>
      </c>
      <c r="H147" s="149" t="s">
        <v>561</v>
      </c>
      <c r="I147" s="149" t="s">
        <v>163</v>
      </c>
      <c r="J147" s="150">
        <v>45</v>
      </c>
      <c r="K147" s="151" t="str">
        <f>IF(J147=1,'Equivalencia BH-BMPT'!$D$2,IF(J147=2,'Equivalencia BH-BMPT'!$D$3,IF(J147=3,'Equivalencia BH-BMPT'!$D$4,IF(J147=4,'Equivalencia BH-BMPT'!$D$5,IF(J147=5,'Equivalencia BH-BMPT'!$D$6,IF(J147=6,'Equivalencia BH-BMPT'!$D$7,IF(J147=7,'Equivalencia BH-BMPT'!$D$8,IF(J147=8,'Equivalencia BH-BMPT'!$D$9,IF(J147=9,'Equivalencia BH-BMPT'!$D$10,IF(J147=10,'Equivalencia BH-BMPT'!$D$11,IF(J147=11,'Equivalencia BH-BMPT'!$D$12,IF(J147=12,'Equivalencia BH-BMPT'!$D$13,IF(J147=13,'Equivalencia BH-BMPT'!$D$14,IF(J147=14,'Equivalencia BH-BMPT'!$D$15,IF(J147=15,'Equivalencia BH-BMPT'!$D$16,IF(J147=16,'Equivalencia BH-BMPT'!$D$17,IF(J147=17,'Equivalencia BH-BMPT'!$D$18,IF(J147=18,'Equivalencia BH-BMPT'!$D$19,IF(J147=19,'Equivalencia BH-BMPT'!$D$20,IF(J147=20,'Equivalencia BH-BMPT'!$D$21,IF(J147=21,'Equivalencia BH-BMPT'!$D$22,IF(J147=22,'Equivalencia BH-BMPT'!$D$23,IF(J147=23,'Equivalencia BH-BMPT'!#REF!,IF(J147=24,'Equivalencia BH-BMPT'!$D$25,IF(J147=25,'Equivalencia BH-BMPT'!$D$26,IF(J147=26,'Equivalencia BH-BMPT'!$D$27,IF(J147=27,'Equivalencia BH-BMPT'!$D$28,IF(J147=28,'Equivalencia BH-BMPT'!$D$29,IF(J147=29,'Equivalencia BH-BMPT'!$D$30,IF(J147=30,'Equivalencia BH-BMPT'!$D$31,IF(J147=31,'Equivalencia BH-BMPT'!$D$32,IF(J147=32,'Equivalencia BH-BMPT'!$D$33,IF(J147=33,'Equivalencia BH-BMPT'!$D$34,IF(J147=34,'Equivalencia BH-BMPT'!$D$35,IF(J147=35,'Equivalencia BH-BMPT'!$D$36,IF(J147=36,'Equivalencia BH-BMPT'!$D$37,IF(J147=37,'Equivalencia BH-BMPT'!$D$38,IF(J147=38,'Equivalencia BH-BMPT'!#REF!,IF(J147=39,'Equivalencia BH-BMPT'!$D$40,IF(J147=40,'Equivalencia BH-BMPT'!$D$41,IF(J147=41,'Equivalencia BH-BMPT'!$D$42,IF(J147=42,'Equivalencia BH-BMPT'!$D$43,IF(J147=43,'Equivalencia BH-BMPT'!$D$44,IF(J147=44,'Equivalencia BH-BMPT'!$D$45,IF(J147=45,'Equivalencia BH-BMPT'!$D$46,"No ha seleccionado un número de programa")))))))))))))))))))))))))))))))))))))))))))))</f>
        <v>Gobernanza e influencia local, regional e internacional</v>
      </c>
      <c r="L147" s="152">
        <v>1375</v>
      </c>
      <c r="M147" s="147">
        <v>52763057</v>
      </c>
      <c r="N147" s="153" t="s">
        <v>683</v>
      </c>
      <c r="O147" s="156">
        <v>18800000</v>
      </c>
      <c r="P147" s="155"/>
      <c r="Q147" s="156">
        <v>0</v>
      </c>
      <c r="R147" s="156"/>
      <c r="S147" s="156"/>
      <c r="T147" s="156">
        <f t="shared" si="9"/>
        <v>18800000</v>
      </c>
      <c r="U147" s="156">
        <v>10966667</v>
      </c>
      <c r="V147" s="157">
        <v>43361</v>
      </c>
      <c r="W147" s="157">
        <v>43364</v>
      </c>
      <c r="X147" s="157">
        <v>43485</v>
      </c>
      <c r="Y147" s="147">
        <v>121</v>
      </c>
      <c r="Z147" s="147"/>
      <c r="AA147" s="158"/>
      <c r="AB147" s="147"/>
      <c r="AC147" s="147" t="s">
        <v>777</v>
      </c>
      <c r="AD147" s="147"/>
      <c r="AE147" s="147"/>
      <c r="AF147" s="159">
        <f t="shared" si="10"/>
        <v>0.58333335106382977</v>
      </c>
      <c r="AG147" s="160"/>
      <c r="AH147" s="160" t="b">
        <f t="shared" si="11"/>
        <v>0</v>
      </c>
    </row>
    <row r="148" spans="1:34" ht="44.25" customHeight="1" thickBot="1" x14ac:dyDescent="0.3">
      <c r="A148" s="147">
        <v>135</v>
      </c>
      <c r="B148" s="147">
        <v>2018</v>
      </c>
      <c r="C148" s="148" t="s">
        <v>404</v>
      </c>
      <c r="D148" s="147">
        <v>5</v>
      </c>
      <c r="E148" s="148" t="str">
        <f>IF(D148=1,'Tipo '!$B$2,IF(D148=2,'Tipo '!$B$3,IF(D148=3,'Tipo '!$B$4,IF(D148=4,'Tipo '!$B$5,IF(D148=5,'Tipo '!$B$6,IF(D148=6,'Tipo '!$B$7,IF(D148=7,'Tipo '!$B$8,IF(D148=8,'Tipo '!$B$9,IF(D148=9,'Tipo '!$B$10,IF(D148=10,'Tipo '!$B$11,IF(D148=11,'Tipo '!$B$12,IF(D148=12,'Tipo '!$B$13,IF(D148=13,'Tipo '!$B$14,IF(D148=14,'Tipo '!$B$15,IF(D148=15,'Tipo '!$B$16,IF(D148=16,'Tipo '!$B$17,IF(D148=17,'Tipo '!$B$18,IF(D148=18,'Tipo '!$B$19,IF(D148=19,'Tipo '!$B$20,IF(D148=20,'Tipo '!$B$21,"No ha seleccionado un tipo de contrato válido"))))))))))))))))))))</f>
        <v>CONTRATOS DE PRESTACIÓN DE SERVICIOS PROFESIONALES Y DE APOYO A LA GESTIÓN</v>
      </c>
      <c r="F148" s="148" t="s">
        <v>107</v>
      </c>
      <c r="G148" s="148" t="s">
        <v>116</v>
      </c>
      <c r="H148" s="149" t="s">
        <v>562</v>
      </c>
      <c r="I148" s="149" t="s">
        <v>163</v>
      </c>
      <c r="J148" s="150">
        <v>18</v>
      </c>
      <c r="K148" s="151" t="str">
        <f>IF(J148=1,'Equivalencia BH-BMPT'!$D$2,IF(J148=2,'Equivalencia BH-BMPT'!$D$3,IF(J148=3,'Equivalencia BH-BMPT'!$D$4,IF(J148=4,'Equivalencia BH-BMPT'!$D$5,IF(J148=5,'Equivalencia BH-BMPT'!$D$6,IF(J148=6,'Equivalencia BH-BMPT'!$D$7,IF(J148=7,'Equivalencia BH-BMPT'!$D$8,IF(J148=8,'Equivalencia BH-BMPT'!$D$9,IF(J148=9,'Equivalencia BH-BMPT'!$D$10,IF(J148=10,'Equivalencia BH-BMPT'!$D$11,IF(J148=11,'Equivalencia BH-BMPT'!$D$12,IF(J148=12,'Equivalencia BH-BMPT'!$D$13,IF(J148=13,'Equivalencia BH-BMPT'!$D$14,IF(J148=14,'Equivalencia BH-BMPT'!$D$15,IF(J148=15,'Equivalencia BH-BMPT'!$D$16,IF(J148=16,'Equivalencia BH-BMPT'!$D$17,IF(J148=17,'Equivalencia BH-BMPT'!$D$18,IF(J148=18,'Equivalencia BH-BMPT'!$D$19,IF(J148=19,'Equivalencia BH-BMPT'!$D$20,IF(J148=20,'Equivalencia BH-BMPT'!$D$21,IF(J148=21,'Equivalencia BH-BMPT'!$D$22,IF(J148=22,'Equivalencia BH-BMPT'!$D$23,IF(J148=23,'Equivalencia BH-BMPT'!#REF!,IF(J148=24,'Equivalencia BH-BMPT'!$D$25,IF(J148=25,'Equivalencia BH-BMPT'!$D$26,IF(J148=26,'Equivalencia BH-BMPT'!$D$27,IF(J148=27,'Equivalencia BH-BMPT'!$D$28,IF(J148=28,'Equivalencia BH-BMPT'!$D$29,IF(J148=29,'Equivalencia BH-BMPT'!$D$30,IF(J148=30,'Equivalencia BH-BMPT'!$D$31,IF(J148=31,'Equivalencia BH-BMPT'!$D$32,IF(J148=32,'Equivalencia BH-BMPT'!$D$33,IF(J148=33,'Equivalencia BH-BMPT'!$D$34,IF(J148=34,'Equivalencia BH-BMPT'!$D$35,IF(J148=35,'Equivalencia BH-BMPT'!$D$36,IF(J148=36,'Equivalencia BH-BMPT'!$D$37,IF(J148=37,'Equivalencia BH-BMPT'!$D$38,IF(J148=38,'Equivalencia BH-BMPT'!#REF!,IF(J148=39,'Equivalencia BH-BMPT'!$D$40,IF(J148=40,'Equivalencia BH-BMPT'!$D$41,IF(J148=41,'Equivalencia BH-BMPT'!$D$42,IF(J148=42,'Equivalencia BH-BMPT'!$D$43,IF(J148=43,'Equivalencia BH-BMPT'!$D$44,IF(J148=44,'Equivalencia BH-BMPT'!$D$45,IF(J148=45,'Equivalencia BH-BMPT'!$D$46,"No ha seleccionado un número de programa")))))))))))))))))))))))))))))))))))))))))))))</f>
        <v>Mejor movilidad para todos</v>
      </c>
      <c r="L148" s="152">
        <v>1364</v>
      </c>
      <c r="M148" s="147">
        <v>1026578776</v>
      </c>
      <c r="N148" s="153" t="s">
        <v>669</v>
      </c>
      <c r="O148" s="156">
        <v>9040000</v>
      </c>
      <c r="P148" s="155"/>
      <c r="Q148" s="156">
        <v>0</v>
      </c>
      <c r="R148" s="156"/>
      <c r="S148" s="156"/>
      <c r="T148" s="156">
        <f t="shared" ref="T148:T211" si="12">O148+Q148+S148</f>
        <v>9040000</v>
      </c>
      <c r="U148" s="156">
        <v>5047333</v>
      </c>
      <c r="V148" s="157">
        <v>43362</v>
      </c>
      <c r="W148" s="157">
        <v>43367</v>
      </c>
      <c r="X148" s="157">
        <v>43488</v>
      </c>
      <c r="Y148" s="147">
        <v>121</v>
      </c>
      <c r="Z148" s="147"/>
      <c r="AA148" s="158"/>
      <c r="AB148" s="147"/>
      <c r="AC148" s="147" t="s">
        <v>777</v>
      </c>
      <c r="AD148" s="147"/>
      <c r="AE148" s="147"/>
      <c r="AF148" s="159">
        <f t="shared" ref="AF148:AF211" si="13">SUM(U148/T148)</f>
        <v>0.55833329646017704</v>
      </c>
      <c r="AG148" s="160"/>
      <c r="AH148" s="160" t="b">
        <f t="shared" ref="AH148:AH211" si="14">IF(I148="Funcionamiento",J148=0,J148="")</f>
        <v>0</v>
      </c>
    </row>
    <row r="149" spans="1:34" ht="44.25" customHeight="1" thickBot="1" x14ac:dyDescent="0.3">
      <c r="A149" s="147">
        <v>136</v>
      </c>
      <c r="B149" s="147">
        <v>2018</v>
      </c>
      <c r="C149" s="148" t="s">
        <v>405</v>
      </c>
      <c r="D149" s="147">
        <v>5</v>
      </c>
      <c r="E149" s="148" t="str">
        <f>IF(D149=1,'Tipo '!$B$2,IF(D149=2,'Tipo '!$B$3,IF(D149=3,'Tipo '!$B$4,IF(D149=4,'Tipo '!$B$5,IF(D149=5,'Tipo '!$B$6,IF(D149=6,'Tipo '!$B$7,IF(D149=7,'Tipo '!$B$8,IF(D149=8,'Tipo '!$B$9,IF(D149=9,'Tipo '!$B$10,IF(D149=10,'Tipo '!$B$11,IF(D149=11,'Tipo '!$B$12,IF(D149=12,'Tipo '!$B$13,IF(D149=13,'Tipo '!$B$14,IF(D149=14,'Tipo '!$B$15,IF(D149=15,'Tipo '!$B$16,IF(D149=16,'Tipo '!$B$17,IF(D149=17,'Tipo '!$B$18,IF(D149=18,'Tipo '!$B$19,IF(D149=19,'Tipo '!$B$20,IF(D149=20,'Tipo '!$B$21,"No ha seleccionado un tipo de contrato válido"))))))))))))))))))))</f>
        <v>CONTRATOS DE PRESTACIÓN DE SERVICIOS PROFESIONALES Y DE APOYO A LA GESTIÓN</v>
      </c>
      <c r="F149" s="148" t="s">
        <v>107</v>
      </c>
      <c r="G149" s="148" t="s">
        <v>116</v>
      </c>
      <c r="H149" s="149" t="s">
        <v>563</v>
      </c>
      <c r="I149" s="149" t="s">
        <v>163</v>
      </c>
      <c r="J149" s="150">
        <v>3</v>
      </c>
      <c r="K149" s="151" t="str">
        <f>IF(J149=1,'Equivalencia BH-BMPT'!$D$2,IF(J149=2,'Equivalencia BH-BMPT'!$D$3,IF(J149=3,'Equivalencia BH-BMPT'!$D$4,IF(J149=4,'Equivalencia BH-BMPT'!$D$5,IF(J149=5,'Equivalencia BH-BMPT'!$D$6,IF(J149=6,'Equivalencia BH-BMPT'!$D$7,IF(J149=7,'Equivalencia BH-BMPT'!$D$8,IF(J149=8,'Equivalencia BH-BMPT'!$D$9,IF(J149=9,'Equivalencia BH-BMPT'!$D$10,IF(J149=10,'Equivalencia BH-BMPT'!$D$11,IF(J149=11,'Equivalencia BH-BMPT'!$D$12,IF(J149=12,'Equivalencia BH-BMPT'!$D$13,IF(J149=13,'Equivalencia BH-BMPT'!$D$14,IF(J149=14,'Equivalencia BH-BMPT'!$D$15,IF(J149=15,'Equivalencia BH-BMPT'!$D$16,IF(J149=16,'Equivalencia BH-BMPT'!$D$17,IF(J149=17,'Equivalencia BH-BMPT'!$D$18,IF(J149=18,'Equivalencia BH-BMPT'!$D$19,IF(J149=19,'Equivalencia BH-BMPT'!$D$20,IF(J149=20,'Equivalencia BH-BMPT'!$D$21,IF(J149=21,'Equivalencia BH-BMPT'!$D$22,IF(J149=22,'Equivalencia BH-BMPT'!$D$23,IF(J149=23,'Equivalencia BH-BMPT'!#REF!,IF(J149=24,'Equivalencia BH-BMPT'!$D$25,IF(J149=25,'Equivalencia BH-BMPT'!$D$26,IF(J149=26,'Equivalencia BH-BMPT'!$D$27,IF(J149=27,'Equivalencia BH-BMPT'!$D$28,IF(J149=28,'Equivalencia BH-BMPT'!$D$29,IF(J149=29,'Equivalencia BH-BMPT'!$D$30,IF(J149=30,'Equivalencia BH-BMPT'!$D$31,IF(J149=31,'Equivalencia BH-BMPT'!$D$32,IF(J149=32,'Equivalencia BH-BMPT'!$D$33,IF(J149=33,'Equivalencia BH-BMPT'!$D$34,IF(J149=34,'Equivalencia BH-BMPT'!$D$35,IF(J149=35,'Equivalencia BH-BMPT'!$D$36,IF(J149=36,'Equivalencia BH-BMPT'!$D$37,IF(J149=37,'Equivalencia BH-BMPT'!$D$38,IF(J149=38,'Equivalencia BH-BMPT'!#REF!,IF(J149=39,'Equivalencia BH-BMPT'!$D$40,IF(J149=40,'Equivalencia BH-BMPT'!$D$41,IF(J149=41,'Equivalencia BH-BMPT'!$D$42,IF(J149=42,'Equivalencia BH-BMPT'!$D$43,IF(J149=43,'Equivalencia BH-BMPT'!$D$44,IF(J149=44,'Equivalencia BH-BMPT'!$D$45,IF(J149=45,'Equivalencia BH-BMPT'!$D$46,"No ha seleccionado un número de programa")))))))))))))))))))))))))))))))))))))))))))))</f>
        <v>Igualdad y autonomía para una Bogotá incluyente</v>
      </c>
      <c r="L149" s="152">
        <v>1334</v>
      </c>
      <c r="M149" s="147">
        <v>1022943098</v>
      </c>
      <c r="N149" s="153" t="s">
        <v>729</v>
      </c>
      <c r="O149" s="156">
        <v>80000000</v>
      </c>
      <c r="P149" s="155"/>
      <c r="Q149" s="156">
        <v>0</v>
      </c>
      <c r="R149" s="156">
        <v>1</v>
      </c>
      <c r="S149" s="156">
        <v>21339000</v>
      </c>
      <c r="T149" s="156">
        <f t="shared" si="12"/>
        <v>101339000</v>
      </c>
      <c r="U149" s="156">
        <v>0</v>
      </c>
      <c r="V149" s="157">
        <v>43363</v>
      </c>
      <c r="W149" s="157">
        <v>43368</v>
      </c>
      <c r="X149" s="157">
        <v>43473</v>
      </c>
      <c r="Y149" s="147">
        <v>105</v>
      </c>
      <c r="Z149" s="147"/>
      <c r="AA149" s="158"/>
      <c r="AB149" s="147"/>
      <c r="AC149" s="147"/>
      <c r="AD149" s="147" t="s">
        <v>778</v>
      </c>
      <c r="AE149" s="147"/>
      <c r="AF149" s="159">
        <f t="shared" si="13"/>
        <v>0</v>
      </c>
      <c r="AG149" s="160"/>
      <c r="AH149" s="160" t="b">
        <f t="shared" si="14"/>
        <v>0</v>
      </c>
    </row>
    <row r="150" spans="1:34" ht="44.25" customHeight="1" thickBot="1" x14ac:dyDescent="0.3">
      <c r="A150" s="147">
        <v>136</v>
      </c>
      <c r="B150" s="147">
        <v>2018</v>
      </c>
      <c r="C150" s="148" t="s">
        <v>406</v>
      </c>
      <c r="D150" s="147">
        <v>4</v>
      </c>
      <c r="E150" s="148" t="str">
        <f>IF(D150=1,'Tipo '!$B$2,IF(D150=2,'Tipo '!$B$3,IF(D150=3,'Tipo '!$B$4,IF(D150=4,'Tipo '!$B$5,IF(D150=5,'Tipo '!$B$6,IF(D150=6,'Tipo '!$B$7,IF(D150=7,'Tipo '!$B$8,IF(D150=8,'Tipo '!$B$9,IF(D150=9,'Tipo '!$B$10,IF(D150=10,'Tipo '!$B$11,IF(D150=11,'Tipo '!$B$12,IF(D150=12,'Tipo '!$B$13,IF(D150=13,'Tipo '!$B$14,IF(D150=14,'Tipo '!$B$15,IF(D150=15,'Tipo '!$B$16,IF(D150=16,'Tipo '!$B$17,IF(D150=17,'Tipo '!$B$18,IF(D150=18,'Tipo '!$B$19,IF(D150=19,'Tipo '!$B$20,IF(D150=20,'Tipo '!$B$21,"No ha seleccionado un tipo de contrato válido"))))))))))))))))))))</f>
        <v>CONTRATOS DE PRESTACIÓN DE SERVICIOS</v>
      </c>
      <c r="F150" s="148" t="s">
        <v>107</v>
      </c>
      <c r="G150" s="148" t="s">
        <v>111</v>
      </c>
      <c r="H150" s="149" t="s">
        <v>564</v>
      </c>
      <c r="I150" s="149" t="s">
        <v>163</v>
      </c>
      <c r="J150" s="150">
        <v>45</v>
      </c>
      <c r="K150" s="151" t="str">
        <f>IF(J150=1,'Equivalencia BH-BMPT'!$D$2,IF(J150=2,'Equivalencia BH-BMPT'!$D$3,IF(J150=3,'Equivalencia BH-BMPT'!$D$4,IF(J150=4,'Equivalencia BH-BMPT'!$D$5,IF(J150=5,'Equivalencia BH-BMPT'!$D$6,IF(J150=6,'Equivalencia BH-BMPT'!$D$7,IF(J150=7,'Equivalencia BH-BMPT'!$D$8,IF(J150=8,'Equivalencia BH-BMPT'!$D$9,IF(J150=9,'Equivalencia BH-BMPT'!$D$10,IF(J150=10,'Equivalencia BH-BMPT'!$D$11,IF(J150=11,'Equivalencia BH-BMPT'!$D$12,IF(J150=12,'Equivalencia BH-BMPT'!$D$13,IF(J150=13,'Equivalencia BH-BMPT'!$D$14,IF(J150=14,'Equivalencia BH-BMPT'!$D$15,IF(J150=15,'Equivalencia BH-BMPT'!$D$16,IF(J150=16,'Equivalencia BH-BMPT'!$D$17,IF(J150=17,'Equivalencia BH-BMPT'!$D$18,IF(J150=18,'Equivalencia BH-BMPT'!$D$19,IF(J150=19,'Equivalencia BH-BMPT'!$D$20,IF(J150=20,'Equivalencia BH-BMPT'!$D$21,IF(J150=21,'Equivalencia BH-BMPT'!$D$22,IF(J150=22,'Equivalencia BH-BMPT'!$D$23,IF(J150=23,'Equivalencia BH-BMPT'!#REF!,IF(J150=24,'Equivalencia BH-BMPT'!$D$25,IF(J150=25,'Equivalencia BH-BMPT'!$D$26,IF(J150=26,'Equivalencia BH-BMPT'!$D$27,IF(J150=27,'Equivalencia BH-BMPT'!$D$28,IF(J150=28,'Equivalencia BH-BMPT'!$D$29,IF(J150=29,'Equivalencia BH-BMPT'!$D$30,IF(J150=30,'Equivalencia BH-BMPT'!$D$31,IF(J150=31,'Equivalencia BH-BMPT'!$D$32,IF(J150=32,'Equivalencia BH-BMPT'!$D$33,IF(J150=33,'Equivalencia BH-BMPT'!$D$34,IF(J150=34,'Equivalencia BH-BMPT'!$D$35,IF(J150=35,'Equivalencia BH-BMPT'!$D$36,IF(J150=36,'Equivalencia BH-BMPT'!$D$37,IF(J150=37,'Equivalencia BH-BMPT'!$D$38,IF(J150=38,'Equivalencia BH-BMPT'!#REF!,IF(J150=39,'Equivalencia BH-BMPT'!$D$40,IF(J150=40,'Equivalencia BH-BMPT'!$D$41,IF(J150=41,'Equivalencia BH-BMPT'!$D$42,IF(J150=42,'Equivalencia BH-BMPT'!$D$43,IF(J150=43,'Equivalencia BH-BMPT'!$D$44,IF(J150=44,'Equivalencia BH-BMPT'!$D$45,IF(J150=45,'Equivalencia BH-BMPT'!$D$46,"No ha seleccionado un número de programa")))))))))))))))))))))))))))))))))))))))))))))</f>
        <v>Gobernanza e influencia local, regional e internacional</v>
      </c>
      <c r="L150" s="152">
        <v>1375</v>
      </c>
      <c r="M150" s="147" t="s">
        <v>621</v>
      </c>
      <c r="N150" s="153" t="s">
        <v>682</v>
      </c>
      <c r="O150" s="156">
        <v>5950000</v>
      </c>
      <c r="P150" s="155"/>
      <c r="Q150" s="156">
        <v>0</v>
      </c>
      <c r="R150" s="156"/>
      <c r="S150" s="156"/>
      <c r="T150" s="156">
        <f t="shared" si="12"/>
        <v>5950000</v>
      </c>
      <c r="U150" s="156">
        <v>3740000</v>
      </c>
      <c r="V150" s="157">
        <v>43378</v>
      </c>
      <c r="W150" s="157">
        <v>43418</v>
      </c>
      <c r="X150" s="157">
        <v>43598</v>
      </c>
      <c r="Y150" s="147">
        <v>180</v>
      </c>
      <c r="Z150" s="147"/>
      <c r="AA150" s="158"/>
      <c r="AB150" s="147"/>
      <c r="AC150" s="147" t="s">
        <v>777</v>
      </c>
      <c r="AD150" s="147"/>
      <c r="AE150" s="147"/>
      <c r="AF150" s="159">
        <f t="shared" si="13"/>
        <v>0.62857142857142856</v>
      </c>
      <c r="AG150" s="160"/>
      <c r="AH150" s="160" t="b">
        <f t="shared" si="14"/>
        <v>0</v>
      </c>
    </row>
    <row r="151" spans="1:34" ht="44.25" customHeight="1" thickBot="1" x14ac:dyDescent="0.3">
      <c r="A151" s="147">
        <v>137</v>
      </c>
      <c r="B151" s="147">
        <v>2018</v>
      </c>
      <c r="C151" s="148" t="s">
        <v>407</v>
      </c>
      <c r="D151" s="147">
        <v>5</v>
      </c>
      <c r="E151" s="148" t="str">
        <f>IF(D151=1,'Tipo '!$B$2,IF(D151=2,'Tipo '!$B$3,IF(D151=3,'Tipo '!$B$4,IF(D151=4,'Tipo '!$B$5,IF(D151=5,'Tipo '!$B$6,IF(D151=6,'Tipo '!$B$7,IF(D151=7,'Tipo '!$B$8,IF(D151=8,'Tipo '!$B$9,IF(D151=9,'Tipo '!$B$10,IF(D151=10,'Tipo '!$B$11,IF(D151=11,'Tipo '!$B$12,IF(D151=12,'Tipo '!$B$13,IF(D151=13,'Tipo '!$B$14,IF(D151=14,'Tipo '!$B$15,IF(D151=15,'Tipo '!$B$16,IF(D151=16,'Tipo '!$B$17,IF(D151=17,'Tipo '!$B$18,IF(D151=18,'Tipo '!$B$19,IF(D151=19,'Tipo '!$B$20,IF(D151=20,'Tipo '!$B$21,"No ha seleccionado un tipo de contrato válido"))))))))))))))))))))</f>
        <v>CONTRATOS DE PRESTACIÓN DE SERVICIOS PROFESIONALES Y DE APOYO A LA GESTIÓN</v>
      </c>
      <c r="F151" s="148" t="s">
        <v>107</v>
      </c>
      <c r="G151" s="148" t="s">
        <v>116</v>
      </c>
      <c r="H151" s="149" t="s">
        <v>565</v>
      </c>
      <c r="I151" s="149" t="s">
        <v>163</v>
      </c>
      <c r="J151" s="150">
        <v>18</v>
      </c>
      <c r="K151" s="151" t="str">
        <f>IF(J151=1,'Equivalencia BH-BMPT'!$D$2,IF(J151=2,'Equivalencia BH-BMPT'!$D$3,IF(J151=3,'Equivalencia BH-BMPT'!$D$4,IF(J151=4,'Equivalencia BH-BMPT'!$D$5,IF(J151=5,'Equivalencia BH-BMPT'!$D$6,IF(J151=6,'Equivalencia BH-BMPT'!$D$7,IF(J151=7,'Equivalencia BH-BMPT'!$D$8,IF(J151=8,'Equivalencia BH-BMPT'!$D$9,IF(J151=9,'Equivalencia BH-BMPT'!$D$10,IF(J151=10,'Equivalencia BH-BMPT'!$D$11,IF(J151=11,'Equivalencia BH-BMPT'!$D$12,IF(J151=12,'Equivalencia BH-BMPT'!$D$13,IF(J151=13,'Equivalencia BH-BMPT'!$D$14,IF(J151=14,'Equivalencia BH-BMPT'!$D$15,IF(J151=15,'Equivalencia BH-BMPT'!$D$16,IF(J151=16,'Equivalencia BH-BMPT'!$D$17,IF(J151=17,'Equivalencia BH-BMPT'!$D$18,IF(J151=18,'Equivalencia BH-BMPT'!$D$19,IF(J151=19,'Equivalencia BH-BMPT'!$D$20,IF(J151=20,'Equivalencia BH-BMPT'!$D$21,IF(J151=21,'Equivalencia BH-BMPT'!$D$22,IF(J151=22,'Equivalencia BH-BMPT'!$D$23,IF(J151=23,'Equivalencia BH-BMPT'!#REF!,IF(J151=24,'Equivalencia BH-BMPT'!$D$25,IF(J151=25,'Equivalencia BH-BMPT'!$D$26,IF(J151=26,'Equivalencia BH-BMPT'!$D$27,IF(J151=27,'Equivalencia BH-BMPT'!$D$28,IF(J151=28,'Equivalencia BH-BMPT'!$D$29,IF(J151=29,'Equivalencia BH-BMPT'!$D$30,IF(J151=30,'Equivalencia BH-BMPT'!$D$31,IF(J151=31,'Equivalencia BH-BMPT'!$D$32,IF(J151=32,'Equivalencia BH-BMPT'!$D$33,IF(J151=33,'Equivalencia BH-BMPT'!$D$34,IF(J151=34,'Equivalencia BH-BMPT'!$D$35,IF(J151=35,'Equivalencia BH-BMPT'!$D$36,IF(J151=36,'Equivalencia BH-BMPT'!$D$37,IF(J151=37,'Equivalencia BH-BMPT'!$D$38,IF(J151=38,'Equivalencia BH-BMPT'!#REF!,IF(J151=39,'Equivalencia BH-BMPT'!$D$40,IF(J151=40,'Equivalencia BH-BMPT'!$D$41,IF(J151=41,'Equivalencia BH-BMPT'!$D$42,IF(J151=42,'Equivalencia BH-BMPT'!$D$43,IF(J151=43,'Equivalencia BH-BMPT'!$D$44,IF(J151=44,'Equivalencia BH-BMPT'!$D$45,IF(J151=45,'Equivalencia BH-BMPT'!$D$46,"No ha seleccionado un número de programa")))))))))))))))))))))))))))))))))))))))))))))</f>
        <v>Mejor movilidad para todos</v>
      </c>
      <c r="L151" s="152">
        <v>1364</v>
      </c>
      <c r="M151" s="147">
        <v>80538280</v>
      </c>
      <c r="N151" s="153" t="s">
        <v>730</v>
      </c>
      <c r="O151" s="156">
        <v>19600000</v>
      </c>
      <c r="P151" s="155"/>
      <c r="Q151" s="156">
        <v>0</v>
      </c>
      <c r="R151" s="156"/>
      <c r="S151" s="156"/>
      <c r="T151" s="156">
        <f t="shared" si="12"/>
        <v>19600000</v>
      </c>
      <c r="U151" s="156">
        <v>10453333</v>
      </c>
      <c r="V151" s="157">
        <v>43369</v>
      </c>
      <c r="W151" s="157">
        <v>43370</v>
      </c>
      <c r="X151" s="157">
        <v>43491</v>
      </c>
      <c r="Y151" s="147">
        <v>121</v>
      </c>
      <c r="Z151" s="147"/>
      <c r="AA151" s="158"/>
      <c r="AB151" s="147"/>
      <c r="AC151" s="147" t="s">
        <v>777</v>
      </c>
      <c r="AD151" s="147"/>
      <c r="AE151" s="147"/>
      <c r="AF151" s="159">
        <f t="shared" si="13"/>
        <v>0.53333331632653058</v>
      </c>
      <c r="AG151" s="160"/>
      <c r="AH151" s="160" t="b">
        <f t="shared" si="14"/>
        <v>0</v>
      </c>
    </row>
    <row r="152" spans="1:34" ht="44.25" customHeight="1" thickBot="1" x14ac:dyDescent="0.3">
      <c r="A152" s="147">
        <v>138</v>
      </c>
      <c r="B152" s="147">
        <v>2018</v>
      </c>
      <c r="C152" s="148" t="s">
        <v>408</v>
      </c>
      <c r="D152" s="147">
        <v>3</v>
      </c>
      <c r="E152" s="148" t="str">
        <f>IF(D152=1,'Tipo '!$B$2,IF(D152=2,'Tipo '!$B$3,IF(D152=3,'Tipo '!$B$4,IF(D152=4,'Tipo '!$B$5,IF(D152=5,'Tipo '!$B$6,IF(D152=6,'Tipo '!$B$7,IF(D152=7,'Tipo '!$B$8,IF(D152=8,'Tipo '!$B$9,IF(D152=9,'Tipo '!$B$10,IF(D152=10,'Tipo '!$B$11,IF(D152=11,'Tipo '!$B$12,IF(D152=12,'Tipo '!$B$13,IF(D152=13,'Tipo '!$B$14,IF(D152=14,'Tipo '!$B$15,IF(D152=15,'Tipo '!$B$16,IF(D152=16,'Tipo '!$B$17,IF(D152=17,'Tipo '!$B$18,IF(D152=18,'Tipo '!$B$19,IF(D152=19,'Tipo '!$B$20,IF(D152=20,'Tipo '!$B$21,"No ha seleccionado un tipo de contrato válido"))))))))))))))))))))</f>
        <v>INTERVENTORÍA</v>
      </c>
      <c r="F152" s="148" t="s">
        <v>104</v>
      </c>
      <c r="G152" s="148" t="s">
        <v>121</v>
      </c>
      <c r="H152" s="149" t="s">
        <v>566</v>
      </c>
      <c r="I152" s="149" t="s">
        <v>163</v>
      </c>
      <c r="J152" s="150">
        <v>11</v>
      </c>
      <c r="K152" s="151" t="str">
        <f>IF(J152=1,'Equivalencia BH-BMPT'!$D$2,IF(J152=2,'Equivalencia BH-BMPT'!$D$3,IF(J152=3,'Equivalencia BH-BMPT'!$D$4,IF(J152=4,'Equivalencia BH-BMPT'!$D$5,IF(J152=5,'Equivalencia BH-BMPT'!$D$6,IF(J152=6,'Equivalencia BH-BMPT'!$D$7,IF(J152=7,'Equivalencia BH-BMPT'!$D$8,IF(J152=8,'Equivalencia BH-BMPT'!$D$9,IF(J152=9,'Equivalencia BH-BMPT'!$D$10,IF(J152=10,'Equivalencia BH-BMPT'!$D$11,IF(J152=11,'Equivalencia BH-BMPT'!$D$12,IF(J152=12,'Equivalencia BH-BMPT'!$D$13,IF(J152=13,'Equivalencia BH-BMPT'!$D$14,IF(J152=14,'Equivalencia BH-BMPT'!$D$15,IF(J152=15,'Equivalencia BH-BMPT'!$D$16,IF(J152=16,'Equivalencia BH-BMPT'!$D$17,IF(J152=17,'Equivalencia BH-BMPT'!$D$18,IF(J152=18,'Equivalencia BH-BMPT'!$D$19,IF(J152=19,'Equivalencia BH-BMPT'!$D$20,IF(J152=20,'Equivalencia BH-BMPT'!$D$21,IF(J152=21,'Equivalencia BH-BMPT'!$D$22,IF(J152=22,'Equivalencia BH-BMPT'!$D$23,IF(J152=23,'Equivalencia BH-BMPT'!#REF!,IF(J152=24,'Equivalencia BH-BMPT'!$D$25,IF(J152=25,'Equivalencia BH-BMPT'!$D$26,IF(J152=26,'Equivalencia BH-BMPT'!$D$27,IF(J152=27,'Equivalencia BH-BMPT'!$D$28,IF(J152=28,'Equivalencia BH-BMPT'!$D$29,IF(J152=29,'Equivalencia BH-BMPT'!$D$30,IF(J152=30,'Equivalencia BH-BMPT'!$D$31,IF(J152=31,'Equivalencia BH-BMPT'!$D$32,IF(J152=32,'Equivalencia BH-BMPT'!$D$33,IF(J152=33,'Equivalencia BH-BMPT'!$D$34,IF(J152=34,'Equivalencia BH-BMPT'!$D$35,IF(J152=35,'Equivalencia BH-BMPT'!$D$36,IF(J152=36,'Equivalencia BH-BMPT'!$D$37,IF(J152=37,'Equivalencia BH-BMPT'!$D$38,IF(J152=38,'Equivalencia BH-BMPT'!#REF!,IF(J152=39,'Equivalencia BH-BMPT'!$D$40,IF(J152=40,'Equivalencia BH-BMPT'!$D$41,IF(J152=41,'Equivalencia BH-BMPT'!$D$42,IF(J152=42,'Equivalencia BH-BMPT'!$D$43,IF(J152=43,'Equivalencia BH-BMPT'!$D$44,IF(J152=44,'Equivalencia BH-BMPT'!$D$45,IF(J152=45,'Equivalencia BH-BMPT'!$D$46,"No ha seleccionado un número de programa")))))))))))))))))))))))))))))))))))))))))))))</f>
        <v>Mejores oportunidades para el desarrollo a través de la cultura, la recreación y el deporte</v>
      </c>
      <c r="L152" s="152">
        <v>1353</v>
      </c>
      <c r="M152" s="147">
        <v>14271017</v>
      </c>
      <c r="N152" s="153" t="s">
        <v>731</v>
      </c>
      <c r="O152" s="156">
        <v>21000000</v>
      </c>
      <c r="P152" s="155"/>
      <c r="Q152" s="156">
        <v>0</v>
      </c>
      <c r="R152" s="156"/>
      <c r="S152" s="156"/>
      <c r="T152" s="156">
        <f t="shared" si="12"/>
        <v>21000000</v>
      </c>
      <c r="U152" s="156">
        <v>3500000</v>
      </c>
      <c r="V152" s="157">
        <v>43369</v>
      </c>
      <c r="W152" s="157">
        <v>43382</v>
      </c>
      <c r="X152" s="157">
        <v>43563</v>
      </c>
      <c r="Y152" s="147">
        <v>181</v>
      </c>
      <c r="Z152" s="147"/>
      <c r="AA152" s="158"/>
      <c r="AB152" s="147"/>
      <c r="AC152" s="147"/>
      <c r="AD152" s="147" t="s">
        <v>778</v>
      </c>
      <c r="AE152" s="147"/>
      <c r="AF152" s="159">
        <f t="shared" si="13"/>
        <v>0.16666666666666666</v>
      </c>
      <c r="AG152" s="160"/>
      <c r="AH152" s="160" t="b">
        <f t="shared" si="14"/>
        <v>0</v>
      </c>
    </row>
    <row r="153" spans="1:34" ht="44.25" customHeight="1" thickBot="1" x14ac:dyDescent="0.3">
      <c r="A153" s="147">
        <v>138</v>
      </c>
      <c r="B153" s="147">
        <v>2018</v>
      </c>
      <c r="C153" s="148" t="s">
        <v>409</v>
      </c>
      <c r="D153" s="147">
        <v>5</v>
      </c>
      <c r="E153" s="148" t="str">
        <f>IF(D153=1,'Tipo '!$B$2,IF(D153=2,'Tipo '!$B$3,IF(D153=3,'Tipo '!$B$4,IF(D153=4,'Tipo '!$B$5,IF(D153=5,'Tipo '!$B$6,IF(D153=6,'Tipo '!$B$7,IF(D153=7,'Tipo '!$B$8,IF(D153=8,'Tipo '!$B$9,IF(D153=9,'Tipo '!$B$10,IF(D153=10,'Tipo '!$B$11,IF(D153=11,'Tipo '!$B$12,IF(D153=12,'Tipo '!$B$13,IF(D153=13,'Tipo '!$B$14,IF(D153=14,'Tipo '!$B$15,IF(D153=15,'Tipo '!$B$16,IF(D153=16,'Tipo '!$B$17,IF(D153=17,'Tipo '!$B$18,IF(D153=18,'Tipo '!$B$19,IF(D153=19,'Tipo '!$B$20,IF(D153=20,'Tipo '!$B$21,"No ha seleccionado un tipo de contrato válido"))))))))))))))))))))</f>
        <v>CONTRATOS DE PRESTACIÓN DE SERVICIOS PROFESIONALES Y DE APOYO A LA GESTIÓN</v>
      </c>
      <c r="F153" s="148" t="s">
        <v>107</v>
      </c>
      <c r="G153" s="148" t="s">
        <v>116</v>
      </c>
      <c r="H153" s="149" t="s">
        <v>567</v>
      </c>
      <c r="I153" s="149" t="s">
        <v>163</v>
      </c>
      <c r="J153" s="150">
        <v>41</v>
      </c>
      <c r="K153" s="151" t="str">
        <f>IF(J153=1,'Equivalencia BH-BMPT'!$D$2,IF(J153=2,'Equivalencia BH-BMPT'!$D$3,IF(J153=3,'Equivalencia BH-BMPT'!$D$4,IF(J153=4,'Equivalencia BH-BMPT'!$D$5,IF(J153=5,'Equivalencia BH-BMPT'!$D$6,IF(J153=6,'Equivalencia BH-BMPT'!$D$7,IF(J153=7,'Equivalencia BH-BMPT'!$D$8,IF(J153=8,'Equivalencia BH-BMPT'!$D$9,IF(J153=9,'Equivalencia BH-BMPT'!$D$10,IF(J153=10,'Equivalencia BH-BMPT'!$D$11,IF(J153=11,'Equivalencia BH-BMPT'!$D$12,IF(J153=12,'Equivalencia BH-BMPT'!$D$13,IF(J153=13,'Equivalencia BH-BMPT'!$D$14,IF(J153=14,'Equivalencia BH-BMPT'!$D$15,IF(J153=15,'Equivalencia BH-BMPT'!$D$16,IF(J153=16,'Equivalencia BH-BMPT'!$D$17,IF(J153=17,'Equivalencia BH-BMPT'!$D$18,IF(J153=18,'Equivalencia BH-BMPT'!$D$19,IF(J153=19,'Equivalencia BH-BMPT'!$D$20,IF(J153=20,'Equivalencia BH-BMPT'!$D$21,IF(J153=21,'Equivalencia BH-BMPT'!$D$22,IF(J153=22,'Equivalencia BH-BMPT'!$D$23,IF(J153=23,'Equivalencia BH-BMPT'!#REF!,IF(J153=24,'Equivalencia BH-BMPT'!$D$25,IF(J153=25,'Equivalencia BH-BMPT'!$D$26,IF(J153=26,'Equivalencia BH-BMPT'!$D$27,IF(J153=27,'Equivalencia BH-BMPT'!$D$28,IF(J153=28,'Equivalencia BH-BMPT'!$D$29,IF(J153=29,'Equivalencia BH-BMPT'!$D$30,IF(J153=30,'Equivalencia BH-BMPT'!$D$31,IF(J153=31,'Equivalencia BH-BMPT'!$D$32,IF(J153=32,'Equivalencia BH-BMPT'!$D$33,IF(J153=33,'Equivalencia BH-BMPT'!$D$34,IF(J153=34,'Equivalencia BH-BMPT'!$D$35,IF(J153=35,'Equivalencia BH-BMPT'!$D$36,IF(J153=36,'Equivalencia BH-BMPT'!$D$37,IF(J153=37,'Equivalencia BH-BMPT'!$D$38,IF(J153=38,'Equivalencia BH-BMPT'!#REF!,IF(J153=39,'Equivalencia BH-BMPT'!$D$40,IF(J153=40,'Equivalencia BH-BMPT'!$D$41,IF(J153=41,'Equivalencia BH-BMPT'!$D$42,IF(J153=42,'Equivalencia BH-BMPT'!$D$43,IF(J153=43,'Equivalencia BH-BMPT'!$D$44,IF(J153=44,'Equivalencia BH-BMPT'!$D$45,IF(J153=45,'Equivalencia BH-BMPT'!$D$46,"No ha seleccionado un número de programa")))))))))))))))))))))))))))))))))))))))))))))</f>
        <v>Desarrollo rural sostenible</v>
      </c>
      <c r="L153" s="152">
        <v>1382</v>
      </c>
      <c r="M153" s="147">
        <v>1072638453</v>
      </c>
      <c r="N153" s="153" t="s">
        <v>692</v>
      </c>
      <c r="O153" s="156">
        <v>16450000</v>
      </c>
      <c r="P153" s="155"/>
      <c r="Q153" s="156">
        <v>0</v>
      </c>
      <c r="R153" s="156"/>
      <c r="S153" s="156"/>
      <c r="T153" s="156">
        <f t="shared" si="12"/>
        <v>16450000</v>
      </c>
      <c r="U153" s="156">
        <v>9400000</v>
      </c>
      <c r="V153" s="157">
        <v>43374</v>
      </c>
      <c r="W153" s="157">
        <v>43375</v>
      </c>
      <c r="X153" s="157">
        <v>43481</v>
      </c>
      <c r="Y153" s="147">
        <v>106</v>
      </c>
      <c r="Z153" s="147"/>
      <c r="AA153" s="158"/>
      <c r="AB153" s="147"/>
      <c r="AC153" s="147" t="s">
        <v>777</v>
      </c>
      <c r="AD153" s="147"/>
      <c r="AE153" s="147"/>
      <c r="AF153" s="159">
        <f t="shared" si="13"/>
        <v>0.5714285714285714</v>
      </c>
      <c r="AG153" s="160"/>
      <c r="AH153" s="160" t="b">
        <f t="shared" si="14"/>
        <v>0</v>
      </c>
    </row>
    <row r="154" spans="1:34" ht="44.25" customHeight="1" thickBot="1" x14ac:dyDescent="0.3">
      <c r="A154" s="147">
        <v>139</v>
      </c>
      <c r="B154" s="147">
        <v>2018</v>
      </c>
      <c r="C154" s="148" t="s">
        <v>410</v>
      </c>
      <c r="D154" s="147">
        <v>4</v>
      </c>
      <c r="E154" s="148" t="str">
        <f>IF(D154=1,'Tipo '!$B$2,IF(D154=2,'Tipo '!$B$3,IF(D154=3,'Tipo '!$B$4,IF(D154=4,'Tipo '!$B$5,IF(D154=5,'Tipo '!$B$6,IF(D154=6,'Tipo '!$B$7,IF(D154=7,'Tipo '!$B$8,IF(D154=8,'Tipo '!$B$9,IF(D154=9,'Tipo '!$B$10,IF(D154=10,'Tipo '!$B$11,IF(D154=11,'Tipo '!$B$12,IF(D154=12,'Tipo '!$B$13,IF(D154=13,'Tipo '!$B$14,IF(D154=14,'Tipo '!$B$15,IF(D154=15,'Tipo '!$B$16,IF(D154=16,'Tipo '!$B$17,IF(D154=17,'Tipo '!$B$18,IF(D154=18,'Tipo '!$B$19,IF(D154=19,'Tipo '!$B$20,IF(D154=20,'Tipo '!$B$21,"No ha seleccionado un tipo de contrato válido"))))))))))))))))))))</f>
        <v>CONTRATOS DE PRESTACIÓN DE SERVICIOS</v>
      </c>
      <c r="F154" s="148" t="s">
        <v>105</v>
      </c>
      <c r="G154" s="148" t="s">
        <v>121</v>
      </c>
      <c r="H154" s="149" t="s">
        <v>568</v>
      </c>
      <c r="I154" s="149" t="s">
        <v>163</v>
      </c>
      <c r="J154" s="150">
        <v>11</v>
      </c>
      <c r="K154" s="151" t="str">
        <f>IF(J154=1,'Equivalencia BH-BMPT'!$D$2,IF(J154=2,'Equivalencia BH-BMPT'!$D$3,IF(J154=3,'Equivalencia BH-BMPT'!$D$4,IF(J154=4,'Equivalencia BH-BMPT'!$D$5,IF(J154=5,'Equivalencia BH-BMPT'!$D$6,IF(J154=6,'Equivalencia BH-BMPT'!$D$7,IF(J154=7,'Equivalencia BH-BMPT'!$D$8,IF(J154=8,'Equivalencia BH-BMPT'!$D$9,IF(J154=9,'Equivalencia BH-BMPT'!$D$10,IF(J154=10,'Equivalencia BH-BMPT'!$D$11,IF(J154=11,'Equivalencia BH-BMPT'!$D$12,IF(J154=12,'Equivalencia BH-BMPT'!$D$13,IF(J154=13,'Equivalencia BH-BMPT'!$D$14,IF(J154=14,'Equivalencia BH-BMPT'!$D$15,IF(J154=15,'Equivalencia BH-BMPT'!$D$16,IF(J154=16,'Equivalencia BH-BMPT'!$D$17,IF(J154=17,'Equivalencia BH-BMPT'!$D$18,IF(J154=18,'Equivalencia BH-BMPT'!$D$19,IF(J154=19,'Equivalencia BH-BMPT'!$D$20,IF(J154=20,'Equivalencia BH-BMPT'!$D$21,IF(J154=21,'Equivalencia BH-BMPT'!$D$22,IF(J154=22,'Equivalencia BH-BMPT'!$D$23,IF(J154=23,'Equivalencia BH-BMPT'!#REF!,IF(J154=24,'Equivalencia BH-BMPT'!$D$25,IF(J154=25,'Equivalencia BH-BMPT'!$D$26,IF(J154=26,'Equivalencia BH-BMPT'!$D$27,IF(J154=27,'Equivalencia BH-BMPT'!$D$28,IF(J154=28,'Equivalencia BH-BMPT'!$D$29,IF(J154=29,'Equivalencia BH-BMPT'!$D$30,IF(J154=30,'Equivalencia BH-BMPT'!$D$31,IF(J154=31,'Equivalencia BH-BMPT'!$D$32,IF(J154=32,'Equivalencia BH-BMPT'!$D$33,IF(J154=33,'Equivalencia BH-BMPT'!$D$34,IF(J154=34,'Equivalencia BH-BMPT'!$D$35,IF(J154=35,'Equivalencia BH-BMPT'!$D$36,IF(J154=36,'Equivalencia BH-BMPT'!$D$37,IF(J154=37,'Equivalencia BH-BMPT'!$D$38,IF(J154=38,'Equivalencia BH-BMPT'!#REF!,IF(J154=39,'Equivalencia BH-BMPT'!$D$40,IF(J154=40,'Equivalencia BH-BMPT'!$D$41,IF(J154=41,'Equivalencia BH-BMPT'!$D$42,IF(J154=42,'Equivalencia BH-BMPT'!$D$43,IF(J154=43,'Equivalencia BH-BMPT'!$D$44,IF(J154=44,'Equivalencia BH-BMPT'!$D$45,IF(J154=45,'Equivalencia BH-BMPT'!$D$46,"No ha seleccionado un número de programa")))))))))))))))))))))))))))))))))))))))))))))</f>
        <v>Mejores oportunidades para el desarrollo a través de la cultura, la recreación y el deporte</v>
      </c>
      <c r="L154" s="152">
        <v>1353</v>
      </c>
      <c r="M154" s="147">
        <v>830017043</v>
      </c>
      <c r="N154" s="153" t="s">
        <v>732</v>
      </c>
      <c r="O154" s="156">
        <v>342604314</v>
      </c>
      <c r="P154" s="155"/>
      <c r="Q154" s="156">
        <v>0</v>
      </c>
      <c r="R154" s="156"/>
      <c r="S154" s="156"/>
      <c r="T154" s="156">
        <f t="shared" si="12"/>
        <v>342604314</v>
      </c>
      <c r="U154" s="156">
        <v>0</v>
      </c>
      <c r="V154" s="157">
        <v>43375</v>
      </c>
      <c r="W154" s="157">
        <v>43378</v>
      </c>
      <c r="X154" s="157">
        <v>43453</v>
      </c>
      <c r="Y154" s="147">
        <v>75</v>
      </c>
      <c r="Z154" s="147"/>
      <c r="AA154" s="158"/>
      <c r="AB154" s="147"/>
      <c r="AC154" s="147" t="s">
        <v>777</v>
      </c>
      <c r="AD154" s="147"/>
      <c r="AE154" s="147"/>
      <c r="AF154" s="159">
        <f t="shared" si="13"/>
        <v>0</v>
      </c>
      <c r="AG154" s="160"/>
      <c r="AH154" s="160" t="b">
        <f t="shared" si="14"/>
        <v>0</v>
      </c>
    </row>
    <row r="155" spans="1:34" ht="44.25" customHeight="1" thickBot="1" x14ac:dyDescent="0.3">
      <c r="A155" s="147">
        <v>140</v>
      </c>
      <c r="B155" s="147">
        <v>2018</v>
      </c>
      <c r="C155" s="148" t="s">
        <v>411</v>
      </c>
      <c r="D155" s="147">
        <v>5</v>
      </c>
      <c r="E155" s="148" t="str">
        <f>IF(D155=1,'Tipo '!$B$2,IF(D155=2,'Tipo '!$B$3,IF(D155=3,'Tipo '!$B$4,IF(D155=4,'Tipo '!$B$5,IF(D155=5,'Tipo '!$B$6,IF(D155=6,'Tipo '!$B$7,IF(D155=7,'Tipo '!$B$8,IF(D155=8,'Tipo '!$B$9,IF(D155=9,'Tipo '!$B$10,IF(D155=10,'Tipo '!$B$11,IF(D155=11,'Tipo '!$B$12,IF(D155=12,'Tipo '!$B$13,IF(D155=13,'Tipo '!$B$14,IF(D155=14,'Tipo '!$B$15,IF(D155=15,'Tipo '!$B$16,IF(D155=16,'Tipo '!$B$17,IF(D155=17,'Tipo '!$B$18,IF(D155=18,'Tipo '!$B$19,IF(D155=19,'Tipo '!$B$20,IF(D155=20,'Tipo '!$B$21,"No ha seleccionado un tipo de contrato válido"))))))))))))))))))))</f>
        <v>CONTRATOS DE PRESTACIÓN DE SERVICIOS PROFESIONALES Y DE APOYO A LA GESTIÓN</v>
      </c>
      <c r="F155" s="148" t="s">
        <v>107</v>
      </c>
      <c r="G155" s="148" t="s">
        <v>116</v>
      </c>
      <c r="H155" s="149" t="s">
        <v>569</v>
      </c>
      <c r="I155" s="149" t="s">
        <v>163</v>
      </c>
      <c r="J155" s="150">
        <v>45</v>
      </c>
      <c r="K155" s="151" t="str">
        <f>IF(J155=1,'Equivalencia BH-BMPT'!$D$2,IF(J155=2,'Equivalencia BH-BMPT'!$D$3,IF(J155=3,'Equivalencia BH-BMPT'!$D$4,IF(J155=4,'Equivalencia BH-BMPT'!$D$5,IF(J155=5,'Equivalencia BH-BMPT'!$D$6,IF(J155=6,'Equivalencia BH-BMPT'!$D$7,IF(J155=7,'Equivalencia BH-BMPT'!$D$8,IF(J155=8,'Equivalencia BH-BMPT'!$D$9,IF(J155=9,'Equivalencia BH-BMPT'!$D$10,IF(J155=10,'Equivalencia BH-BMPT'!$D$11,IF(J155=11,'Equivalencia BH-BMPT'!$D$12,IF(J155=12,'Equivalencia BH-BMPT'!$D$13,IF(J155=13,'Equivalencia BH-BMPT'!$D$14,IF(J155=14,'Equivalencia BH-BMPT'!$D$15,IF(J155=15,'Equivalencia BH-BMPT'!$D$16,IF(J155=16,'Equivalencia BH-BMPT'!$D$17,IF(J155=17,'Equivalencia BH-BMPT'!$D$18,IF(J155=18,'Equivalencia BH-BMPT'!$D$19,IF(J155=19,'Equivalencia BH-BMPT'!$D$20,IF(J155=20,'Equivalencia BH-BMPT'!$D$21,IF(J155=21,'Equivalencia BH-BMPT'!$D$22,IF(J155=22,'Equivalencia BH-BMPT'!$D$23,IF(J155=23,'Equivalencia BH-BMPT'!#REF!,IF(J155=24,'Equivalencia BH-BMPT'!$D$25,IF(J155=25,'Equivalencia BH-BMPT'!$D$26,IF(J155=26,'Equivalencia BH-BMPT'!$D$27,IF(J155=27,'Equivalencia BH-BMPT'!$D$28,IF(J155=28,'Equivalencia BH-BMPT'!$D$29,IF(J155=29,'Equivalencia BH-BMPT'!$D$30,IF(J155=30,'Equivalencia BH-BMPT'!$D$31,IF(J155=31,'Equivalencia BH-BMPT'!$D$32,IF(J155=32,'Equivalencia BH-BMPT'!$D$33,IF(J155=33,'Equivalencia BH-BMPT'!$D$34,IF(J155=34,'Equivalencia BH-BMPT'!$D$35,IF(J155=35,'Equivalencia BH-BMPT'!$D$36,IF(J155=36,'Equivalencia BH-BMPT'!$D$37,IF(J155=37,'Equivalencia BH-BMPT'!$D$38,IF(J155=38,'Equivalencia BH-BMPT'!#REF!,IF(J155=39,'Equivalencia BH-BMPT'!$D$40,IF(J155=40,'Equivalencia BH-BMPT'!$D$41,IF(J155=41,'Equivalencia BH-BMPT'!$D$42,IF(J155=42,'Equivalencia BH-BMPT'!$D$43,IF(J155=43,'Equivalencia BH-BMPT'!$D$44,IF(J155=44,'Equivalencia BH-BMPT'!$D$45,IF(J155=45,'Equivalencia BH-BMPT'!$D$46,"No ha seleccionado un número de programa")))))))))))))))))))))))))))))))))))))))))))))</f>
        <v>Gobernanza e influencia local, regional e internacional</v>
      </c>
      <c r="L155" s="152">
        <v>1375</v>
      </c>
      <c r="M155" s="147">
        <v>1030564136</v>
      </c>
      <c r="N155" s="153" t="s">
        <v>733</v>
      </c>
      <c r="O155" s="156">
        <v>8750000</v>
      </c>
      <c r="P155" s="155"/>
      <c r="Q155" s="156">
        <v>0</v>
      </c>
      <c r="R155" s="156"/>
      <c r="S155" s="156"/>
      <c r="T155" s="156">
        <f t="shared" si="12"/>
        <v>8750000</v>
      </c>
      <c r="U155" s="156">
        <v>4833333</v>
      </c>
      <c r="V155" s="157">
        <v>43376</v>
      </c>
      <c r="W155" s="157">
        <v>43377</v>
      </c>
      <c r="X155" s="157">
        <v>43483</v>
      </c>
      <c r="Y155" s="147">
        <v>106</v>
      </c>
      <c r="Z155" s="147"/>
      <c r="AA155" s="158"/>
      <c r="AB155" s="147"/>
      <c r="AC155" s="147" t="s">
        <v>777</v>
      </c>
      <c r="AD155" s="147"/>
      <c r="AE155" s="147"/>
      <c r="AF155" s="159">
        <f t="shared" si="13"/>
        <v>0.55238091428571423</v>
      </c>
      <c r="AG155" s="160"/>
      <c r="AH155" s="160" t="b">
        <f t="shared" si="14"/>
        <v>0</v>
      </c>
    </row>
    <row r="156" spans="1:34" ht="44.25" customHeight="1" thickBot="1" x14ac:dyDescent="0.3">
      <c r="A156" s="147">
        <v>141</v>
      </c>
      <c r="B156" s="147">
        <v>2018</v>
      </c>
      <c r="C156" s="148" t="s">
        <v>412</v>
      </c>
      <c r="D156" s="147">
        <v>5</v>
      </c>
      <c r="E156" s="148" t="str">
        <f>IF(D156=1,'Tipo '!$B$2,IF(D156=2,'Tipo '!$B$3,IF(D156=3,'Tipo '!$B$4,IF(D156=4,'Tipo '!$B$5,IF(D156=5,'Tipo '!$B$6,IF(D156=6,'Tipo '!$B$7,IF(D156=7,'Tipo '!$B$8,IF(D156=8,'Tipo '!$B$9,IF(D156=9,'Tipo '!$B$10,IF(D156=10,'Tipo '!$B$11,IF(D156=11,'Tipo '!$B$12,IF(D156=12,'Tipo '!$B$13,IF(D156=13,'Tipo '!$B$14,IF(D156=14,'Tipo '!$B$15,IF(D156=15,'Tipo '!$B$16,IF(D156=16,'Tipo '!$B$17,IF(D156=17,'Tipo '!$B$18,IF(D156=18,'Tipo '!$B$19,IF(D156=19,'Tipo '!$B$20,IF(D156=20,'Tipo '!$B$21,"No ha seleccionado un tipo de contrato válido"))))))))))))))))))))</f>
        <v>CONTRATOS DE PRESTACIÓN DE SERVICIOS PROFESIONALES Y DE APOYO A LA GESTIÓN</v>
      </c>
      <c r="F156" s="148" t="s">
        <v>107</v>
      </c>
      <c r="G156" s="148" t="s">
        <v>116</v>
      </c>
      <c r="H156" s="149" t="s">
        <v>570</v>
      </c>
      <c r="I156" s="149" t="s">
        <v>163</v>
      </c>
      <c r="J156" s="150">
        <v>18</v>
      </c>
      <c r="K156" s="151" t="str">
        <f>IF(J156=1,'Equivalencia BH-BMPT'!$D$2,IF(J156=2,'Equivalencia BH-BMPT'!$D$3,IF(J156=3,'Equivalencia BH-BMPT'!$D$4,IF(J156=4,'Equivalencia BH-BMPT'!$D$5,IF(J156=5,'Equivalencia BH-BMPT'!$D$6,IF(J156=6,'Equivalencia BH-BMPT'!$D$7,IF(J156=7,'Equivalencia BH-BMPT'!$D$8,IF(J156=8,'Equivalencia BH-BMPT'!$D$9,IF(J156=9,'Equivalencia BH-BMPT'!$D$10,IF(J156=10,'Equivalencia BH-BMPT'!$D$11,IF(J156=11,'Equivalencia BH-BMPT'!$D$12,IF(J156=12,'Equivalencia BH-BMPT'!$D$13,IF(J156=13,'Equivalencia BH-BMPT'!$D$14,IF(J156=14,'Equivalencia BH-BMPT'!$D$15,IF(J156=15,'Equivalencia BH-BMPT'!$D$16,IF(J156=16,'Equivalencia BH-BMPT'!$D$17,IF(J156=17,'Equivalencia BH-BMPT'!$D$18,IF(J156=18,'Equivalencia BH-BMPT'!$D$19,IF(J156=19,'Equivalencia BH-BMPT'!$D$20,IF(J156=20,'Equivalencia BH-BMPT'!$D$21,IF(J156=21,'Equivalencia BH-BMPT'!$D$22,IF(J156=22,'Equivalencia BH-BMPT'!$D$23,IF(J156=23,'Equivalencia BH-BMPT'!#REF!,IF(J156=24,'Equivalencia BH-BMPT'!$D$25,IF(J156=25,'Equivalencia BH-BMPT'!$D$26,IF(J156=26,'Equivalencia BH-BMPT'!$D$27,IF(J156=27,'Equivalencia BH-BMPT'!$D$28,IF(J156=28,'Equivalencia BH-BMPT'!$D$29,IF(J156=29,'Equivalencia BH-BMPT'!$D$30,IF(J156=30,'Equivalencia BH-BMPT'!$D$31,IF(J156=31,'Equivalencia BH-BMPT'!$D$32,IF(J156=32,'Equivalencia BH-BMPT'!$D$33,IF(J156=33,'Equivalencia BH-BMPT'!$D$34,IF(J156=34,'Equivalencia BH-BMPT'!$D$35,IF(J156=35,'Equivalencia BH-BMPT'!$D$36,IF(J156=36,'Equivalencia BH-BMPT'!$D$37,IF(J156=37,'Equivalencia BH-BMPT'!$D$38,IF(J156=38,'Equivalencia BH-BMPT'!#REF!,IF(J156=39,'Equivalencia BH-BMPT'!$D$40,IF(J156=40,'Equivalencia BH-BMPT'!$D$41,IF(J156=41,'Equivalencia BH-BMPT'!$D$42,IF(J156=42,'Equivalencia BH-BMPT'!$D$43,IF(J156=43,'Equivalencia BH-BMPT'!$D$44,IF(J156=44,'Equivalencia BH-BMPT'!$D$45,IF(J156=45,'Equivalencia BH-BMPT'!$D$46,"No ha seleccionado un número de programa")))))))))))))))))))))))))))))))))))))))))))))</f>
        <v>Mejor movilidad para todos</v>
      </c>
      <c r="L156" s="152">
        <v>1364</v>
      </c>
      <c r="M156" s="147">
        <v>79719940</v>
      </c>
      <c r="N156" s="153" t="s">
        <v>734</v>
      </c>
      <c r="O156" s="156">
        <v>16500000</v>
      </c>
      <c r="P156" s="155"/>
      <c r="Q156" s="156">
        <v>0</v>
      </c>
      <c r="R156" s="156"/>
      <c r="S156" s="156"/>
      <c r="T156" s="156">
        <f t="shared" si="12"/>
        <v>16500000</v>
      </c>
      <c r="U156" s="156">
        <v>10633333</v>
      </c>
      <c r="V156" s="157">
        <v>43376</v>
      </c>
      <c r="W156" s="157">
        <v>43377</v>
      </c>
      <c r="X156" s="157">
        <v>43468</v>
      </c>
      <c r="Y156" s="147">
        <v>91</v>
      </c>
      <c r="Z156" s="147"/>
      <c r="AA156" s="158"/>
      <c r="AB156" s="147"/>
      <c r="AC156" s="147"/>
      <c r="AD156" s="147" t="s">
        <v>777</v>
      </c>
      <c r="AE156" s="147"/>
      <c r="AF156" s="159">
        <f t="shared" si="13"/>
        <v>0.64444442424242421</v>
      </c>
      <c r="AG156" s="160"/>
      <c r="AH156" s="160" t="b">
        <f t="shared" si="14"/>
        <v>0</v>
      </c>
    </row>
    <row r="157" spans="1:34" ht="44.25" customHeight="1" thickBot="1" x14ac:dyDescent="0.3">
      <c r="A157" s="147">
        <v>142</v>
      </c>
      <c r="B157" s="147">
        <v>2018</v>
      </c>
      <c r="C157" s="148" t="s">
        <v>413</v>
      </c>
      <c r="D157" s="147">
        <v>5</v>
      </c>
      <c r="E157" s="148" t="str">
        <f>IF(D157=1,'Tipo '!$B$2,IF(D157=2,'Tipo '!$B$3,IF(D157=3,'Tipo '!$B$4,IF(D157=4,'Tipo '!$B$5,IF(D157=5,'Tipo '!$B$6,IF(D157=6,'Tipo '!$B$7,IF(D157=7,'Tipo '!$B$8,IF(D157=8,'Tipo '!$B$9,IF(D157=9,'Tipo '!$B$10,IF(D157=10,'Tipo '!$B$11,IF(D157=11,'Tipo '!$B$12,IF(D157=12,'Tipo '!$B$13,IF(D157=13,'Tipo '!$B$14,IF(D157=14,'Tipo '!$B$15,IF(D157=15,'Tipo '!$B$16,IF(D157=16,'Tipo '!$B$17,IF(D157=17,'Tipo '!$B$18,IF(D157=18,'Tipo '!$B$19,IF(D157=19,'Tipo '!$B$20,IF(D157=20,'Tipo '!$B$21,"No ha seleccionado un tipo de contrato válido"))))))))))))))))))))</f>
        <v>CONTRATOS DE PRESTACIÓN DE SERVICIOS PROFESIONALES Y DE APOYO A LA GESTIÓN</v>
      </c>
      <c r="F157" s="148" t="s">
        <v>107</v>
      </c>
      <c r="G157" s="148" t="s">
        <v>116</v>
      </c>
      <c r="H157" s="149" t="s">
        <v>571</v>
      </c>
      <c r="I157" s="149" t="s">
        <v>163</v>
      </c>
      <c r="J157" s="150">
        <v>45</v>
      </c>
      <c r="K157" s="151" t="str">
        <f>IF(J157=1,'Equivalencia BH-BMPT'!$D$2,IF(J157=2,'Equivalencia BH-BMPT'!$D$3,IF(J157=3,'Equivalencia BH-BMPT'!$D$4,IF(J157=4,'Equivalencia BH-BMPT'!$D$5,IF(J157=5,'Equivalencia BH-BMPT'!$D$6,IF(J157=6,'Equivalencia BH-BMPT'!$D$7,IF(J157=7,'Equivalencia BH-BMPT'!$D$8,IF(J157=8,'Equivalencia BH-BMPT'!$D$9,IF(J157=9,'Equivalencia BH-BMPT'!$D$10,IF(J157=10,'Equivalencia BH-BMPT'!$D$11,IF(J157=11,'Equivalencia BH-BMPT'!$D$12,IF(J157=12,'Equivalencia BH-BMPT'!$D$13,IF(J157=13,'Equivalencia BH-BMPT'!$D$14,IF(J157=14,'Equivalencia BH-BMPT'!$D$15,IF(J157=15,'Equivalencia BH-BMPT'!$D$16,IF(J157=16,'Equivalencia BH-BMPT'!$D$17,IF(J157=17,'Equivalencia BH-BMPT'!$D$18,IF(J157=18,'Equivalencia BH-BMPT'!$D$19,IF(J157=19,'Equivalencia BH-BMPT'!$D$20,IF(J157=20,'Equivalencia BH-BMPT'!$D$21,IF(J157=21,'Equivalencia BH-BMPT'!$D$22,IF(J157=22,'Equivalencia BH-BMPT'!$D$23,IF(J157=23,'Equivalencia BH-BMPT'!#REF!,IF(J157=24,'Equivalencia BH-BMPT'!$D$25,IF(J157=25,'Equivalencia BH-BMPT'!$D$26,IF(J157=26,'Equivalencia BH-BMPT'!$D$27,IF(J157=27,'Equivalencia BH-BMPT'!$D$28,IF(J157=28,'Equivalencia BH-BMPT'!$D$29,IF(J157=29,'Equivalencia BH-BMPT'!$D$30,IF(J157=30,'Equivalencia BH-BMPT'!$D$31,IF(J157=31,'Equivalencia BH-BMPT'!$D$32,IF(J157=32,'Equivalencia BH-BMPT'!$D$33,IF(J157=33,'Equivalencia BH-BMPT'!$D$34,IF(J157=34,'Equivalencia BH-BMPT'!$D$35,IF(J157=35,'Equivalencia BH-BMPT'!$D$36,IF(J157=36,'Equivalencia BH-BMPT'!$D$37,IF(J157=37,'Equivalencia BH-BMPT'!$D$38,IF(J157=38,'Equivalencia BH-BMPT'!#REF!,IF(J157=39,'Equivalencia BH-BMPT'!$D$40,IF(J157=40,'Equivalencia BH-BMPT'!$D$41,IF(J157=41,'Equivalencia BH-BMPT'!$D$42,IF(J157=42,'Equivalencia BH-BMPT'!$D$43,IF(J157=43,'Equivalencia BH-BMPT'!$D$44,IF(J157=44,'Equivalencia BH-BMPT'!$D$45,IF(J157=45,'Equivalencia BH-BMPT'!$D$46,"No ha seleccionado un número de programa")))))))))))))))))))))))))))))))))))))))))))))</f>
        <v>Gobernanza e influencia local, regional e internacional</v>
      </c>
      <c r="L157" s="152">
        <v>1375</v>
      </c>
      <c r="M157" s="147">
        <v>1069727546</v>
      </c>
      <c r="N157" s="153" t="s">
        <v>735</v>
      </c>
      <c r="O157" s="156">
        <v>11850000</v>
      </c>
      <c r="P157" s="155"/>
      <c r="Q157" s="156">
        <v>0</v>
      </c>
      <c r="R157" s="156"/>
      <c r="S157" s="156"/>
      <c r="T157" s="156">
        <f t="shared" si="12"/>
        <v>11850000</v>
      </c>
      <c r="U157" s="156">
        <v>7636667</v>
      </c>
      <c r="V157" s="157">
        <v>43376</v>
      </c>
      <c r="W157" s="157">
        <v>43377</v>
      </c>
      <c r="X157" s="157">
        <v>43468</v>
      </c>
      <c r="Y157" s="147">
        <v>91</v>
      </c>
      <c r="Z157" s="147"/>
      <c r="AA157" s="158"/>
      <c r="AB157" s="147"/>
      <c r="AC157" s="147"/>
      <c r="AD157" s="147" t="s">
        <v>777</v>
      </c>
      <c r="AE157" s="147"/>
      <c r="AF157" s="159">
        <f t="shared" si="13"/>
        <v>0.64444447257383963</v>
      </c>
      <c r="AG157" s="160"/>
      <c r="AH157" s="160" t="b">
        <f t="shared" si="14"/>
        <v>0</v>
      </c>
    </row>
    <row r="158" spans="1:34" ht="44.25" customHeight="1" thickBot="1" x14ac:dyDescent="0.3">
      <c r="A158" s="147">
        <v>143</v>
      </c>
      <c r="B158" s="147">
        <v>2018</v>
      </c>
      <c r="C158" s="148" t="s">
        <v>414</v>
      </c>
      <c r="D158" s="147">
        <v>5</v>
      </c>
      <c r="E158" s="148" t="str">
        <f>IF(D158=1,'Tipo '!$B$2,IF(D158=2,'Tipo '!$B$3,IF(D158=3,'Tipo '!$B$4,IF(D158=4,'Tipo '!$B$5,IF(D158=5,'Tipo '!$B$6,IF(D158=6,'Tipo '!$B$7,IF(D158=7,'Tipo '!$B$8,IF(D158=8,'Tipo '!$B$9,IF(D158=9,'Tipo '!$B$10,IF(D158=10,'Tipo '!$B$11,IF(D158=11,'Tipo '!$B$12,IF(D158=12,'Tipo '!$B$13,IF(D158=13,'Tipo '!$B$14,IF(D158=14,'Tipo '!$B$15,IF(D158=15,'Tipo '!$B$16,IF(D158=16,'Tipo '!$B$17,IF(D158=17,'Tipo '!$B$18,IF(D158=18,'Tipo '!$B$19,IF(D158=19,'Tipo '!$B$20,IF(D158=20,'Tipo '!$B$21,"No ha seleccionado un tipo de contrato válido"))))))))))))))))))))</f>
        <v>CONTRATOS DE PRESTACIÓN DE SERVICIOS PROFESIONALES Y DE APOYO A LA GESTIÓN</v>
      </c>
      <c r="F158" s="148" t="s">
        <v>107</v>
      </c>
      <c r="G158" s="148" t="s">
        <v>116</v>
      </c>
      <c r="H158" s="149" t="s">
        <v>572</v>
      </c>
      <c r="I158" s="149" t="s">
        <v>163</v>
      </c>
      <c r="J158" s="150">
        <v>45</v>
      </c>
      <c r="K158" s="151" t="str">
        <f>IF(J158=1,'Equivalencia BH-BMPT'!$D$2,IF(J158=2,'Equivalencia BH-BMPT'!$D$3,IF(J158=3,'Equivalencia BH-BMPT'!$D$4,IF(J158=4,'Equivalencia BH-BMPT'!$D$5,IF(J158=5,'Equivalencia BH-BMPT'!$D$6,IF(J158=6,'Equivalencia BH-BMPT'!$D$7,IF(J158=7,'Equivalencia BH-BMPT'!$D$8,IF(J158=8,'Equivalencia BH-BMPT'!$D$9,IF(J158=9,'Equivalencia BH-BMPT'!$D$10,IF(J158=10,'Equivalencia BH-BMPT'!$D$11,IF(J158=11,'Equivalencia BH-BMPT'!$D$12,IF(J158=12,'Equivalencia BH-BMPT'!$D$13,IF(J158=13,'Equivalencia BH-BMPT'!$D$14,IF(J158=14,'Equivalencia BH-BMPT'!$D$15,IF(J158=15,'Equivalencia BH-BMPT'!$D$16,IF(J158=16,'Equivalencia BH-BMPT'!$D$17,IF(J158=17,'Equivalencia BH-BMPT'!$D$18,IF(J158=18,'Equivalencia BH-BMPT'!$D$19,IF(J158=19,'Equivalencia BH-BMPT'!$D$20,IF(J158=20,'Equivalencia BH-BMPT'!$D$21,IF(J158=21,'Equivalencia BH-BMPT'!$D$22,IF(J158=22,'Equivalencia BH-BMPT'!$D$23,IF(J158=23,'Equivalencia BH-BMPT'!#REF!,IF(J158=24,'Equivalencia BH-BMPT'!$D$25,IF(J158=25,'Equivalencia BH-BMPT'!$D$26,IF(J158=26,'Equivalencia BH-BMPT'!$D$27,IF(J158=27,'Equivalencia BH-BMPT'!$D$28,IF(J158=28,'Equivalencia BH-BMPT'!$D$29,IF(J158=29,'Equivalencia BH-BMPT'!$D$30,IF(J158=30,'Equivalencia BH-BMPT'!$D$31,IF(J158=31,'Equivalencia BH-BMPT'!$D$32,IF(J158=32,'Equivalencia BH-BMPT'!$D$33,IF(J158=33,'Equivalencia BH-BMPT'!$D$34,IF(J158=34,'Equivalencia BH-BMPT'!$D$35,IF(J158=35,'Equivalencia BH-BMPT'!$D$36,IF(J158=36,'Equivalencia BH-BMPT'!$D$37,IF(J158=37,'Equivalencia BH-BMPT'!$D$38,IF(J158=38,'Equivalencia BH-BMPT'!#REF!,IF(J158=39,'Equivalencia BH-BMPT'!$D$40,IF(J158=40,'Equivalencia BH-BMPT'!$D$41,IF(J158=41,'Equivalencia BH-BMPT'!$D$42,IF(J158=42,'Equivalencia BH-BMPT'!$D$43,IF(J158=43,'Equivalencia BH-BMPT'!$D$44,IF(J158=44,'Equivalencia BH-BMPT'!$D$45,IF(J158=45,'Equivalencia BH-BMPT'!$D$46,"No ha seleccionado un número de programa")))))))))))))))))))))))))))))))))))))))))))))</f>
        <v>Gobernanza e influencia local, regional e internacional</v>
      </c>
      <c r="L158" s="152">
        <v>1375</v>
      </c>
      <c r="M158" s="147">
        <v>39786456</v>
      </c>
      <c r="N158" s="153" t="s">
        <v>736</v>
      </c>
      <c r="O158" s="156">
        <v>14400000</v>
      </c>
      <c r="P158" s="155"/>
      <c r="Q158" s="156">
        <v>0</v>
      </c>
      <c r="R158" s="156"/>
      <c r="S158" s="156"/>
      <c r="T158" s="156">
        <f t="shared" si="12"/>
        <v>14400000</v>
      </c>
      <c r="U158" s="156">
        <v>7360000</v>
      </c>
      <c r="V158" s="157">
        <v>43378</v>
      </c>
      <c r="W158" s="157">
        <v>43389</v>
      </c>
      <c r="X158" s="157">
        <v>43480</v>
      </c>
      <c r="Y158" s="147">
        <v>91</v>
      </c>
      <c r="Z158" s="147"/>
      <c r="AA158" s="158"/>
      <c r="AB158" s="147"/>
      <c r="AC158" s="147" t="s">
        <v>777</v>
      </c>
      <c r="AD158" s="147"/>
      <c r="AE158" s="147"/>
      <c r="AF158" s="159">
        <f t="shared" si="13"/>
        <v>0.51111111111111107</v>
      </c>
      <c r="AG158" s="160"/>
      <c r="AH158" s="160" t="b">
        <f t="shared" si="14"/>
        <v>0</v>
      </c>
    </row>
    <row r="159" spans="1:34" ht="44.25" customHeight="1" thickBot="1" x14ac:dyDescent="0.3">
      <c r="A159" s="147">
        <v>144</v>
      </c>
      <c r="B159" s="147">
        <v>2018</v>
      </c>
      <c r="C159" s="148" t="s">
        <v>415</v>
      </c>
      <c r="D159" s="147">
        <v>5</v>
      </c>
      <c r="E159" s="148" t="str">
        <f>IF(D159=1,'Tipo '!$B$2,IF(D159=2,'Tipo '!$B$3,IF(D159=3,'Tipo '!$B$4,IF(D159=4,'Tipo '!$B$5,IF(D159=5,'Tipo '!$B$6,IF(D159=6,'Tipo '!$B$7,IF(D159=7,'Tipo '!$B$8,IF(D159=8,'Tipo '!$B$9,IF(D159=9,'Tipo '!$B$10,IF(D159=10,'Tipo '!$B$11,IF(D159=11,'Tipo '!$B$12,IF(D159=12,'Tipo '!$B$13,IF(D159=13,'Tipo '!$B$14,IF(D159=14,'Tipo '!$B$15,IF(D159=15,'Tipo '!$B$16,IF(D159=16,'Tipo '!$B$17,IF(D159=17,'Tipo '!$B$18,IF(D159=18,'Tipo '!$B$19,IF(D159=19,'Tipo '!$B$20,IF(D159=20,'Tipo '!$B$21,"No ha seleccionado un tipo de contrato válido"))))))))))))))))))))</f>
        <v>CONTRATOS DE PRESTACIÓN DE SERVICIOS PROFESIONALES Y DE APOYO A LA GESTIÓN</v>
      </c>
      <c r="F159" s="148" t="s">
        <v>107</v>
      </c>
      <c r="G159" s="148" t="s">
        <v>116</v>
      </c>
      <c r="H159" s="149" t="s">
        <v>573</v>
      </c>
      <c r="I159" s="149" t="s">
        <v>163</v>
      </c>
      <c r="J159" s="150">
        <v>3</v>
      </c>
      <c r="K159" s="151" t="str">
        <f>IF(J159=1,'Equivalencia BH-BMPT'!$D$2,IF(J159=2,'Equivalencia BH-BMPT'!$D$3,IF(J159=3,'Equivalencia BH-BMPT'!$D$4,IF(J159=4,'Equivalencia BH-BMPT'!$D$5,IF(J159=5,'Equivalencia BH-BMPT'!$D$6,IF(J159=6,'Equivalencia BH-BMPT'!$D$7,IF(J159=7,'Equivalencia BH-BMPT'!$D$8,IF(J159=8,'Equivalencia BH-BMPT'!$D$9,IF(J159=9,'Equivalencia BH-BMPT'!$D$10,IF(J159=10,'Equivalencia BH-BMPT'!$D$11,IF(J159=11,'Equivalencia BH-BMPT'!$D$12,IF(J159=12,'Equivalencia BH-BMPT'!$D$13,IF(J159=13,'Equivalencia BH-BMPT'!$D$14,IF(J159=14,'Equivalencia BH-BMPT'!$D$15,IF(J159=15,'Equivalencia BH-BMPT'!$D$16,IF(J159=16,'Equivalencia BH-BMPT'!$D$17,IF(J159=17,'Equivalencia BH-BMPT'!$D$18,IF(J159=18,'Equivalencia BH-BMPT'!$D$19,IF(J159=19,'Equivalencia BH-BMPT'!$D$20,IF(J159=20,'Equivalencia BH-BMPT'!$D$21,IF(J159=21,'Equivalencia BH-BMPT'!$D$22,IF(J159=22,'Equivalencia BH-BMPT'!$D$23,IF(J159=23,'Equivalencia BH-BMPT'!#REF!,IF(J159=24,'Equivalencia BH-BMPT'!$D$25,IF(J159=25,'Equivalencia BH-BMPT'!$D$26,IF(J159=26,'Equivalencia BH-BMPT'!$D$27,IF(J159=27,'Equivalencia BH-BMPT'!$D$28,IF(J159=28,'Equivalencia BH-BMPT'!$D$29,IF(J159=29,'Equivalencia BH-BMPT'!$D$30,IF(J159=30,'Equivalencia BH-BMPT'!$D$31,IF(J159=31,'Equivalencia BH-BMPT'!$D$32,IF(J159=32,'Equivalencia BH-BMPT'!$D$33,IF(J159=33,'Equivalencia BH-BMPT'!$D$34,IF(J159=34,'Equivalencia BH-BMPT'!$D$35,IF(J159=35,'Equivalencia BH-BMPT'!$D$36,IF(J159=36,'Equivalencia BH-BMPT'!$D$37,IF(J159=37,'Equivalencia BH-BMPT'!$D$38,IF(J159=38,'Equivalencia BH-BMPT'!#REF!,IF(J159=39,'Equivalencia BH-BMPT'!$D$40,IF(J159=40,'Equivalencia BH-BMPT'!$D$41,IF(J159=41,'Equivalencia BH-BMPT'!$D$42,IF(J159=42,'Equivalencia BH-BMPT'!$D$43,IF(J159=43,'Equivalencia BH-BMPT'!$D$44,IF(J159=44,'Equivalencia BH-BMPT'!$D$45,IF(J159=45,'Equivalencia BH-BMPT'!$D$46,"No ha seleccionado un número de programa")))))))))))))))))))))))))))))))))))))))))))))</f>
        <v>Igualdad y autonomía para una Bogotá incluyente</v>
      </c>
      <c r="L159" s="152">
        <v>1334</v>
      </c>
      <c r="M159" s="147">
        <v>1018414534</v>
      </c>
      <c r="N159" s="153" t="s">
        <v>737</v>
      </c>
      <c r="O159" s="156">
        <v>8205000</v>
      </c>
      <c r="P159" s="155"/>
      <c r="Q159" s="156">
        <v>0</v>
      </c>
      <c r="R159" s="156"/>
      <c r="S159" s="156"/>
      <c r="T159" s="156">
        <f t="shared" si="12"/>
        <v>8205000</v>
      </c>
      <c r="U159" s="156">
        <v>4923000</v>
      </c>
      <c r="V159" s="157">
        <v>43376</v>
      </c>
      <c r="W159" s="157">
        <v>43381</v>
      </c>
      <c r="X159" s="157">
        <v>43472</v>
      </c>
      <c r="Y159" s="147">
        <v>91</v>
      </c>
      <c r="Z159" s="147"/>
      <c r="AA159" s="158"/>
      <c r="AB159" s="147"/>
      <c r="AC159" s="147"/>
      <c r="AD159" s="147" t="s">
        <v>777</v>
      </c>
      <c r="AE159" s="147"/>
      <c r="AF159" s="159">
        <f t="shared" si="13"/>
        <v>0.6</v>
      </c>
      <c r="AG159" s="160"/>
      <c r="AH159" s="160" t="b">
        <f t="shared" si="14"/>
        <v>0</v>
      </c>
    </row>
    <row r="160" spans="1:34" ht="44.25" customHeight="1" thickBot="1" x14ac:dyDescent="0.3">
      <c r="A160" s="147">
        <v>145</v>
      </c>
      <c r="B160" s="147">
        <v>2018</v>
      </c>
      <c r="C160" s="148" t="s">
        <v>416</v>
      </c>
      <c r="D160" s="147">
        <v>5</v>
      </c>
      <c r="E160" s="148" t="str">
        <f>IF(D160=1,'Tipo '!$B$2,IF(D160=2,'Tipo '!$B$3,IF(D160=3,'Tipo '!$B$4,IF(D160=4,'Tipo '!$B$5,IF(D160=5,'Tipo '!$B$6,IF(D160=6,'Tipo '!$B$7,IF(D160=7,'Tipo '!$B$8,IF(D160=8,'Tipo '!$B$9,IF(D160=9,'Tipo '!$B$10,IF(D160=10,'Tipo '!$B$11,IF(D160=11,'Tipo '!$B$12,IF(D160=12,'Tipo '!$B$13,IF(D160=13,'Tipo '!$B$14,IF(D160=14,'Tipo '!$B$15,IF(D160=15,'Tipo '!$B$16,IF(D160=16,'Tipo '!$B$17,IF(D160=17,'Tipo '!$B$18,IF(D160=18,'Tipo '!$B$19,IF(D160=19,'Tipo '!$B$20,IF(D160=20,'Tipo '!$B$21,"No ha seleccionado un tipo de contrato válido"))))))))))))))))))))</f>
        <v>CONTRATOS DE PRESTACIÓN DE SERVICIOS PROFESIONALES Y DE APOYO A LA GESTIÓN</v>
      </c>
      <c r="F160" s="148" t="s">
        <v>107</v>
      </c>
      <c r="G160" s="148" t="s">
        <v>116</v>
      </c>
      <c r="H160" s="149" t="s">
        <v>574</v>
      </c>
      <c r="I160" s="149" t="s">
        <v>163</v>
      </c>
      <c r="J160" s="150">
        <v>18</v>
      </c>
      <c r="K160" s="151" t="str">
        <f>IF(J160=1,'Equivalencia BH-BMPT'!$D$2,IF(J160=2,'Equivalencia BH-BMPT'!$D$3,IF(J160=3,'Equivalencia BH-BMPT'!$D$4,IF(J160=4,'Equivalencia BH-BMPT'!$D$5,IF(J160=5,'Equivalencia BH-BMPT'!$D$6,IF(J160=6,'Equivalencia BH-BMPT'!$D$7,IF(J160=7,'Equivalencia BH-BMPT'!$D$8,IF(J160=8,'Equivalencia BH-BMPT'!$D$9,IF(J160=9,'Equivalencia BH-BMPT'!$D$10,IF(J160=10,'Equivalencia BH-BMPT'!$D$11,IF(J160=11,'Equivalencia BH-BMPT'!$D$12,IF(J160=12,'Equivalencia BH-BMPT'!$D$13,IF(J160=13,'Equivalencia BH-BMPT'!$D$14,IF(J160=14,'Equivalencia BH-BMPT'!$D$15,IF(J160=15,'Equivalencia BH-BMPT'!$D$16,IF(J160=16,'Equivalencia BH-BMPT'!$D$17,IF(J160=17,'Equivalencia BH-BMPT'!$D$18,IF(J160=18,'Equivalencia BH-BMPT'!$D$19,IF(J160=19,'Equivalencia BH-BMPT'!$D$20,IF(J160=20,'Equivalencia BH-BMPT'!$D$21,IF(J160=21,'Equivalencia BH-BMPT'!$D$22,IF(J160=22,'Equivalencia BH-BMPT'!$D$23,IF(J160=23,'Equivalencia BH-BMPT'!#REF!,IF(J160=24,'Equivalencia BH-BMPT'!$D$25,IF(J160=25,'Equivalencia BH-BMPT'!$D$26,IF(J160=26,'Equivalencia BH-BMPT'!$D$27,IF(J160=27,'Equivalencia BH-BMPT'!$D$28,IF(J160=28,'Equivalencia BH-BMPT'!$D$29,IF(J160=29,'Equivalencia BH-BMPT'!$D$30,IF(J160=30,'Equivalencia BH-BMPT'!$D$31,IF(J160=31,'Equivalencia BH-BMPT'!$D$32,IF(J160=32,'Equivalencia BH-BMPT'!$D$33,IF(J160=33,'Equivalencia BH-BMPT'!$D$34,IF(J160=34,'Equivalencia BH-BMPT'!$D$35,IF(J160=35,'Equivalencia BH-BMPT'!$D$36,IF(J160=36,'Equivalencia BH-BMPT'!$D$37,IF(J160=37,'Equivalencia BH-BMPT'!$D$38,IF(J160=38,'Equivalencia BH-BMPT'!#REF!,IF(J160=39,'Equivalencia BH-BMPT'!$D$40,IF(J160=40,'Equivalencia BH-BMPT'!$D$41,IF(J160=41,'Equivalencia BH-BMPT'!$D$42,IF(J160=42,'Equivalencia BH-BMPT'!$D$43,IF(J160=43,'Equivalencia BH-BMPT'!$D$44,IF(J160=44,'Equivalencia BH-BMPT'!$D$45,IF(J160=45,'Equivalencia BH-BMPT'!$D$46,"No ha seleccionado un número de programa")))))))))))))))))))))))))))))))))))))))))))))</f>
        <v>Mejor movilidad para todos</v>
      </c>
      <c r="L160" s="152">
        <v>1364</v>
      </c>
      <c r="M160" s="147">
        <v>3096924</v>
      </c>
      <c r="N160" s="153" t="s">
        <v>738</v>
      </c>
      <c r="O160" s="156">
        <v>11850000</v>
      </c>
      <c r="P160" s="155"/>
      <c r="Q160" s="156">
        <v>0</v>
      </c>
      <c r="R160" s="156"/>
      <c r="S160" s="156"/>
      <c r="T160" s="156">
        <f t="shared" si="12"/>
        <v>11850000</v>
      </c>
      <c r="U160" s="156">
        <v>5530000</v>
      </c>
      <c r="V160" s="157">
        <v>43382</v>
      </c>
      <c r="W160" s="157">
        <v>43392</v>
      </c>
      <c r="X160" s="157">
        <v>43483</v>
      </c>
      <c r="Y160" s="147">
        <v>91</v>
      </c>
      <c r="Z160" s="147"/>
      <c r="AA160" s="158"/>
      <c r="AB160" s="147"/>
      <c r="AC160" s="147" t="s">
        <v>777</v>
      </c>
      <c r="AD160" s="147"/>
      <c r="AE160" s="147"/>
      <c r="AF160" s="159">
        <f t="shared" si="13"/>
        <v>0.46666666666666667</v>
      </c>
      <c r="AG160" s="160"/>
      <c r="AH160" s="160" t="b">
        <f t="shared" si="14"/>
        <v>0</v>
      </c>
    </row>
    <row r="161" spans="1:34" ht="44.25" customHeight="1" thickBot="1" x14ac:dyDescent="0.3">
      <c r="A161" s="147">
        <v>146</v>
      </c>
      <c r="B161" s="147">
        <v>2018</v>
      </c>
      <c r="C161" s="148" t="s">
        <v>417</v>
      </c>
      <c r="D161" s="147">
        <v>16</v>
      </c>
      <c r="E161" s="148" t="str">
        <f>IF(D161=1,'Tipo '!$B$2,IF(D161=2,'Tipo '!$B$3,IF(D161=3,'Tipo '!$B$4,IF(D161=4,'Tipo '!$B$5,IF(D161=5,'Tipo '!$B$6,IF(D161=6,'Tipo '!$B$7,IF(D161=7,'Tipo '!$B$8,IF(D161=8,'Tipo '!$B$9,IF(D161=9,'Tipo '!$B$10,IF(D161=10,'Tipo '!$B$11,IF(D161=11,'Tipo '!$B$12,IF(D161=12,'Tipo '!$B$13,IF(D161=13,'Tipo '!$B$14,IF(D161=14,'Tipo '!$B$15,IF(D161=15,'Tipo '!$B$16,IF(D161=16,'Tipo '!$B$17,IF(D161=17,'Tipo '!$B$18,IF(D161=18,'Tipo '!$B$19,IF(D161=19,'Tipo '!$B$20,IF(D161=20,'Tipo '!$B$21,"No ha seleccionado un tipo de contrato válido"))))))))))))))))))))</f>
        <v>CONTRATOS INTERADMINISTRATIVOS</v>
      </c>
      <c r="F161" s="148" t="s">
        <v>107</v>
      </c>
      <c r="G161" s="148" t="s">
        <v>111</v>
      </c>
      <c r="H161" s="149" t="s">
        <v>575</v>
      </c>
      <c r="I161" s="149" t="s">
        <v>163</v>
      </c>
      <c r="J161" s="150">
        <v>36</v>
      </c>
      <c r="K161" s="151" t="str">
        <f>IF(J161=1,'Equivalencia BH-BMPT'!$D$2,IF(J161=2,'Equivalencia BH-BMPT'!$D$3,IF(J161=3,'Equivalencia BH-BMPT'!$D$4,IF(J161=4,'Equivalencia BH-BMPT'!$D$5,IF(J161=5,'Equivalencia BH-BMPT'!$D$6,IF(J161=6,'Equivalencia BH-BMPT'!$D$7,IF(J161=7,'Equivalencia BH-BMPT'!$D$8,IF(J161=8,'Equivalencia BH-BMPT'!$D$9,IF(J161=9,'Equivalencia BH-BMPT'!$D$10,IF(J161=10,'Equivalencia BH-BMPT'!$D$11,IF(J161=11,'Equivalencia BH-BMPT'!$D$12,IF(J161=12,'Equivalencia BH-BMPT'!$D$13,IF(J161=13,'Equivalencia BH-BMPT'!$D$14,IF(J161=14,'Equivalencia BH-BMPT'!$D$15,IF(J161=15,'Equivalencia BH-BMPT'!$D$16,IF(J161=16,'Equivalencia BH-BMPT'!$D$17,IF(J161=17,'Equivalencia BH-BMPT'!$D$18,IF(J161=18,'Equivalencia BH-BMPT'!$D$19,IF(J161=19,'Equivalencia BH-BMPT'!$D$20,IF(J161=20,'Equivalencia BH-BMPT'!$D$21,IF(J161=21,'Equivalencia BH-BMPT'!$D$22,IF(J161=22,'Equivalencia BH-BMPT'!$D$23,IF(J161=23,'Equivalencia BH-BMPT'!#REF!,IF(J161=24,'Equivalencia BH-BMPT'!$D$25,IF(J161=25,'Equivalencia BH-BMPT'!$D$26,IF(J161=26,'Equivalencia BH-BMPT'!$D$27,IF(J161=27,'Equivalencia BH-BMPT'!$D$28,IF(J161=28,'Equivalencia BH-BMPT'!$D$29,IF(J161=29,'Equivalencia BH-BMPT'!$D$30,IF(J161=30,'Equivalencia BH-BMPT'!$D$31,IF(J161=31,'Equivalencia BH-BMPT'!$D$32,IF(J161=32,'Equivalencia BH-BMPT'!$D$33,IF(J161=33,'Equivalencia BH-BMPT'!$D$34,IF(J161=34,'Equivalencia BH-BMPT'!$D$35,IF(J161=35,'Equivalencia BH-BMPT'!$D$36,IF(J161=36,'Equivalencia BH-BMPT'!$D$37,IF(J161=37,'Equivalencia BH-BMPT'!$D$38,IF(J161=38,'Equivalencia BH-BMPT'!#REF!,IF(J161=39,'Equivalencia BH-BMPT'!$D$40,IF(J161=40,'Equivalencia BH-BMPT'!$D$41,IF(J161=41,'Equivalencia BH-BMPT'!$D$42,IF(J161=42,'Equivalencia BH-BMPT'!$D$43,IF(J161=43,'Equivalencia BH-BMPT'!$D$44,IF(J161=44,'Equivalencia BH-BMPT'!$D$45,IF(J161=45,'Equivalencia BH-BMPT'!$D$46,"No ha seleccionado un número de programa")))))))))))))))))))))))))))))))))))))))))))))</f>
        <v>Bogotá, una ciudad digital</v>
      </c>
      <c r="L161" s="152">
        <v>1368</v>
      </c>
      <c r="M161" s="147" t="s">
        <v>622</v>
      </c>
      <c r="N161" s="153" t="s">
        <v>739</v>
      </c>
      <c r="O161" s="156">
        <v>605999795</v>
      </c>
      <c r="P161" s="155"/>
      <c r="Q161" s="156">
        <v>0</v>
      </c>
      <c r="R161" s="156"/>
      <c r="S161" s="156"/>
      <c r="T161" s="156">
        <f t="shared" si="12"/>
        <v>605999795</v>
      </c>
      <c r="U161" s="156">
        <v>0</v>
      </c>
      <c r="V161" s="157">
        <v>43402</v>
      </c>
      <c r="W161" s="157">
        <v>43419</v>
      </c>
      <c r="X161" s="157">
        <v>43722</v>
      </c>
      <c r="Y161" s="147">
        <v>303</v>
      </c>
      <c r="Z161" s="147"/>
      <c r="AA161" s="158"/>
      <c r="AB161" s="147"/>
      <c r="AC161" s="147" t="s">
        <v>777</v>
      </c>
      <c r="AD161" s="147"/>
      <c r="AE161" s="147"/>
      <c r="AF161" s="159">
        <f t="shared" si="13"/>
        <v>0</v>
      </c>
      <c r="AG161" s="160"/>
      <c r="AH161" s="160" t="b">
        <f t="shared" si="14"/>
        <v>0</v>
      </c>
    </row>
    <row r="162" spans="1:34" ht="44.25" customHeight="1" thickBot="1" x14ac:dyDescent="0.3">
      <c r="A162" s="147">
        <v>147</v>
      </c>
      <c r="B162" s="147">
        <v>2018</v>
      </c>
      <c r="C162" s="148" t="s">
        <v>418</v>
      </c>
      <c r="D162" s="147">
        <v>5</v>
      </c>
      <c r="E162" s="148" t="str">
        <f>IF(D162=1,'Tipo '!$B$2,IF(D162=2,'Tipo '!$B$3,IF(D162=3,'Tipo '!$B$4,IF(D162=4,'Tipo '!$B$5,IF(D162=5,'Tipo '!$B$6,IF(D162=6,'Tipo '!$B$7,IF(D162=7,'Tipo '!$B$8,IF(D162=8,'Tipo '!$B$9,IF(D162=9,'Tipo '!$B$10,IF(D162=10,'Tipo '!$B$11,IF(D162=11,'Tipo '!$B$12,IF(D162=12,'Tipo '!$B$13,IF(D162=13,'Tipo '!$B$14,IF(D162=14,'Tipo '!$B$15,IF(D162=15,'Tipo '!$B$16,IF(D162=16,'Tipo '!$B$17,IF(D162=17,'Tipo '!$B$18,IF(D162=18,'Tipo '!$B$19,IF(D162=19,'Tipo '!$B$20,IF(D162=20,'Tipo '!$B$21,"No ha seleccionado un tipo de contrato válido"))))))))))))))))))))</f>
        <v>CONTRATOS DE PRESTACIÓN DE SERVICIOS PROFESIONALES Y DE APOYO A LA GESTIÓN</v>
      </c>
      <c r="F162" s="148" t="s">
        <v>107</v>
      </c>
      <c r="G162" s="148" t="s">
        <v>116</v>
      </c>
      <c r="H162" s="149" t="s">
        <v>576</v>
      </c>
      <c r="I162" s="149" t="s">
        <v>163</v>
      </c>
      <c r="J162" s="150">
        <v>45</v>
      </c>
      <c r="K162" s="151" t="str">
        <f>IF(J162=1,'Equivalencia BH-BMPT'!$D$2,IF(J162=2,'Equivalencia BH-BMPT'!$D$3,IF(J162=3,'Equivalencia BH-BMPT'!$D$4,IF(J162=4,'Equivalencia BH-BMPT'!$D$5,IF(J162=5,'Equivalencia BH-BMPT'!$D$6,IF(J162=6,'Equivalencia BH-BMPT'!$D$7,IF(J162=7,'Equivalencia BH-BMPT'!$D$8,IF(J162=8,'Equivalencia BH-BMPT'!$D$9,IF(J162=9,'Equivalencia BH-BMPT'!$D$10,IF(J162=10,'Equivalencia BH-BMPT'!$D$11,IF(J162=11,'Equivalencia BH-BMPT'!$D$12,IF(J162=12,'Equivalencia BH-BMPT'!$D$13,IF(J162=13,'Equivalencia BH-BMPT'!$D$14,IF(J162=14,'Equivalencia BH-BMPT'!$D$15,IF(J162=15,'Equivalencia BH-BMPT'!$D$16,IF(J162=16,'Equivalencia BH-BMPT'!$D$17,IF(J162=17,'Equivalencia BH-BMPT'!$D$18,IF(J162=18,'Equivalencia BH-BMPT'!$D$19,IF(J162=19,'Equivalencia BH-BMPT'!$D$20,IF(J162=20,'Equivalencia BH-BMPT'!$D$21,IF(J162=21,'Equivalencia BH-BMPT'!$D$22,IF(J162=22,'Equivalencia BH-BMPT'!$D$23,IF(J162=23,'Equivalencia BH-BMPT'!#REF!,IF(J162=24,'Equivalencia BH-BMPT'!$D$25,IF(J162=25,'Equivalencia BH-BMPT'!$D$26,IF(J162=26,'Equivalencia BH-BMPT'!$D$27,IF(J162=27,'Equivalencia BH-BMPT'!$D$28,IF(J162=28,'Equivalencia BH-BMPT'!$D$29,IF(J162=29,'Equivalencia BH-BMPT'!$D$30,IF(J162=30,'Equivalencia BH-BMPT'!$D$31,IF(J162=31,'Equivalencia BH-BMPT'!$D$32,IF(J162=32,'Equivalencia BH-BMPT'!$D$33,IF(J162=33,'Equivalencia BH-BMPT'!$D$34,IF(J162=34,'Equivalencia BH-BMPT'!$D$35,IF(J162=35,'Equivalencia BH-BMPT'!$D$36,IF(J162=36,'Equivalencia BH-BMPT'!$D$37,IF(J162=37,'Equivalencia BH-BMPT'!$D$38,IF(J162=38,'Equivalencia BH-BMPT'!#REF!,IF(J162=39,'Equivalencia BH-BMPT'!$D$40,IF(J162=40,'Equivalencia BH-BMPT'!$D$41,IF(J162=41,'Equivalencia BH-BMPT'!$D$42,IF(J162=42,'Equivalencia BH-BMPT'!$D$43,IF(J162=43,'Equivalencia BH-BMPT'!$D$44,IF(J162=44,'Equivalencia BH-BMPT'!$D$45,IF(J162=45,'Equivalencia BH-BMPT'!$D$46,"No ha seleccionado un número de programa")))))))))))))))))))))))))))))))))))))))))))))</f>
        <v>Gobernanza e influencia local, regional e internacional</v>
      </c>
      <c r="L162" s="152">
        <v>1375</v>
      </c>
      <c r="M162" s="147">
        <v>1136886263</v>
      </c>
      <c r="N162" s="153" t="s">
        <v>740</v>
      </c>
      <c r="O162" s="154">
        <v>6975000</v>
      </c>
      <c r="P162" s="155"/>
      <c r="Q162" s="156">
        <v>0</v>
      </c>
      <c r="R162" s="156"/>
      <c r="S162" s="156"/>
      <c r="T162" s="156">
        <f t="shared" si="12"/>
        <v>6975000</v>
      </c>
      <c r="U162" s="156">
        <v>3020000</v>
      </c>
      <c r="V162" s="157">
        <v>43392</v>
      </c>
      <c r="W162" s="157">
        <v>43395</v>
      </c>
      <c r="X162" s="157">
        <v>43486</v>
      </c>
      <c r="Y162" s="147">
        <v>91</v>
      </c>
      <c r="Z162" s="147"/>
      <c r="AA162" s="158"/>
      <c r="AB162" s="147"/>
      <c r="AC162" s="147" t="s">
        <v>777</v>
      </c>
      <c r="AD162" s="147"/>
      <c r="AE162" s="147"/>
      <c r="AF162" s="159">
        <f t="shared" si="13"/>
        <v>0.43297491039426522</v>
      </c>
      <c r="AG162" s="160"/>
      <c r="AH162" s="160" t="b">
        <f t="shared" si="14"/>
        <v>0</v>
      </c>
    </row>
    <row r="163" spans="1:34" ht="44.25" customHeight="1" thickBot="1" x14ac:dyDescent="0.3">
      <c r="A163" s="147">
        <v>148</v>
      </c>
      <c r="B163" s="147">
        <v>2018</v>
      </c>
      <c r="C163" s="148" t="s">
        <v>419</v>
      </c>
      <c r="D163" s="147">
        <v>5</v>
      </c>
      <c r="E163" s="148" t="str">
        <f>IF(D163=1,'Tipo '!$B$2,IF(D163=2,'Tipo '!$B$3,IF(D163=3,'Tipo '!$B$4,IF(D163=4,'Tipo '!$B$5,IF(D163=5,'Tipo '!$B$6,IF(D163=6,'Tipo '!$B$7,IF(D163=7,'Tipo '!$B$8,IF(D163=8,'Tipo '!$B$9,IF(D163=9,'Tipo '!$B$10,IF(D163=10,'Tipo '!$B$11,IF(D163=11,'Tipo '!$B$12,IF(D163=12,'Tipo '!$B$13,IF(D163=13,'Tipo '!$B$14,IF(D163=14,'Tipo '!$B$15,IF(D163=15,'Tipo '!$B$16,IF(D163=16,'Tipo '!$B$17,IF(D163=17,'Tipo '!$B$18,IF(D163=18,'Tipo '!$B$19,IF(D163=19,'Tipo '!$B$20,IF(D163=20,'Tipo '!$B$21,"No ha seleccionado un tipo de contrato válido"))))))))))))))))))))</f>
        <v>CONTRATOS DE PRESTACIÓN DE SERVICIOS PROFESIONALES Y DE APOYO A LA GESTIÓN</v>
      </c>
      <c r="F163" s="148" t="s">
        <v>107</v>
      </c>
      <c r="G163" s="148" t="s">
        <v>116</v>
      </c>
      <c r="H163" s="149" t="s">
        <v>577</v>
      </c>
      <c r="I163" s="149" t="s">
        <v>163</v>
      </c>
      <c r="J163" s="150">
        <v>45</v>
      </c>
      <c r="K163" s="151" t="str">
        <f>IF(J163=1,'Equivalencia BH-BMPT'!$D$2,IF(J163=2,'Equivalencia BH-BMPT'!$D$3,IF(J163=3,'Equivalencia BH-BMPT'!$D$4,IF(J163=4,'Equivalencia BH-BMPT'!$D$5,IF(J163=5,'Equivalencia BH-BMPT'!$D$6,IF(J163=6,'Equivalencia BH-BMPT'!$D$7,IF(J163=7,'Equivalencia BH-BMPT'!$D$8,IF(J163=8,'Equivalencia BH-BMPT'!$D$9,IF(J163=9,'Equivalencia BH-BMPT'!$D$10,IF(J163=10,'Equivalencia BH-BMPT'!$D$11,IF(J163=11,'Equivalencia BH-BMPT'!$D$12,IF(J163=12,'Equivalencia BH-BMPT'!$D$13,IF(J163=13,'Equivalencia BH-BMPT'!$D$14,IF(J163=14,'Equivalencia BH-BMPT'!$D$15,IF(J163=15,'Equivalencia BH-BMPT'!$D$16,IF(J163=16,'Equivalencia BH-BMPT'!$D$17,IF(J163=17,'Equivalencia BH-BMPT'!$D$18,IF(J163=18,'Equivalencia BH-BMPT'!$D$19,IF(J163=19,'Equivalencia BH-BMPT'!$D$20,IF(J163=20,'Equivalencia BH-BMPT'!$D$21,IF(J163=21,'Equivalencia BH-BMPT'!$D$22,IF(J163=22,'Equivalencia BH-BMPT'!$D$23,IF(J163=23,'Equivalencia BH-BMPT'!#REF!,IF(J163=24,'Equivalencia BH-BMPT'!$D$25,IF(J163=25,'Equivalencia BH-BMPT'!$D$26,IF(J163=26,'Equivalencia BH-BMPT'!$D$27,IF(J163=27,'Equivalencia BH-BMPT'!$D$28,IF(J163=28,'Equivalencia BH-BMPT'!$D$29,IF(J163=29,'Equivalencia BH-BMPT'!$D$30,IF(J163=30,'Equivalencia BH-BMPT'!$D$31,IF(J163=31,'Equivalencia BH-BMPT'!$D$32,IF(J163=32,'Equivalencia BH-BMPT'!$D$33,IF(J163=33,'Equivalencia BH-BMPT'!$D$34,IF(J163=34,'Equivalencia BH-BMPT'!$D$35,IF(J163=35,'Equivalencia BH-BMPT'!$D$36,IF(J163=36,'Equivalencia BH-BMPT'!$D$37,IF(J163=37,'Equivalencia BH-BMPT'!$D$38,IF(J163=38,'Equivalencia BH-BMPT'!#REF!,IF(J163=39,'Equivalencia BH-BMPT'!$D$40,IF(J163=40,'Equivalencia BH-BMPT'!$D$41,IF(J163=41,'Equivalencia BH-BMPT'!$D$42,IF(J163=42,'Equivalencia BH-BMPT'!$D$43,IF(J163=43,'Equivalencia BH-BMPT'!$D$44,IF(J163=44,'Equivalencia BH-BMPT'!$D$45,IF(J163=45,'Equivalencia BH-BMPT'!$D$46,"No ha seleccionado un número de programa")))))))))))))))))))))))))))))))))))))))))))))</f>
        <v>Gobernanza e influencia local, regional e internacional</v>
      </c>
      <c r="L163" s="152">
        <v>1375</v>
      </c>
      <c r="M163" s="147">
        <v>1010206785</v>
      </c>
      <c r="N163" s="153" t="s">
        <v>741</v>
      </c>
      <c r="O163" s="156">
        <v>14100000</v>
      </c>
      <c r="P163" s="155"/>
      <c r="Q163" s="156">
        <v>0</v>
      </c>
      <c r="R163" s="156"/>
      <c r="S163" s="156"/>
      <c r="T163" s="156">
        <f t="shared" si="12"/>
        <v>14100000</v>
      </c>
      <c r="U163" s="156">
        <v>5953333</v>
      </c>
      <c r="V163" s="157">
        <v>43392</v>
      </c>
      <c r="W163" s="157">
        <v>43397</v>
      </c>
      <c r="X163" s="157">
        <v>43488</v>
      </c>
      <c r="Y163" s="147">
        <v>91</v>
      </c>
      <c r="Z163" s="147"/>
      <c r="AA163" s="158"/>
      <c r="AB163" s="147"/>
      <c r="AC163" s="147" t="s">
        <v>777</v>
      </c>
      <c r="AD163" s="147"/>
      <c r="AE163" s="147"/>
      <c r="AF163" s="159">
        <f t="shared" si="13"/>
        <v>0.42222219858156029</v>
      </c>
      <c r="AG163" s="160"/>
      <c r="AH163" s="160" t="b">
        <f t="shared" si="14"/>
        <v>0</v>
      </c>
    </row>
    <row r="164" spans="1:34" ht="44.25" customHeight="1" thickBot="1" x14ac:dyDescent="0.3">
      <c r="A164" s="147">
        <v>149</v>
      </c>
      <c r="B164" s="147">
        <v>2018</v>
      </c>
      <c r="C164" s="148" t="s">
        <v>420</v>
      </c>
      <c r="D164" s="147">
        <v>4</v>
      </c>
      <c r="E164" s="148" t="str">
        <f>IF(D164=1,'Tipo '!$B$2,IF(D164=2,'Tipo '!$B$3,IF(D164=3,'Tipo '!$B$4,IF(D164=4,'Tipo '!$B$5,IF(D164=5,'Tipo '!$B$6,IF(D164=6,'Tipo '!$B$7,IF(D164=7,'Tipo '!$B$8,IF(D164=8,'Tipo '!$B$9,IF(D164=9,'Tipo '!$B$10,IF(D164=10,'Tipo '!$B$11,IF(D164=11,'Tipo '!$B$12,IF(D164=12,'Tipo '!$B$13,IF(D164=13,'Tipo '!$B$14,IF(D164=14,'Tipo '!$B$15,IF(D164=15,'Tipo '!$B$16,IF(D164=16,'Tipo '!$B$17,IF(D164=17,'Tipo '!$B$18,IF(D164=18,'Tipo '!$B$19,IF(D164=19,'Tipo '!$B$20,IF(D164=20,'Tipo '!$B$21,"No ha seleccionado un tipo de contrato válido"))))))))))))))))))))</f>
        <v>CONTRATOS DE PRESTACIÓN DE SERVICIOS</v>
      </c>
      <c r="F164" s="148" t="s">
        <v>105</v>
      </c>
      <c r="G164" s="148" t="s">
        <v>121</v>
      </c>
      <c r="H164" s="149" t="s">
        <v>578</v>
      </c>
      <c r="I164" s="149" t="s">
        <v>163</v>
      </c>
      <c r="J164" s="150">
        <v>19</v>
      </c>
      <c r="K164" s="151" t="str">
        <f>IF(J164=1,'Equivalencia BH-BMPT'!$D$2,IF(J164=2,'Equivalencia BH-BMPT'!$D$3,IF(J164=3,'Equivalencia BH-BMPT'!$D$4,IF(J164=4,'Equivalencia BH-BMPT'!$D$5,IF(J164=5,'Equivalencia BH-BMPT'!$D$6,IF(J164=6,'Equivalencia BH-BMPT'!$D$7,IF(J164=7,'Equivalencia BH-BMPT'!$D$8,IF(J164=8,'Equivalencia BH-BMPT'!$D$9,IF(J164=9,'Equivalencia BH-BMPT'!$D$10,IF(J164=10,'Equivalencia BH-BMPT'!$D$11,IF(J164=11,'Equivalencia BH-BMPT'!$D$12,IF(J164=12,'Equivalencia BH-BMPT'!$D$13,IF(J164=13,'Equivalencia BH-BMPT'!$D$14,IF(J164=14,'Equivalencia BH-BMPT'!$D$15,IF(J164=15,'Equivalencia BH-BMPT'!$D$16,IF(J164=16,'Equivalencia BH-BMPT'!$D$17,IF(J164=17,'Equivalencia BH-BMPT'!$D$18,IF(J164=18,'Equivalencia BH-BMPT'!$D$19,IF(J164=19,'Equivalencia BH-BMPT'!$D$20,IF(J164=20,'Equivalencia BH-BMPT'!$D$21,IF(J164=21,'Equivalencia BH-BMPT'!$D$22,IF(J164=22,'Equivalencia BH-BMPT'!$D$23,IF(J164=23,'Equivalencia BH-BMPT'!#REF!,IF(J164=24,'Equivalencia BH-BMPT'!$D$25,IF(J164=25,'Equivalencia BH-BMPT'!$D$26,IF(J164=26,'Equivalencia BH-BMPT'!$D$27,IF(J164=27,'Equivalencia BH-BMPT'!$D$28,IF(J164=28,'Equivalencia BH-BMPT'!$D$29,IF(J164=29,'Equivalencia BH-BMPT'!$D$30,IF(J164=30,'Equivalencia BH-BMPT'!$D$31,IF(J164=31,'Equivalencia BH-BMPT'!$D$32,IF(J164=32,'Equivalencia BH-BMPT'!$D$33,IF(J164=33,'Equivalencia BH-BMPT'!$D$34,IF(J164=34,'Equivalencia BH-BMPT'!$D$35,IF(J164=35,'Equivalencia BH-BMPT'!$D$36,IF(J164=36,'Equivalencia BH-BMPT'!$D$37,IF(J164=37,'Equivalencia BH-BMPT'!$D$38,IF(J164=38,'Equivalencia BH-BMPT'!#REF!,IF(J164=39,'Equivalencia BH-BMPT'!$D$40,IF(J164=40,'Equivalencia BH-BMPT'!$D$41,IF(J164=41,'Equivalencia BH-BMPT'!$D$42,IF(J164=42,'Equivalencia BH-BMPT'!$D$43,IF(J164=43,'Equivalencia BH-BMPT'!$D$44,IF(J164=44,'Equivalencia BH-BMPT'!$D$45,IF(J164=45,'Equivalencia BH-BMPT'!$D$46,"No ha seleccionado un número de programa")))))))))))))))))))))))))))))))))))))))))))))</f>
        <v>Seguridad y convivencia para todos</v>
      </c>
      <c r="L164" s="152">
        <v>1366</v>
      </c>
      <c r="M164" s="147" t="s">
        <v>623</v>
      </c>
      <c r="N164" s="153" t="s">
        <v>742</v>
      </c>
      <c r="O164" s="156">
        <v>297345381</v>
      </c>
      <c r="P164" s="155"/>
      <c r="Q164" s="156">
        <v>0</v>
      </c>
      <c r="R164" s="156"/>
      <c r="S164" s="156"/>
      <c r="T164" s="156">
        <f t="shared" si="12"/>
        <v>297345381</v>
      </c>
      <c r="U164" s="156">
        <v>89203614</v>
      </c>
      <c r="V164" s="157">
        <v>43395</v>
      </c>
      <c r="W164" s="157">
        <v>43398</v>
      </c>
      <c r="X164" s="157">
        <v>43600</v>
      </c>
      <c r="Y164" s="147">
        <v>202</v>
      </c>
      <c r="Z164" s="147"/>
      <c r="AA164" s="158"/>
      <c r="AB164" s="147"/>
      <c r="AC164" s="147" t="s">
        <v>777</v>
      </c>
      <c r="AD164" s="147"/>
      <c r="AE164" s="147"/>
      <c r="AF164" s="159">
        <f t="shared" si="13"/>
        <v>0.29999999899107227</v>
      </c>
      <c r="AG164" s="160"/>
      <c r="AH164" s="160" t="b">
        <f t="shared" si="14"/>
        <v>0</v>
      </c>
    </row>
    <row r="165" spans="1:34" ht="44.25" customHeight="1" thickBot="1" x14ac:dyDescent="0.3">
      <c r="A165" s="147">
        <v>150</v>
      </c>
      <c r="B165" s="147">
        <v>2018</v>
      </c>
      <c r="C165" s="148" t="s">
        <v>421</v>
      </c>
      <c r="D165" s="147">
        <v>1</v>
      </c>
      <c r="E165" s="148" t="str">
        <f>IF(D165=1,'Tipo '!$B$2,IF(D165=2,'Tipo '!$B$3,IF(D165=3,'Tipo '!$B$4,IF(D165=4,'Tipo '!$B$5,IF(D165=5,'Tipo '!$B$6,IF(D165=6,'Tipo '!$B$7,IF(D165=7,'Tipo '!$B$8,IF(D165=8,'Tipo '!$B$9,IF(D165=9,'Tipo '!$B$10,IF(D165=10,'Tipo '!$B$11,IF(D165=11,'Tipo '!$B$12,IF(D165=12,'Tipo '!$B$13,IF(D165=13,'Tipo '!$B$14,IF(D165=14,'Tipo '!$B$15,IF(D165=15,'Tipo '!$B$16,IF(D165=16,'Tipo '!$B$17,IF(D165=17,'Tipo '!$B$18,IF(D165=18,'Tipo '!$B$19,IF(D165=19,'Tipo '!$B$20,IF(D165=20,'Tipo '!$B$21,"No ha seleccionado un tipo de contrato válido"))))))))))))))))))))</f>
        <v>OBRA PÚBLICA</v>
      </c>
      <c r="F165" s="148" t="s">
        <v>105</v>
      </c>
      <c r="G165" s="148" t="s">
        <v>121</v>
      </c>
      <c r="H165" s="149" t="s">
        <v>579</v>
      </c>
      <c r="I165" s="149" t="s">
        <v>163</v>
      </c>
      <c r="J165" s="150">
        <v>18</v>
      </c>
      <c r="K165" s="151" t="str">
        <f>IF(J165=1,'Equivalencia BH-BMPT'!$D$2,IF(J165=2,'Equivalencia BH-BMPT'!$D$3,IF(J165=3,'Equivalencia BH-BMPT'!$D$4,IF(J165=4,'Equivalencia BH-BMPT'!$D$5,IF(J165=5,'Equivalencia BH-BMPT'!$D$6,IF(J165=6,'Equivalencia BH-BMPT'!$D$7,IF(J165=7,'Equivalencia BH-BMPT'!$D$8,IF(J165=8,'Equivalencia BH-BMPT'!$D$9,IF(J165=9,'Equivalencia BH-BMPT'!$D$10,IF(J165=10,'Equivalencia BH-BMPT'!$D$11,IF(J165=11,'Equivalencia BH-BMPT'!$D$12,IF(J165=12,'Equivalencia BH-BMPT'!$D$13,IF(J165=13,'Equivalencia BH-BMPT'!$D$14,IF(J165=14,'Equivalencia BH-BMPT'!$D$15,IF(J165=15,'Equivalencia BH-BMPT'!$D$16,IF(J165=16,'Equivalencia BH-BMPT'!$D$17,IF(J165=17,'Equivalencia BH-BMPT'!$D$18,IF(J165=18,'Equivalencia BH-BMPT'!$D$19,IF(J165=19,'Equivalencia BH-BMPT'!$D$20,IF(J165=20,'Equivalencia BH-BMPT'!$D$21,IF(J165=21,'Equivalencia BH-BMPT'!$D$22,IF(J165=22,'Equivalencia BH-BMPT'!$D$23,IF(J165=23,'Equivalencia BH-BMPT'!#REF!,IF(J165=24,'Equivalencia BH-BMPT'!$D$25,IF(J165=25,'Equivalencia BH-BMPT'!$D$26,IF(J165=26,'Equivalencia BH-BMPT'!$D$27,IF(J165=27,'Equivalencia BH-BMPT'!$D$28,IF(J165=28,'Equivalencia BH-BMPT'!$D$29,IF(J165=29,'Equivalencia BH-BMPT'!$D$30,IF(J165=30,'Equivalencia BH-BMPT'!$D$31,IF(J165=31,'Equivalencia BH-BMPT'!$D$32,IF(J165=32,'Equivalencia BH-BMPT'!$D$33,IF(J165=33,'Equivalencia BH-BMPT'!$D$34,IF(J165=34,'Equivalencia BH-BMPT'!$D$35,IF(J165=35,'Equivalencia BH-BMPT'!$D$36,IF(J165=36,'Equivalencia BH-BMPT'!$D$37,IF(J165=37,'Equivalencia BH-BMPT'!$D$38,IF(J165=38,'Equivalencia BH-BMPT'!#REF!,IF(J165=39,'Equivalencia BH-BMPT'!$D$40,IF(J165=40,'Equivalencia BH-BMPT'!$D$41,IF(J165=41,'Equivalencia BH-BMPT'!$D$42,IF(J165=42,'Equivalencia BH-BMPT'!$D$43,IF(J165=43,'Equivalencia BH-BMPT'!$D$44,IF(J165=44,'Equivalencia BH-BMPT'!$D$45,IF(J165=45,'Equivalencia BH-BMPT'!$D$46,"No ha seleccionado un número de programa")))))))))))))))))))))))))))))))))))))))))))))</f>
        <v>Mejor movilidad para todos</v>
      </c>
      <c r="L165" s="152">
        <v>1364</v>
      </c>
      <c r="M165" s="147" t="s">
        <v>624</v>
      </c>
      <c r="N165" s="153" t="s">
        <v>743</v>
      </c>
      <c r="O165" s="156">
        <v>14628514440</v>
      </c>
      <c r="P165" s="155"/>
      <c r="Q165" s="156">
        <v>0</v>
      </c>
      <c r="R165" s="156"/>
      <c r="S165" s="156"/>
      <c r="T165" s="156">
        <f t="shared" si="12"/>
        <v>14628514440</v>
      </c>
      <c r="U165" s="156">
        <v>4388524332</v>
      </c>
      <c r="V165" s="157">
        <v>43381</v>
      </c>
      <c r="W165" s="157">
        <v>43454</v>
      </c>
      <c r="X165" s="157">
        <v>43818</v>
      </c>
      <c r="Y165" s="147">
        <v>364</v>
      </c>
      <c r="Z165" s="147"/>
      <c r="AA165" s="158"/>
      <c r="AB165" s="147"/>
      <c r="AC165" s="147" t="s">
        <v>777</v>
      </c>
      <c r="AD165" s="147"/>
      <c r="AE165" s="147"/>
      <c r="AF165" s="159">
        <f t="shared" si="13"/>
        <v>0.29999794921076073</v>
      </c>
      <c r="AG165" s="160"/>
      <c r="AH165" s="160" t="b">
        <f t="shared" si="14"/>
        <v>0</v>
      </c>
    </row>
    <row r="166" spans="1:34" ht="44.25" customHeight="1" thickBot="1" x14ac:dyDescent="0.3">
      <c r="A166" s="147">
        <v>151</v>
      </c>
      <c r="B166" s="147">
        <v>2018</v>
      </c>
      <c r="C166" s="148" t="s">
        <v>422</v>
      </c>
      <c r="D166" s="147">
        <v>4</v>
      </c>
      <c r="E166" s="148" t="str">
        <f>IF(D166=1,'Tipo '!$B$2,IF(D166=2,'Tipo '!$B$3,IF(D166=3,'Tipo '!$B$4,IF(D166=4,'Tipo '!$B$5,IF(D166=5,'Tipo '!$B$6,IF(D166=6,'Tipo '!$B$7,IF(D166=7,'Tipo '!$B$8,IF(D166=8,'Tipo '!$B$9,IF(D166=9,'Tipo '!$B$10,IF(D166=10,'Tipo '!$B$11,IF(D166=11,'Tipo '!$B$12,IF(D166=12,'Tipo '!$B$13,IF(D166=13,'Tipo '!$B$14,IF(D166=14,'Tipo '!$B$15,IF(D166=15,'Tipo '!$B$16,IF(D166=16,'Tipo '!$B$17,IF(D166=17,'Tipo '!$B$18,IF(D166=18,'Tipo '!$B$19,IF(D166=19,'Tipo '!$B$20,IF(D166=20,'Tipo '!$B$21,"No ha seleccionado un tipo de contrato válido"))))))))))))))))))))</f>
        <v>CONTRATOS DE PRESTACIÓN DE SERVICIOS</v>
      </c>
      <c r="F166" s="148" t="s">
        <v>108</v>
      </c>
      <c r="G166" s="148" t="s">
        <v>125</v>
      </c>
      <c r="H166" s="149" t="s">
        <v>580</v>
      </c>
      <c r="I166" s="149" t="s">
        <v>162</v>
      </c>
      <c r="J166" s="150"/>
      <c r="K166" s="151" t="str">
        <f>IF(J166=1,'Equivalencia BH-BMPT'!$D$2,IF(J166=2,'Equivalencia BH-BMPT'!$D$3,IF(J166=3,'Equivalencia BH-BMPT'!$D$4,IF(J166=4,'Equivalencia BH-BMPT'!$D$5,IF(J166=5,'Equivalencia BH-BMPT'!$D$6,IF(J166=6,'Equivalencia BH-BMPT'!$D$7,IF(J166=7,'Equivalencia BH-BMPT'!$D$8,IF(J166=8,'Equivalencia BH-BMPT'!$D$9,IF(J166=9,'Equivalencia BH-BMPT'!$D$10,IF(J166=10,'Equivalencia BH-BMPT'!$D$11,IF(J166=11,'Equivalencia BH-BMPT'!$D$12,IF(J166=12,'Equivalencia BH-BMPT'!$D$13,IF(J166=13,'Equivalencia BH-BMPT'!$D$14,IF(J166=14,'Equivalencia BH-BMPT'!$D$15,IF(J166=15,'Equivalencia BH-BMPT'!$D$16,IF(J166=16,'Equivalencia BH-BMPT'!$D$17,IF(J166=17,'Equivalencia BH-BMPT'!$D$18,IF(J166=18,'Equivalencia BH-BMPT'!$D$19,IF(J166=19,'Equivalencia BH-BMPT'!$D$20,IF(J166=20,'Equivalencia BH-BMPT'!$D$21,IF(J166=21,'Equivalencia BH-BMPT'!$D$22,IF(J166=22,'Equivalencia BH-BMPT'!$D$23,IF(J166=23,'Equivalencia BH-BMPT'!#REF!,IF(J166=24,'Equivalencia BH-BMPT'!$D$25,IF(J166=25,'Equivalencia BH-BMPT'!$D$26,IF(J166=26,'Equivalencia BH-BMPT'!$D$27,IF(J166=27,'Equivalencia BH-BMPT'!$D$28,IF(J166=28,'Equivalencia BH-BMPT'!$D$29,IF(J166=29,'Equivalencia BH-BMPT'!$D$30,IF(J166=30,'Equivalencia BH-BMPT'!$D$31,IF(J166=31,'Equivalencia BH-BMPT'!$D$32,IF(J166=32,'Equivalencia BH-BMPT'!$D$33,IF(J166=33,'Equivalencia BH-BMPT'!$D$34,IF(J166=34,'Equivalencia BH-BMPT'!$D$35,IF(J166=35,'Equivalencia BH-BMPT'!$D$36,IF(J166=36,'Equivalencia BH-BMPT'!$D$37,IF(J166=37,'Equivalencia BH-BMPT'!$D$38,IF(J166=38,'Equivalencia BH-BMPT'!#REF!,IF(J166=39,'Equivalencia BH-BMPT'!$D$40,IF(J166=40,'Equivalencia BH-BMPT'!$D$41,IF(J166=41,'Equivalencia BH-BMPT'!$D$42,IF(J166=42,'Equivalencia BH-BMPT'!$D$43,IF(J166=43,'Equivalencia BH-BMPT'!$D$44,IF(J166=44,'Equivalencia BH-BMPT'!$D$45,IF(J166=45,'Equivalencia BH-BMPT'!$D$46,"No ha seleccionado un número de programa")))))))))))))))))))))))))))))))))))))))))))))</f>
        <v>No ha seleccionado un número de programa</v>
      </c>
      <c r="L166" s="152"/>
      <c r="M166" s="147">
        <v>860515236</v>
      </c>
      <c r="N166" s="153" t="s">
        <v>744</v>
      </c>
      <c r="O166" s="156">
        <v>29900000</v>
      </c>
      <c r="P166" s="155"/>
      <c r="Q166" s="156">
        <v>0</v>
      </c>
      <c r="R166" s="156"/>
      <c r="S166" s="156"/>
      <c r="T166" s="156">
        <f t="shared" si="12"/>
        <v>29900000</v>
      </c>
      <c r="U166" s="156">
        <v>0</v>
      </c>
      <c r="V166" s="157">
        <v>43402</v>
      </c>
      <c r="W166" s="157">
        <v>43402</v>
      </c>
      <c r="X166" s="157">
        <v>43583</v>
      </c>
      <c r="Y166" s="147">
        <v>181</v>
      </c>
      <c r="Z166" s="147"/>
      <c r="AA166" s="158"/>
      <c r="AB166" s="147"/>
      <c r="AC166" s="147" t="s">
        <v>777</v>
      </c>
      <c r="AD166" s="147"/>
      <c r="AE166" s="147"/>
      <c r="AF166" s="159">
        <f t="shared" si="13"/>
        <v>0</v>
      </c>
      <c r="AG166" s="160"/>
      <c r="AH166" s="160" t="b">
        <f t="shared" si="14"/>
        <v>1</v>
      </c>
    </row>
    <row r="167" spans="1:34" ht="44.25" customHeight="1" thickBot="1" x14ac:dyDescent="0.3">
      <c r="A167" s="147">
        <v>151</v>
      </c>
      <c r="B167" s="147">
        <v>2018</v>
      </c>
      <c r="C167" s="148" t="s">
        <v>422</v>
      </c>
      <c r="D167" s="147">
        <v>4</v>
      </c>
      <c r="E167" s="148" t="str">
        <f>IF(D167=1,'Tipo '!$B$2,IF(D167=2,'Tipo '!$B$3,IF(D167=3,'Tipo '!$B$4,IF(D167=4,'Tipo '!$B$5,IF(D167=5,'Tipo '!$B$6,IF(D167=6,'Tipo '!$B$7,IF(D167=7,'Tipo '!$B$8,IF(D167=8,'Tipo '!$B$9,IF(D167=9,'Tipo '!$B$10,IF(D167=10,'Tipo '!$B$11,IF(D167=11,'Tipo '!$B$12,IF(D167=12,'Tipo '!$B$13,IF(D167=13,'Tipo '!$B$14,IF(D167=14,'Tipo '!$B$15,IF(D167=15,'Tipo '!$B$16,IF(D167=16,'Tipo '!$B$17,IF(D167=17,'Tipo '!$B$18,IF(D167=18,'Tipo '!$B$19,IF(D167=19,'Tipo '!$B$20,IF(D167=20,'Tipo '!$B$21,"No ha seleccionado un tipo de contrato válido"))))))))))))))))))))</f>
        <v>CONTRATOS DE PRESTACIÓN DE SERVICIOS</v>
      </c>
      <c r="F167" s="148" t="s">
        <v>108</v>
      </c>
      <c r="G167" s="148" t="s">
        <v>125</v>
      </c>
      <c r="H167" s="149" t="s">
        <v>580</v>
      </c>
      <c r="I167" s="149" t="s">
        <v>162</v>
      </c>
      <c r="J167" s="150"/>
      <c r="K167" s="151" t="str">
        <f>IF(J167=1,'Equivalencia BH-BMPT'!$D$2,IF(J167=2,'Equivalencia BH-BMPT'!$D$3,IF(J167=3,'Equivalencia BH-BMPT'!$D$4,IF(J167=4,'Equivalencia BH-BMPT'!$D$5,IF(J167=5,'Equivalencia BH-BMPT'!$D$6,IF(J167=6,'Equivalencia BH-BMPT'!$D$7,IF(J167=7,'Equivalencia BH-BMPT'!$D$8,IF(J167=8,'Equivalencia BH-BMPT'!$D$9,IF(J167=9,'Equivalencia BH-BMPT'!$D$10,IF(J167=10,'Equivalencia BH-BMPT'!$D$11,IF(J167=11,'Equivalencia BH-BMPT'!$D$12,IF(J167=12,'Equivalencia BH-BMPT'!$D$13,IF(J167=13,'Equivalencia BH-BMPT'!$D$14,IF(J167=14,'Equivalencia BH-BMPT'!$D$15,IF(J167=15,'Equivalencia BH-BMPT'!$D$16,IF(J167=16,'Equivalencia BH-BMPT'!$D$17,IF(J167=17,'Equivalencia BH-BMPT'!$D$18,IF(J167=18,'Equivalencia BH-BMPT'!$D$19,IF(J167=19,'Equivalencia BH-BMPT'!$D$20,IF(J167=20,'Equivalencia BH-BMPT'!$D$21,IF(J167=21,'Equivalencia BH-BMPT'!$D$22,IF(J167=22,'Equivalencia BH-BMPT'!$D$23,IF(J167=23,'Equivalencia BH-BMPT'!#REF!,IF(J167=24,'Equivalencia BH-BMPT'!$D$25,IF(J167=25,'Equivalencia BH-BMPT'!$D$26,IF(J167=26,'Equivalencia BH-BMPT'!$D$27,IF(J167=27,'Equivalencia BH-BMPT'!$D$28,IF(J167=28,'Equivalencia BH-BMPT'!$D$29,IF(J167=29,'Equivalencia BH-BMPT'!$D$30,IF(J167=30,'Equivalencia BH-BMPT'!$D$31,IF(J167=31,'Equivalencia BH-BMPT'!$D$32,IF(J167=32,'Equivalencia BH-BMPT'!$D$33,IF(J167=33,'Equivalencia BH-BMPT'!$D$34,IF(J167=34,'Equivalencia BH-BMPT'!$D$35,IF(J167=35,'Equivalencia BH-BMPT'!$D$36,IF(J167=36,'Equivalencia BH-BMPT'!$D$37,IF(J167=37,'Equivalencia BH-BMPT'!$D$38,IF(J167=38,'Equivalencia BH-BMPT'!#REF!,IF(J167=39,'Equivalencia BH-BMPT'!$D$40,IF(J167=40,'Equivalencia BH-BMPT'!$D$41,IF(J167=41,'Equivalencia BH-BMPT'!$D$42,IF(J167=42,'Equivalencia BH-BMPT'!$D$43,IF(J167=43,'Equivalencia BH-BMPT'!$D$44,IF(J167=44,'Equivalencia BH-BMPT'!$D$45,IF(J167=45,'Equivalencia BH-BMPT'!$D$46,"No ha seleccionado un número de programa")))))))))))))))))))))))))))))))))))))))))))))</f>
        <v>No ha seleccionado un número de programa</v>
      </c>
      <c r="L167" s="152"/>
      <c r="M167" s="147">
        <v>860515236</v>
      </c>
      <c r="N167" s="153" t="s">
        <v>744</v>
      </c>
      <c r="O167" s="156">
        <v>65000000</v>
      </c>
      <c r="P167" s="155"/>
      <c r="Q167" s="156">
        <v>0</v>
      </c>
      <c r="R167" s="156"/>
      <c r="S167" s="156"/>
      <c r="T167" s="156">
        <f t="shared" si="12"/>
        <v>65000000</v>
      </c>
      <c r="U167" s="156">
        <v>0</v>
      </c>
      <c r="V167" s="157">
        <v>43402</v>
      </c>
      <c r="W167" s="157">
        <v>43402</v>
      </c>
      <c r="X167" s="157">
        <v>43583</v>
      </c>
      <c r="Y167" s="147">
        <v>181</v>
      </c>
      <c r="Z167" s="147"/>
      <c r="AA167" s="158"/>
      <c r="AB167" s="147"/>
      <c r="AC167" s="147" t="s">
        <v>777</v>
      </c>
      <c r="AD167" s="147"/>
      <c r="AE167" s="147"/>
      <c r="AF167" s="159">
        <f t="shared" si="13"/>
        <v>0</v>
      </c>
      <c r="AG167" s="160"/>
      <c r="AH167" s="160" t="b">
        <f t="shared" si="14"/>
        <v>1</v>
      </c>
    </row>
    <row r="168" spans="1:34" ht="44.25" customHeight="1" thickBot="1" x14ac:dyDescent="0.3">
      <c r="A168" s="147">
        <v>152</v>
      </c>
      <c r="B168" s="147">
        <v>2018</v>
      </c>
      <c r="C168" s="148" t="s">
        <v>423</v>
      </c>
      <c r="D168" s="147">
        <v>5</v>
      </c>
      <c r="E168" s="148" t="str">
        <f>IF(D168=1,'Tipo '!$B$2,IF(D168=2,'Tipo '!$B$3,IF(D168=3,'Tipo '!$B$4,IF(D168=4,'Tipo '!$B$5,IF(D168=5,'Tipo '!$B$6,IF(D168=6,'Tipo '!$B$7,IF(D168=7,'Tipo '!$B$8,IF(D168=8,'Tipo '!$B$9,IF(D168=9,'Tipo '!$B$10,IF(D168=10,'Tipo '!$B$11,IF(D168=11,'Tipo '!$B$12,IF(D168=12,'Tipo '!$B$13,IF(D168=13,'Tipo '!$B$14,IF(D168=14,'Tipo '!$B$15,IF(D168=15,'Tipo '!$B$16,IF(D168=16,'Tipo '!$B$17,IF(D168=17,'Tipo '!$B$18,IF(D168=18,'Tipo '!$B$19,IF(D168=19,'Tipo '!$B$20,IF(D168=20,'Tipo '!$B$21,"No ha seleccionado un tipo de contrato válido"))))))))))))))))))))</f>
        <v>CONTRATOS DE PRESTACIÓN DE SERVICIOS PROFESIONALES Y DE APOYO A LA GESTIÓN</v>
      </c>
      <c r="F168" s="148" t="s">
        <v>107</v>
      </c>
      <c r="G168" s="148" t="s">
        <v>116</v>
      </c>
      <c r="H168" s="149" t="s">
        <v>476</v>
      </c>
      <c r="I168" s="149" t="s">
        <v>163</v>
      </c>
      <c r="J168" s="150">
        <v>45</v>
      </c>
      <c r="K168" s="151" t="str">
        <f>IF(J168=1,'Equivalencia BH-BMPT'!$D$2,IF(J168=2,'Equivalencia BH-BMPT'!$D$3,IF(J168=3,'Equivalencia BH-BMPT'!$D$4,IF(J168=4,'Equivalencia BH-BMPT'!$D$5,IF(J168=5,'Equivalencia BH-BMPT'!$D$6,IF(J168=6,'Equivalencia BH-BMPT'!$D$7,IF(J168=7,'Equivalencia BH-BMPT'!$D$8,IF(J168=8,'Equivalencia BH-BMPT'!$D$9,IF(J168=9,'Equivalencia BH-BMPT'!$D$10,IF(J168=10,'Equivalencia BH-BMPT'!$D$11,IF(J168=11,'Equivalencia BH-BMPT'!$D$12,IF(J168=12,'Equivalencia BH-BMPT'!$D$13,IF(J168=13,'Equivalencia BH-BMPT'!$D$14,IF(J168=14,'Equivalencia BH-BMPT'!$D$15,IF(J168=15,'Equivalencia BH-BMPT'!$D$16,IF(J168=16,'Equivalencia BH-BMPT'!$D$17,IF(J168=17,'Equivalencia BH-BMPT'!$D$18,IF(J168=18,'Equivalencia BH-BMPT'!$D$19,IF(J168=19,'Equivalencia BH-BMPT'!$D$20,IF(J168=20,'Equivalencia BH-BMPT'!$D$21,IF(J168=21,'Equivalencia BH-BMPT'!$D$22,IF(J168=22,'Equivalencia BH-BMPT'!$D$23,IF(J168=23,'Equivalencia BH-BMPT'!#REF!,IF(J168=24,'Equivalencia BH-BMPT'!$D$25,IF(J168=25,'Equivalencia BH-BMPT'!$D$26,IF(J168=26,'Equivalencia BH-BMPT'!$D$27,IF(J168=27,'Equivalencia BH-BMPT'!$D$28,IF(J168=28,'Equivalencia BH-BMPT'!$D$29,IF(J168=29,'Equivalencia BH-BMPT'!$D$30,IF(J168=30,'Equivalencia BH-BMPT'!$D$31,IF(J168=31,'Equivalencia BH-BMPT'!$D$32,IF(J168=32,'Equivalencia BH-BMPT'!$D$33,IF(J168=33,'Equivalencia BH-BMPT'!$D$34,IF(J168=34,'Equivalencia BH-BMPT'!$D$35,IF(J168=35,'Equivalencia BH-BMPT'!$D$36,IF(J168=36,'Equivalencia BH-BMPT'!$D$37,IF(J168=37,'Equivalencia BH-BMPT'!$D$38,IF(J168=38,'Equivalencia BH-BMPT'!#REF!,IF(J168=39,'Equivalencia BH-BMPT'!$D$40,IF(J168=40,'Equivalencia BH-BMPT'!$D$41,IF(J168=41,'Equivalencia BH-BMPT'!$D$42,IF(J168=42,'Equivalencia BH-BMPT'!$D$43,IF(J168=43,'Equivalencia BH-BMPT'!$D$44,IF(J168=44,'Equivalencia BH-BMPT'!$D$45,IF(J168=45,'Equivalencia BH-BMPT'!$D$46,"No ha seleccionado un número de programa")))))))))))))))))))))))))))))))))))))))))))))</f>
        <v>Gobernanza e influencia local, regional e internacional</v>
      </c>
      <c r="L168" s="152">
        <v>1375</v>
      </c>
      <c r="M168" s="147">
        <v>1013633246</v>
      </c>
      <c r="N168" s="153" t="s">
        <v>666</v>
      </c>
      <c r="O168" s="156">
        <v>9775000</v>
      </c>
      <c r="P168" s="155"/>
      <c r="Q168" s="156">
        <v>0</v>
      </c>
      <c r="R168" s="156"/>
      <c r="S168" s="156"/>
      <c r="T168" s="156">
        <f t="shared" si="12"/>
        <v>9775000</v>
      </c>
      <c r="U168" s="156">
        <v>3388666</v>
      </c>
      <c r="V168" s="157">
        <v>43406</v>
      </c>
      <c r="W168" s="157">
        <v>43424</v>
      </c>
      <c r="X168" s="157">
        <v>43485</v>
      </c>
      <c r="Y168" s="147">
        <v>61</v>
      </c>
      <c r="Z168" s="147"/>
      <c r="AA168" s="158"/>
      <c r="AB168" s="147"/>
      <c r="AC168" s="147" t="s">
        <v>777</v>
      </c>
      <c r="AD168" s="147"/>
      <c r="AE168" s="147"/>
      <c r="AF168" s="159">
        <f t="shared" si="13"/>
        <v>0.34666659846547315</v>
      </c>
      <c r="AG168" s="160"/>
      <c r="AH168" s="160" t="b">
        <f t="shared" si="14"/>
        <v>0</v>
      </c>
    </row>
    <row r="169" spans="1:34" ht="44.25" customHeight="1" thickBot="1" x14ac:dyDescent="0.3">
      <c r="A169" s="147">
        <v>153</v>
      </c>
      <c r="B169" s="147">
        <v>2018</v>
      </c>
      <c r="C169" s="148" t="s">
        <v>424</v>
      </c>
      <c r="D169" s="147">
        <v>4</v>
      </c>
      <c r="E169" s="148" t="str">
        <f>IF(D169=1,'Tipo '!$B$2,IF(D169=2,'Tipo '!$B$3,IF(D169=3,'Tipo '!$B$4,IF(D169=4,'Tipo '!$B$5,IF(D169=5,'Tipo '!$B$6,IF(D169=6,'Tipo '!$B$7,IF(D169=7,'Tipo '!$B$8,IF(D169=8,'Tipo '!$B$9,IF(D169=9,'Tipo '!$B$10,IF(D169=10,'Tipo '!$B$11,IF(D169=11,'Tipo '!$B$12,IF(D169=12,'Tipo '!$B$13,IF(D169=13,'Tipo '!$B$14,IF(D169=14,'Tipo '!$B$15,IF(D169=15,'Tipo '!$B$16,IF(D169=16,'Tipo '!$B$17,IF(D169=17,'Tipo '!$B$18,IF(D169=18,'Tipo '!$B$19,IF(D169=19,'Tipo '!$B$20,IF(D169=20,'Tipo '!$B$21,"No ha seleccionado un tipo de contrato válido"))))))))))))))))))))</f>
        <v>CONTRATOS DE PRESTACIÓN DE SERVICIOS</v>
      </c>
      <c r="F169" s="148" t="s">
        <v>108</v>
      </c>
      <c r="G169" s="148" t="s">
        <v>125</v>
      </c>
      <c r="H169" s="149" t="s">
        <v>581</v>
      </c>
      <c r="I169" s="149" t="s">
        <v>163</v>
      </c>
      <c r="J169" s="150">
        <v>11</v>
      </c>
      <c r="K169" s="151" t="str">
        <f>IF(J169=1,'Equivalencia BH-BMPT'!$D$2,IF(J169=2,'Equivalencia BH-BMPT'!$D$3,IF(J169=3,'Equivalencia BH-BMPT'!$D$4,IF(J169=4,'Equivalencia BH-BMPT'!$D$5,IF(J169=5,'Equivalencia BH-BMPT'!$D$6,IF(J169=6,'Equivalencia BH-BMPT'!$D$7,IF(J169=7,'Equivalencia BH-BMPT'!$D$8,IF(J169=8,'Equivalencia BH-BMPT'!$D$9,IF(J169=9,'Equivalencia BH-BMPT'!$D$10,IF(J169=10,'Equivalencia BH-BMPT'!$D$11,IF(J169=11,'Equivalencia BH-BMPT'!$D$12,IF(J169=12,'Equivalencia BH-BMPT'!$D$13,IF(J169=13,'Equivalencia BH-BMPT'!$D$14,IF(J169=14,'Equivalencia BH-BMPT'!$D$15,IF(J169=15,'Equivalencia BH-BMPT'!$D$16,IF(J169=16,'Equivalencia BH-BMPT'!$D$17,IF(J169=17,'Equivalencia BH-BMPT'!$D$18,IF(J169=18,'Equivalencia BH-BMPT'!$D$19,IF(J169=19,'Equivalencia BH-BMPT'!$D$20,IF(J169=20,'Equivalencia BH-BMPT'!$D$21,IF(J169=21,'Equivalencia BH-BMPT'!$D$22,IF(J169=22,'Equivalencia BH-BMPT'!$D$23,IF(J169=23,'Equivalencia BH-BMPT'!#REF!,IF(J169=24,'Equivalencia BH-BMPT'!$D$25,IF(J169=25,'Equivalencia BH-BMPT'!$D$26,IF(J169=26,'Equivalencia BH-BMPT'!$D$27,IF(J169=27,'Equivalencia BH-BMPT'!$D$28,IF(J169=28,'Equivalencia BH-BMPT'!$D$29,IF(J169=29,'Equivalencia BH-BMPT'!$D$30,IF(J169=30,'Equivalencia BH-BMPT'!$D$31,IF(J169=31,'Equivalencia BH-BMPT'!$D$32,IF(J169=32,'Equivalencia BH-BMPT'!$D$33,IF(J169=33,'Equivalencia BH-BMPT'!$D$34,IF(J169=34,'Equivalencia BH-BMPT'!$D$35,IF(J169=35,'Equivalencia BH-BMPT'!$D$36,IF(J169=36,'Equivalencia BH-BMPT'!$D$37,IF(J169=37,'Equivalencia BH-BMPT'!$D$38,IF(J169=38,'Equivalencia BH-BMPT'!#REF!,IF(J169=39,'Equivalencia BH-BMPT'!$D$40,IF(J169=40,'Equivalencia BH-BMPT'!$D$41,IF(J169=41,'Equivalencia BH-BMPT'!$D$42,IF(J169=42,'Equivalencia BH-BMPT'!$D$43,IF(J169=43,'Equivalencia BH-BMPT'!$D$44,IF(J169=44,'Equivalencia BH-BMPT'!$D$45,IF(J169=45,'Equivalencia BH-BMPT'!$D$46,"No ha seleccionado un número de programa")))))))))))))))))))))))))))))))))))))))))))))</f>
        <v>Mejores oportunidades para el desarrollo a través de la cultura, la recreación y el deporte</v>
      </c>
      <c r="L169" s="152">
        <v>1353</v>
      </c>
      <c r="M169" s="147" t="s">
        <v>625</v>
      </c>
      <c r="N169" s="153" t="s">
        <v>745</v>
      </c>
      <c r="O169" s="156">
        <v>121515504</v>
      </c>
      <c r="P169" s="155"/>
      <c r="Q169" s="156">
        <v>0</v>
      </c>
      <c r="R169" s="156"/>
      <c r="S169" s="156"/>
      <c r="T169" s="156">
        <f t="shared" si="12"/>
        <v>121515504</v>
      </c>
      <c r="U169" s="156">
        <v>0</v>
      </c>
      <c r="V169" s="157">
        <v>43413</v>
      </c>
      <c r="W169" s="157">
        <v>43417</v>
      </c>
      <c r="X169" s="157">
        <v>43485</v>
      </c>
      <c r="Y169" s="147">
        <v>60</v>
      </c>
      <c r="Z169" s="147"/>
      <c r="AA169" s="158"/>
      <c r="AB169" s="147"/>
      <c r="AC169" s="147"/>
      <c r="AD169" s="147" t="s">
        <v>777</v>
      </c>
      <c r="AE169" s="147"/>
      <c r="AF169" s="159">
        <f t="shared" si="13"/>
        <v>0</v>
      </c>
      <c r="AG169" s="160"/>
      <c r="AH169" s="160" t="b">
        <f t="shared" si="14"/>
        <v>0</v>
      </c>
    </row>
    <row r="170" spans="1:34" ht="44.25" customHeight="1" thickBot="1" x14ac:dyDescent="0.3">
      <c r="A170" s="147">
        <v>154</v>
      </c>
      <c r="B170" s="147">
        <v>2018</v>
      </c>
      <c r="C170" s="148" t="s">
        <v>425</v>
      </c>
      <c r="D170" s="147">
        <v>6</v>
      </c>
      <c r="E170" s="148" t="str">
        <f>IF(D170=1,'Tipo '!$B$2,IF(D170=2,'Tipo '!$B$3,IF(D170=3,'Tipo '!$B$4,IF(D170=4,'Tipo '!$B$5,IF(D170=5,'Tipo '!$B$6,IF(D170=6,'Tipo '!$B$7,IF(D170=7,'Tipo '!$B$8,IF(D170=8,'Tipo '!$B$9,IF(D170=9,'Tipo '!$B$10,IF(D170=10,'Tipo '!$B$11,IF(D170=11,'Tipo '!$B$12,IF(D170=12,'Tipo '!$B$13,IF(D170=13,'Tipo '!$B$14,IF(D170=14,'Tipo '!$B$15,IF(D170=15,'Tipo '!$B$16,IF(D170=16,'Tipo '!$B$17,IF(D170=17,'Tipo '!$B$18,IF(D170=18,'Tipo '!$B$19,IF(D170=19,'Tipo '!$B$20,IF(D170=20,'Tipo '!$B$21,"No ha seleccionado un tipo de contrato válido"))))))))))))))))))))</f>
        <v>COMPRAVENTA DE BIENES MUEBLES</v>
      </c>
      <c r="F170" s="148" t="s">
        <v>108</v>
      </c>
      <c r="G170" s="148" t="s">
        <v>122</v>
      </c>
      <c r="H170" s="149" t="s">
        <v>582</v>
      </c>
      <c r="I170" s="149" t="s">
        <v>163</v>
      </c>
      <c r="J170" s="150">
        <v>45</v>
      </c>
      <c r="K170" s="151" t="str">
        <f>IF(J170=1,'Equivalencia BH-BMPT'!$D$2,IF(J170=2,'Equivalencia BH-BMPT'!$D$3,IF(J170=3,'Equivalencia BH-BMPT'!$D$4,IF(J170=4,'Equivalencia BH-BMPT'!$D$5,IF(J170=5,'Equivalencia BH-BMPT'!$D$6,IF(J170=6,'Equivalencia BH-BMPT'!$D$7,IF(J170=7,'Equivalencia BH-BMPT'!$D$8,IF(J170=8,'Equivalencia BH-BMPT'!$D$9,IF(J170=9,'Equivalencia BH-BMPT'!$D$10,IF(J170=10,'Equivalencia BH-BMPT'!$D$11,IF(J170=11,'Equivalencia BH-BMPT'!$D$12,IF(J170=12,'Equivalencia BH-BMPT'!$D$13,IF(J170=13,'Equivalencia BH-BMPT'!$D$14,IF(J170=14,'Equivalencia BH-BMPT'!$D$15,IF(J170=15,'Equivalencia BH-BMPT'!$D$16,IF(J170=16,'Equivalencia BH-BMPT'!$D$17,IF(J170=17,'Equivalencia BH-BMPT'!$D$18,IF(J170=18,'Equivalencia BH-BMPT'!$D$19,IF(J170=19,'Equivalencia BH-BMPT'!$D$20,IF(J170=20,'Equivalencia BH-BMPT'!$D$21,IF(J170=21,'Equivalencia BH-BMPT'!$D$22,IF(J170=22,'Equivalencia BH-BMPT'!$D$23,IF(J170=23,'Equivalencia BH-BMPT'!#REF!,IF(J170=24,'Equivalencia BH-BMPT'!$D$25,IF(J170=25,'Equivalencia BH-BMPT'!$D$26,IF(J170=26,'Equivalencia BH-BMPT'!$D$27,IF(J170=27,'Equivalencia BH-BMPT'!$D$28,IF(J170=28,'Equivalencia BH-BMPT'!$D$29,IF(J170=29,'Equivalencia BH-BMPT'!$D$30,IF(J170=30,'Equivalencia BH-BMPT'!$D$31,IF(J170=31,'Equivalencia BH-BMPT'!$D$32,IF(J170=32,'Equivalencia BH-BMPT'!$D$33,IF(J170=33,'Equivalencia BH-BMPT'!$D$34,IF(J170=34,'Equivalencia BH-BMPT'!$D$35,IF(J170=35,'Equivalencia BH-BMPT'!$D$36,IF(J170=36,'Equivalencia BH-BMPT'!$D$37,IF(J170=37,'Equivalencia BH-BMPT'!$D$38,IF(J170=38,'Equivalencia BH-BMPT'!#REF!,IF(J170=39,'Equivalencia BH-BMPT'!$D$40,IF(J170=40,'Equivalencia BH-BMPT'!$D$41,IF(J170=41,'Equivalencia BH-BMPT'!$D$42,IF(J170=42,'Equivalencia BH-BMPT'!$D$43,IF(J170=43,'Equivalencia BH-BMPT'!$D$44,IF(J170=44,'Equivalencia BH-BMPT'!$D$45,IF(J170=45,'Equivalencia BH-BMPT'!$D$46,"No ha seleccionado un número de programa")))))))))))))))))))))))))))))))))))))))))))))</f>
        <v>Gobernanza e influencia local, regional e internacional</v>
      </c>
      <c r="L170" s="152">
        <v>1375</v>
      </c>
      <c r="M170" s="147" t="s">
        <v>626</v>
      </c>
      <c r="N170" s="153" t="s">
        <v>746</v>
      </c>
      <c r="O170" s="156">
        <v>117500000</v>
      </c>
      <c r="P170" s="155"/>
      <c r="Q170" s="156">
        <v>0</v>
      </c>
      <c r="R170" s="156"/>
      <c r="S170" s="156"/>
      <c r="T170" s="156">
        <f t="shared" si="12"/>
        <v>117500000</v>
      </c>
      <c r="U170" s="156">
        <v>0</v>
      </c>
      <c r="V170" s="157">
        <v>43413</v>
      </c>
      <c r="W170" s="157">
        <v>43417</v>
      </c>
      <c r="X170" s="157">
        <v>43611</v>
      </c>
      <c r="Y170" s="147">
        <v>40</v>
      </c>
      <c r="Z170" s="147"/>
      <c r="AA170" s="158"/>
      <c r="AB170" s="147"/>
      <c r="AC170" s="147" t="s">
        <v>777</v>
      </c>
      <c r="AD170" s="147"/>
      <c r="AE170" s="147"/>
      <c r="AF170" s="159">
        <f t="shared" si="13"/>
        <v>0</v>
      </c>
      <c r="AG170" s="160"/>
      <c r="AH170" s="160" t="b">
        <f t="shared" si="14"/>
        <v>0</v>
      </c>
    </row>
    <row r="171" spans="1:34" ht="44.25" customHeight="1" thickBot="1" x14ac:dyDescent="0.3">
      <c r="A171" s="147">
        <v>155</v>
      </c>
      <c r="B171" s="147">
        <v>2018</v>
      </c>
      <c r="C171" s="148" t="s">
        <v>426</v>
      </c>
      <c r="D171" s="147">
        <v>6</v>
      </c>
      <c r="E171" s="148" t="str">
        <f>IF(D171=1,'Tipo '!$B$2,IF(D171=2,'Tipo '!$B$3,IF(D171=3,'Tipo '!$B$4,IF(D171=4,'Tipo '!$B$5,IF(D171=5,'Tipo '!$B$6,IF(D171=6,'Tipo '!$B$7,IF(D171=7,'Tipo '!$B$8,IF(D171=8,'Tipo '!$B$9,IF(D171=9,'Tipo '!$B$10,IF(D171=10,'Tipo '!$B$11,IF(D171=11,'Tipo '!$B$12,IF(D171=12,'Tipo '!$B$13,IF(D171=13,'Tipo '!$B$14,IF(D171=14,'Tipo '!$B$15,IF(D171=15,'Tipo '!$B$16,IF(D171=16,'Tipo '!$B$17,IF(D171=17,'Tipo '!$B$18,IF(D171=18,'Tipo '!$B$19,IF(D171=19,'Tipo '!$B$20,IF(D171=20,'Tipo '!$B$21,"No ha seleccionado un tipo de contrato válido"))))))))))))))))))))</f>
        <v>COMPRAVENTA DE BIENES MUEBLES</v>
      </c>
      <c r="F171" s="148" t="s">
        <v>108</v>
      </c>
      <c r="G171" s="148" t="s">
        <v>125</v>
      </c>
      <c r="H171" s="149" t="s">
        <v>583</v>
      </c>
      <c r="I171" s="149" t="s">
        <v>162</v>
      </c>
      <c r="J171" s="150"/>
      <c r="K171" s="151" t="str">
        <f>IF(J171=1,'Equivalencia BH-BMPT'!$D$2,IF(J171=2,'Equivalencia BH-BMPT'!$D$3,IF(J171=3,'Equivalencia BH-BMPT'!$D$4,IF(J171=4,'Equivalencia BH-BMPT'!$D$5,IF(J171=5,'Equivalencia BH-BMPT'!$D$6,IF(J171=6,'Equivalencia BH-BMPT'!$D$7,IF(J171=7,'Equivalencia BH-BMPT'!$D$8,IF(J171=8,'Equivalencia BH-BMPT'!$D$9,IF(J171=9,'Equivalencia BH-BMPT'!$D$10,IF(J171=10,'Equivalencia BH-BMPT'!$D$11,IF(J171=11,'Equivalencia BH-BMPT'!$D$12,IF(J171=12,'Equivalencia BH-BMPT'!$D$13,IF(J171=13,'Equivalencia BH-BMPT'!$D$14,IF(J171=14,'Equivalencia BH-BMPT'!$D$15,IF(J171=15,'Equivalencia BH-BMPT'!$D$16,IF(J171=16,'Equivalencia BH-BMPT'!$D$17,IF(J171=17,'Equivalencia BH-BMPT'!$D$18,IF(J171=18,'Equivalencia BH-BMPT'!$D$19,IF(J171=19,'Equivalencia BH-BMPT'!$D$20,IF(J171=20,'Equivalencia BH-BMPT'!$D$21,IF(J171=21,'Equivalencia BH-BMPT'!$D$22,IF(J171=22,'Equivalencia BH-BMPT'!$D$23,IF(J171=23,'Equivalencia BH-BMPT'!#REF!,IF(J171=24,'Equivalencia BH-BMPT'!$D$25,IF(J171=25,'Equivalencia BH-BMPT'!$D$26,IF(J171=26,'Equivalencia BH-BMPT'!$D$27,IF(J171=27,'Equivalencia BH-BMPT'!$D$28,IF(J171=28,'Equivalencia BH-BMPT'!$D$29,IF(J171=29,'Equivalencia BH-BMPT'!$D$30,IF(J171=30,'Equivalencia BH-BMPT'!$D$31,IF(J171=31,'Equivalencia BH-BMPT'!$D$32,IF(J171=32,'Equivalencia BH-BMPT'!$D$33,IF(J171=33,'Equivalencia BH-BMPT'!$D$34,IF(J171=34,'Equivalencia BH-BMPT'!$D$35,IF(J171=35,'Equivalencia BH-BMPT'!$D$36,IF(J171=36,'Equivalencia BH-BMPT'!$D$37,IF(J171=37,'Equivalencia BH-BMPT'!$D$38,IF(J171=38,'Equivalencia BH-BMPT'!#REF!,IF(J171=39,'Equivalencia BH-BMPT'!$D$40,IF(J171=40,'Equivalencia BH-BMPT'!$D$41,IF(J171=41,'Equivalencia BH-BMPT'!$D$42,IF(J171=42,'Equivalencia BH-BMPT'!$D$43,IF(J171=43,'Equivalencia BH-BMPT'!$D$44,IF(J171=44,'Equivalencia BH-BMPT'!$D$45,IF(J171=45,'Equivalencia BH-BMPT'!$D$46,"No ha seleccionado un número de programa")))))))))))))))))))))))))))))))))))))))))))))</f>
        <v>No ha seleccionado un número de programa</v>
      </c>
      <c r="L171" s="152"/>
      <c r="M171" s="147">
        <v>8600285802</v>
      </c>
      <c r="N171" s="153" t="s">
        <v>747</v>
      </c>
      <c r="O171" s="156">
        <v>11325628</v>
      </c>
      <c r="P171" s="155"/>
      <c r="Q171" s="156">
        <v>0</v>
      </c>
      <c r="R171" s="156"/>
      <c r="S171" s="156"/>
      <c r="T171" s="156">
        <f t="shared" si="12"/>
        <v>11325628</v>
      </c>
      <c r="U171" s="156">
        <v>0</v>
      </c>
      <c r="V171" s="157">
        <v>43412</v>
      </c>
      <c r="W171" s="157">
        <v>43413</v>
      </c>
      <c r="X171" s="157">
        <v>43457</v>
      </c>
      <c r="Y171" s="147">
        <v>211</v>
      </c>
      <c r="Z171" s="147"/>
      <c r="AA171" s="158"/>
      <c r="AB171" s="147"/>
      <c r="AC171" s="147"/>
      <c r="AD171" s="147" t="s">
        <v>778</v>
      </c>
      <c r="AE171" s="147"/>
      <c r="AF171" s="159">
        <f t="shared" si="13"/>
        <v>0</v>
      </c>
      <c r="AG171" s="160"/>
      <c r="AH171" s="160" t="b">
        <f t="shared" si="14"/>
        <v>1</v>
      </c>
    </row>
    <row r="172" spans="1:34" ht="44.25" customHeight="1" thickBot="1" x14ac:dyDescent="0.3">
      <c r="A172" s="147">
        <v>156</v>
      </c>
      <c r="B172" s="147">
        <v>2018</v>
      </c>
      <c r="C172" s="148" t="s">
        <v>427</v>
      </c>
      <c r="D172" s="147">
        <v>4</v>
      </c>
      <c r="E172" s="148" t="str">
        <f>IF(D172=1,'Tipo '!$B$2,IF(D172=2,'Tipo '!$B$3,IF(D172=3,'Tipo '!$B$4,IF(D172=4,'Tipo '!$B$5,IF(D172=5,'Tipo '!$B$6,IF(D172=6,'Tipo '!$B$7,IF(D172=7,'Tipo '!$B$8,IF(D172=8,'Tipo '!$B$9,IF(D172=9,'Tipo '!$B$10,IF(D172=10,'Tipo '!$B$11,IF(D172=11,'Tipo '!$B$12,IF(D172=12,'Tipo '!$B$13,IF(D172=13,'Tipo '!$B$14,IF(D172=14,'Tipo '!$B$15,IF(D172=15,'Tipo '!$B$16,IF(D172=16,'Tipo '!$B$17,IF(D172=17,'Tipo '!$B$18,IF(D172=18,'Tipo '!$B$19,IF(D172=19,'Tipo '!$B$20,IF(D172=20,'Tipo '!$B$21,"No ha seleccionado un tipo de contrato válido"))))))))))))))))))))</f>
        <v>CONTRATOS DE PRESTACIÓN DE SERVICIOS</v>
      </c>
      <c r="F172" s="148" t="s">
        <v>105</v>
      </c>
      <c r="G172" s="148" t="s">
        <v>121</v>
      </c>
      <c r="H172" s="149" t="s">
        <v>584</v>
      </c>
      <c r="I172" s="149" t="s">
        <v>163</v>
      </c>
      <c r="J172" s="150">
        <v>18</v>
      </c>
      <c r="K172" s="151" t="str">
        <f>IF(J172=1,'Equivalencia BH-BMPT'!$D$2,IF(J172=2,'Equivalencia BH-BMPT'!$D$3,IF(J172=3,'Equivalencia BH-BMPT'!$D$4,IF(J172=4,'Equivalencia BH-BMPT'!$D$5,IF(J172=5,'Equivalencia BH-BMPT'!$D$6,IF(J172=6,'Equivalencia BH-BMPT'!$D$7,IF(J172=7,'Equivalencia BH-BMPT'!$D$8,IF(J172=8,'Equivalencia BH-BMPT'!$D$9,IF(J172=9,'Equivalencia BH-BMPT'!$D$10,IF(J172=10,'Equivalencia BH-BMPT'!$D$11,IF(J172=11,'Equivalencia BH-BMPT'!$D$12,IF(J172=12,'Equivalencia BH-BMPT'!$D$13,IF(J172=13,'Equivalencia BH-BMPT'!$D$14,IF(J172=14,'Equivalencia BH-BMPT'!$D$15,IF(J172=15,'Equivalencia BH-BMPT'!$D$16,IF(J172=16,'Equivalencia BH-BMPT'!$D$17,IF(J172=17,'Equivalencia BH-BMPT'!$D$18,IF(J172=18,'Equivalencia BH-BMPT'!$D$19,IF(J172=19,'Equivalencia BH-BMPT'!$D$20,IF(J172=20,'Equivalencia BH-BMPT'!$D$21,IF(J172=21,'Equivalencia BH-BMPT'!$D$22,IF(J172=22,'Equivalencia BH-BMPT'!$D$23,IF(J172=23,'Equivalencia BH-BMPT'!#REF!,IF(J172=24,'Equivalencia BH-BMPT'!$D$25,IF(J172=25,'Equivalencia BH-BMPT'!$D$26,IF(J172=26,'Equivalencia BH-BMPT'!$D$27,IF(J172=27,'Equivalencia BH-BMPT'!$D$28,IF(J172=28,'Equivalencia BH-BMPT'!$D$29,IF(J172=29,'Equivalencia BH-BMPT'!$D$30,IF(J172=30,'Equivalencia BH-BMPT'!$D$31,IF(J172=31,'Equivalencia BH-BMPT'!$D$32,IF(J172=32,'Equivalencia BH-BMPT'!$D$33,IF(J172=33,'Equivalencia BH-BMPT'!$D$34,IF(J172=34,'Equivalencia BH-BMPT'!$D$35,IF(J172=35,'Equivalencia BH-BMPT'!$D$36,IF(J172=36,'Equivalencia BH-BMPT'!$D$37,IF(J172=37,'Equivalencia BH-BMPT'!$D$38,IF(J172=38,'Equivalencia BH-BMPT'!#REF!,IF(J172=39,'Equivalencia BH-BMPT'!$D$40,IF(J172=40,'Equivalencia BH-BMPT'!$D$41,IF(J172=41,'Equivalencia BH-BMPT'!$D$42,IF(J172=42,'Equivalencia BH-BMPT'!$D$43,IF(J172=43,'Equivalencia BH-BMPT'!$D$44,IF(J172=44,'Equivalencia BH-BMPT'!$D$45,IF(J172=45,'Equivalencia BH-BMPT'!$D$46,"No ha seleccionado un número de programa")))))))))))))))))))))))))))))))))))))))))))))</f>
        <v>Mejor movilidad para todos</v>
      </c>
      <c r="L172" s="152">
        <v>1364</v>
      </c>
      <c r="M172" s="147">
        <v>7313955</v>
      </c>
      <c r="N172" s="153" t="s">
        <v>748</v>
      </c>
      <c r="O172" s="156">
        <v>1950607117</v>
      </c>
      <c r="P172" s="155"/>
      <c r="Q172" s="156">
        <v>0</v>
      </c>
      <c r="R172" s="156"/>
      <c r="S172" s="156"/>
      <c r="T172" s="156">
        <f t="shared" si="12"/>
        <v>1950607117</v>
      </c>
      <c r="U172" s="156">
        <v>0</v>
      </c>
      <c r="V172" s="157">
        <v>43418</v>
      </c>
      <c r="W172" s="157">
        <v>43419</v>
      </c>
      <c r="X172" s="157">
        <v>43479</v>
      </c>
      <c r="Y172" s="147">
        <v>60</v>
      </c>
      <c r="Z172" s="147"/>
      <c r="AA172" s="158"/>
      <c r="AB172" s="147"/>
      <c r="AC172" s="147" t="s">
        <v>777</v>
      </c>
      <c r="AD172" s="147"/>
      <c r="AE172" s="147"/>
      <c r="AF172" s="159">
        <f t="shared" si="13"/>
        <v>0</v>
      </c>
      <c r="AG172" s="160"/>
      <c r="AH172" s="160" t="b">
        <f t="shared" si="14"/>
        <v>0</v>
      </c>
    </row>
    <row r="173" spans="1:34" ht="44.25" customHeight="1" thickBot="1" x14ac:dyDescent="0.3">
      <c r="A173" s="147">
        <v>157</v>
      </c>
      <c r="B173" s="147">
        <v>2018</v>
      </c>
      <c r="C173" s="148" t="s">
        <v>428</v>
      </c>
      <c r="D173" s="147">
        <v>5</v>
      </c>
      <c r="E173" s="148" t="str">
        <f>IF(D173=1,'Tipo '!$B$2,IF(D173=2,'Tipo '!$B$3,IF(D173=3,'Tipo '!$B$4,IF(D173=4,'Tipo '!$B$5,IF(D173=5,'Tipo '!$B$6,IF(D173=6,'Tipo '!$B$7,IF(D173=7,'Tipo '!$B$8,IF(D173=8,'Tipo '!$B$9,IF(D173=9,'Tipo '!$B$10,IF(D173=10,'Tipo '!$B$11,IF(D173=11,'Tipo '!$B$12,IF(D173=12,'Tipo '!$B$13,IF(D173=13,'Tipo '!$B$14,IF(D173=14,'Tipo '!$B$15,IF(D173=15,'Tipo '!$B$16,IF(D173=16,'Tipo '!$B$17,IF(D173=17,'Tipo '!$B$18,IF(D173=18,'Tipo '!$B$19,IF(D173=19,'Tipo '!$B$20,IF(D173=20,'Tipo '!$B$21,"No ha seleccionado un tipo de contrato válido"))))))))))))))))))))</f>
        <v>CONTRATOS DE PRESTACIÓN DE SERVICIOS PROFESIONALES Y DE APOYO A LA GESTIÓN</v>
      </c>
      <c r="F173" s="148" t="s">
        <v>107</v>
      </c>
      <c r="G173" s="148" t="s">
        <v>116</v>
      </c>
      <c r="H173" s="149" t="s">
        <v>585</v>
      </c>
      <c r="I173" s="149" t="s">
        <v>163</v>
      </c>
      <c r="J173" s="150">
        <v>45</v>
      </c>
      <c r="K173" s="151" t="str">
        <f>IF(J173=1,'Equivalencia BH-BMPT'!$D$2,IF(J173=2,'Equivalencia BH-BMPT'!$D$3,IF(J173=3,'Equivalencia BH-BMPT'!$D$4,IF(J173=4,'Equivalencia BH-BMPT'!$D$5,IF(J173=5,'Equivalencia BH-BMPT'!$D$6,IF(J173=6,'Equivalencia BH-BMPT'!$D$7,IF(J173=7,'Equivalencia BH-BMPT'!$D$8,IF(J173=8,'Equivalencia BH-BMPT'!$D$9,IF(J173=9,'Equivalencia BH-BMPT'!$D$10,IF(J173=10,'Equivalencia BH-BMPT'!$D$11,IF(J173=11,'Equivalencia BH-BMPT'!$D$12,IF(J173=12,'Equivalencia BH-BMPT'!$D$13,IF(J173=13,'Equivalencia BH-BMPT'!$D$14,IF(J173=14,'Equivalencia BH-BMPT'!$D$15,IF(J173=15,'Equivalencia BH-BMPT'!$D$16,IF(J173=16,'Equivalencia BH-BMPT'!$D$17,IF(J173=17,'Equivalencia BH-BMPT'!$D$18,IF(J173=18,'Equivalencia BH-BMPT'!$D$19,IF(J173=19,'Equivalencia BH-BMPT'!$D$20,IF(J173=20,'Equivalencia BH-BMPT'!$D$21,IF(J173=21,'Equivalencia BH-BMPT'!$D$22,IF(J173=22,'Equivalencia BH-BMPT'!$D$23,IF(J173=23,'Equivalencia BH-BMPT'!#REF!,IF(J173=24,'Equivalencia BH-BMPT'!$D$25,IF(J173=25,'Equivalencia BH-BMPT'!$D$26,IF(J173=26,'Equivalencia BH-BMPT'!$D$27,IF(J173=27,'Equivalencia BH-BMPT'!$D$28,IF(J173=28,'Equivalencia BH-BMPT'!$D$29,IF(J173=29,'Equivalencia BH-BMPT'!$D$30,IF(J173=30,'Equivalencia BH-BMPT'!$D$31,IF(J173=31,'Equivalencia BH-BMPT'!$D$32,IF(J173=32,'Equivalencia BH-BMPT'!$D$33,IF(J173=33,'Equivalencia BH-BMPT'!$D$34,IF(J173=34,'Equivalencia BH-BMPT'!$D$35,IF(J173=35,'Equivalencia BH-BMPT'!$D$36,IF(J173=36,'Equivalencia BH-BMPT'!$D$37,IF(J173=37,'Equivalencia BH-BMPT'!$D$38,IF(J173=38,'Equivalencia BH-BMPT'!#REF!,IF(J173=39,'Equivalencia BH-BMPT'!$D$40,IF(J173=40,'Equivalencia BH-BMPT'!$D$41,IF(J173=41,'Equivalencia BH-BMPT'!$D$42,IF(J173=42,'Equivalencia BH-BMPT'!$D$43,IF(J173=43,'Equivalencia BH-BMPT'!$D$44,IF(J173=44,'Equivalencia BH-BMPT'!$D$45,IF(J173=45,'Equivalencia BH-BMPT'!$D$46,"No ha seleccionado un número de programa")))))))))))))))))))))))))))))))))))))))))))))</f>
        <v>Gobernanza e influencia local, regional e internacional</v>
      </c>
      <c r="L173" s="152">
        <v>1375</v>
      </c>
      <c r="M173" s="147">
        <v>53141166</v>
      </c>
      <c r="N173" s="153" t="s">
        <v>749</v>
      </c>
      <c r="O173" s="156">
        <v>9400000</v>
      </c>
      <c r="P173" s="155"/>
      <c r="Q173" s="156">
        <v>0</v>
      </c>
      <c r="R173" s="156"/>
      <c r="S173" s="156"/>
      <c r="T173" s="156">
        <f t="shared" si="12"/>
        <v>9400000</v>
      </c>
      <c r="U173" s="156">
        <v>2350000</v>
      </c>
      <c r="V173" s="157">
        <v>43423</v>
      </c>
      <c r="W173" s="157">
        <v>43424</v>
      </c>
      <c r="X173" s="157">
        <v>43489</v>
      </c>
      <c r="Y173" s="147">
        <v>65</v>
      </c>
      <c r="Z173" s="147"/>
      <c r="AA173" s="158"/>
      <c r="AB173" s="147"/>
      <c r="AC173" s="147" t="s">
        <v>777</v>
      </c>
      <c r="AD173" s="147"/>
      <c r="AE173" s="147"/>
      <c r="AF173" s="159">
        <f t="shared" si="13"/>
        <v>0.25</v>
      </c>
      <c r="AG173" s="160"/>
      <c r="AH173" s="160" t="b">
        <f t="shared" si="14"/>
        <v>0</v>
      </c>
    </row>
    <row r="174" spans="1:34" ht="44.25" customHeight="1" thickBot="1" x14ac:dyDescent="0.3">
      <c r="A174" s="147">
        <v>158</v>
      </c>
      <c r="B174" s="147">
        <v>2018</v>
      </c>
      <c r="C174" s="148" t="s">
        <v>429</v>
      </c>
      <c r="D174" s="147">
        <v>3</v>
      </c>
      <c r="E174" s="148" t="str">
        <f>IF(D174=1,'Tipo '!$B$2,IF(D174=2,'Tipo '!$B$3,IF(D174=3,'Tipo '!$B$4,IF(D174=4,'Tipo '!$B$5,IF(D174=5,'Tipo '!$B$6,IF(D174=6,'Tipo '!$B$7,IF(D174=7,'Tipo '!$B$8,IF(D174=8,'Tipo '!$B$9,IF(D174=9,'Tipo '!$B$10,IF(D174=10,'Tipo '!$B$11,IF(D174=11,'Tipo '!$B$12,IF(D174=12,'Tipo '!$B$13,IF(D174=13,'Tipo '!$B$14,IF(D174=14,'Tipo '!$B$15,IF(D174=15,'Tipo '!$B$16,IF(D174=16,'Tipo '!$B$17,IF(D174=17,'Tipo '!$B$18,IF(D174=18,'Tipo '!$B$19,IF(D174=19,'Tipo '!$B$20,IF(D174=20,'Tipo '!$B$21,"No ha seleccionado un tipo de contrato válido"))))))))))))))))))))</f>
        <v>INTERVENTORÍA</v>
      </c>
      <c r="F174" s="148" t="s">
        <v>104</v>
      </c>
      <c r="G174" s="148" t="s">
        <v>121</v>
      </c>
      <c r="H174" s="149" t="s">
        <v>586</v>
      </c>
      <c r="I174" s="149" t="s">
        <v>163</v>
      </c>
      <c r="J174" s="150">
        <v>11</v>
      </c>
      <c r="K174" s="151" t="str">
        <f>IF(J174=1,'Equivalencia BH-BMPT'!$D$2,IF(J174=2,'Equivalencia BH-BMPT'!$D$3,IF(J174=3,'Equivalencia BH-BMPT'!$D$4,IF(J174=4,'Equivalencia BH-BMPT'!$D$5,IF(J174=5,'Equivalencia BH-BMPT'!$D$6,IF(J174=6,'Equivalencia BH-BMPT'!$D$7,IF(J174=7,'Equivalencia BH-BMPT'!$D$8,IF(J174=8,'Equivalencia BH-BMPT'!$D$9,IF(J174=9,'Equivalencia BH-BMPT'!$D$10,IF(J174=10,'Equivalencia BH-BMPT'!$D$11,IF(J174=11,'Equivalencia BH-BMPT'!$D$12,IF(J174=12,'Equivalencia BH-BMPT'!$D$13,IF(J174=13,'Equivalencia BH-BMPT'!$D$14,IF(J174=14,'Equivalencia BH-BMPT'!$D$15,IF(J174=15,'Equivalencia BH-BMPT'!$D$16,IF(J174=16,'Equivalencia BH-BMPT'!$D$17,IF(J174=17,'Equivalencia BH-BMPT'!$D$18,IF(J174=18,'Equivalencia BH-BMPT'!$D$19,IF(J174=19,'Equivalencia BH-BMPT'!$D$20,IF(J174=20,'Equivalencia BH-BMPT'!$D$21,IF(J174=21,'Equivalencia BH-BMPT'!$D$22,IF(J174=22,'Equivalencia BH-BMPT'!$D$23,IF(J174=23,'Equivalencia BH-BMPT'!#REF!,IF(J174=24,'Equivalencia BH-BMPT'!$D$25,IF(J174=25,'Equivalencia BH-BMPT'!$D$26,IF(J174=26,'Equivalencia BH-BMPT'!$D$27,IF(J174=27,'Equivalencia BH-BMPT'!$D$28,IF(J174=28,'Equivalencia BH-BMPT'!$D$29,IF(J174=29,'Equivalencia BH-BMPT'!$D$30,IF(J174=30,'Equivalencia BH-BMPT'!$D$31,IF(J174=31,'Equivalencia BH-BMPT'!$D$32,IF(J174=32,'Equivalencia BH-BMPT'!$D$33,IF(J174=33,'Equivalencia BH-BMPT'!$D$34,IF(J174=34,'Equivalencia BH-BMPT'!$D$35,IF(J174=35,'Equivalencia BH-BMPT'!$D$36,IF(J174=36,'Equivalencia BH-BMPT'!$D$37,IF(J174=37,'Equivalencia BH-BMPT'!$D$38,IF(J174=38,'Equivalencia BH-BMPT'!#REF!,IF(J174=39,'Equivalencia BH-BMPT'!$D$40,IF(J174=40,'Equivalencia BH-BMPT'!$D$41,IF(J174=41,'Equivalencia BH-BMPT'!$D$42,IF(J174=42,'Equivalencia BH-BMPT'!$D$43,IF(J174=43,'Equivalencia BH-BMPT'!$D$44,IF(J174=44,'Equivalencia BH-BMPT'!$D$45,IF(J174=45,'Equivalencia BH-BMPT'!$D$46,"No ha seleccionado un número de programa")))))))))))))))))))))))))))))))))))))))))))))</f>
        <v>Mejores oportunidades para el desarrollo a través de la cultura, la recreación y el deporte</v>
      </c>
      <c r="L174" s="152">
        <v>1353</v>
      </c>
      <c r="M174" s="147">
        <v>1030353004</v>
      </c>
      <c r="N174" s="153" t="s">
        <v>750</v>
      </c>
      <c r="O174" s="156">
        <v>5850000</v>
      </c>
      <c r="P174" s="155"/>
      <c r="Q174" s="156">
        <v>0</v>
      </c>
      <c r="R174" s="156"/>
      <c r="S174" s="156"/>
      <c r="T174" s="156">
        <f t="shared" si="12"/>
        <v>5850000</v>
      </c>
      <c r="U174" s="156">
        <v>0</v>
      </c>
      <c r="V174" s="157">
        <v>43424</v>
      </c>
      <c r="W174" s="157">
        <v>43484</v>
      </c>
      <c r="X174" s="157">
        <v>43500</v>
      </c>
      <c r="Y174" s="147">
        <v>155</v>
      </c>
      <c r="Z174" s="147"/>
      <c r="AA174" s="158"/>
      <c r="AB174" s="147"/>
      <c r="AC174" s="147" t="s">
        <v>778</v>
      </c>
      <c r="AD174" s="147"/>
      <c r="AE174" s="147"/>
      <c r="AF174" s="159">
        <f t="shared" si="13"/>
        <v>0</v>
      </c>
      <c r="AG174" s="160"/>
      <c r="AH174" s="160" t="b">
        <f t="shared" si="14"/>
        <v>0</v>
      </c>
    </row>
    <row r="175" spans="1:34" ht="44.25" customHeight="1" thickBot="1" x14ac:dyDescent="0.3">
      <c r="A175" s="147">
        <v>159</v>
      </c>
      <c r="B175" s="147">
        <v>2018</v>
      </c>
      <c r="C175" s="148" t="s">
        <v>430</v>
      </c>
      <c r="D175" s="147">
        <v>4</v>
      </c>
      <c r="E175" s="148" t="str">
        <f>IF(D175=1,'Tipo '!$B$2,IF(D175=2,'Tipo '!$B$3,IF(D175=3,'Tipo '!$B$4,IF(D175=4,'Tipo '!$B$5,IF(D175=5,'Tipo '!$B$6,IF(D175=6,'Tipo '!$B$7,IF(D175=7,'Tipo '!$B$8,IF(D175=8,'Tipo '!$B$9,IF(D175=9,'Tipo '!$B$10,IF(D175=10,'Tipo '!$B$11,IF(D175=11,'Tipo '!$B$12,IF(D175=12,'Tipo '!$B$13,IF(D175=13,'Tipo '!$B$14,IF(D175=14,'Tipo '!$B$15,IF(D175=15,'Tipo '!$B$16,IF(D175=16,'Tipo '!$B$17,IF(D175=17,'Tipo '!$B$18,IF(D175=18,'Tipo '!$B$19,IF(D175=19,'Tipo '!$B$20,IF(D175=20,'Tipo '!$B$21,"No ha seleccionado un tipo de contrato válido"))))))))))))))))))))</f>
        <v>CONTRATOS DE PRESTACIÓN DE SERVICIOS</v>
      </c>
      <c r="F175" s="148" t="s">
        <v>108</v>
      </c>
      <c r="G175" s="148" t="s">
        <v>125</v>
      </c>
      <c r="H175" s="149" t="s">
        <v>587</v>
      </c>
      <c r="I175" s="149" t="s">
        <v>163</v>
      </c>
      <c r="J175" s="150">
        <v>45</v>
      </c>
      <c r="K175" s="151" t="str">
        <f>IF(J175=1,'Equivalencia BH-BMPT'!$D$2,IF(J175=2,'Equivalencia BH-BMPT'!$D$3,IF(J175=3,'Equivalencia BH-BMPT'!$D$4,IF(J175=4,'Equivalencia BH-BMPT'!$D$5,IF(J175=5,'Equivalencia BH-BMPT'!$D$6,IF(J175=6,'Equivalencia BH-BMPT'!$D$7,IF(J175=7,'Equivalencia BH-BMPT'!$D$8,IF(J175=8,'Equivalencia BH-BMPT'!$D$9,IF(J175=9,'Equivalencia BH-BMPT'!$D$10,IF(J175=10,'Equivalencia BH-BMPT'!$D$11,IF(J175=11,'Equivalencia BH-BMPT'!$D$12,IF(J175=12,'Equivalencia BH-BMPT'!$D$13,IF(J175=13,'Equivalencia BH-BMPT'!$D$14,IF(J175=14,'Equivalencia BH-BMPT'!$D$15,IF(J175=15,'Equivalencia BH-BMPT'!$D$16,IF(J175=16,'Equivalencia BH-BMPT'!$D$17,IF(J175=17,'Equivalencia BH-BMPT'!$D$18,IF(J175=18,'Equivalencia BH-BMPT'!$D$19,IF(J175=19,'Equivalencia BH-BMPT'!$D$20,IF(J175=20,'Equivalencia BH-BMPT'!$D$21,IF(J175=21,'Equivalencia BH-BMPT'!$D$22,IF(J175=22,'Equivalencia BH-BMPT'!$D$23,IF(J175=23,'Equivalencia BH-BMPT'!#REF!,IF(J175=24,'Equivalencia BH-BMPT'!$D$25,IF(J175=25,'Equivalencia BH-BMPT'!$D$26,IF(J175=26,'Equivalencia BH-BMPT'!$D$27,IF(J175=27,'Equivalencia BH-BMPT'!$D$28,IF(J175=28,'Equivalencia BH-BMPT'!$D$29,IF(J175=29,'Equivalencia BH-BMPT'!$D$30,IF(J175=30,'Equivalencia BH-BMPT'!$D$31,IF(J175=31,'Equivalencia BH-BMPT'!$D$32,IF(J175=32,'Equivalencia BH-BMPT'!$D$33,IF(J175=33,'Equivalencia BH-BMPT'!$D$34,IF(J175=34,'Equivalencia BH-BMPT'!$D$35,IF(J175=35,'Equivalencia BH-BMPT'!$D$36,IF(J175=36,'Equivalencia BH-BMPT'!$D$37,IF(J175=37,'Equivalencia BH-BMPT'!$D$38,IF(J175=38,'Equivalencia BH-BMPT'!#REF!,IF(J175=39,'Equivalencia BH-BMPT'!$D$40,IF(J175=40,'Equivalencia BH-BMPT'!$D$41,IF(J175=41,'Equivalencia BH-BMPT'!$D$42,IF(J175=42,'Equivalencia BH-BMPT'!$D$43,IF(J175=43,'Equivalencia BH-BMPT'!$D$44,IF(J175=44,'Equivalencia BH-BMPT'!$D$45,IF(J175=45,'Equivalencia BH-BMPT'!$D$46,"No ha seleccionado un número de programa")))))))))))))))))))))))))))))))))))))))))))))</f>
        <v>Gobernanza e influencia local, regional e internacional</v>
      </c>
      <c r="L175" s="152">
        <v>1377</v>
      </c>
      <c r="M175" s="147">
        <v>9001330464</v>
      </c>
      <c r="N175" s="153" t="s">
        <v>745</v>
      </c>
      <c r="O175" s="156">
        <v>119444996</v>
      </c>
      <c r="P175" s="155"/>
      <c r="Q175" s="156">
        <v>0</v>
      </c>
      <c r="R175" s="156"/>
      <c r="S175" s="156"/>
      <c r="T175" s="156">
        <f t="shared" si="12"/>
        <v>119444996</v>
      </c>
      <c r="U175" s="156">
        <v>0</v>
      </c>
      <c r="V175" s="157">
        <v>43425</v>
      </c>
      <c r="W175" s="157">
        <v>43430</v>
      </c>
      <c r="X175" s="157">
        <v>43521</v>
      </c>
      <c r="Y175" s="147">
        <v>91</v>
      </c>
      <c r="Z175" s="147"/>
      <c r="AA175" s="158"/>
      <c r="AB175" s="147"/>
      <c r="AC175" s="147" t="s">
        <v>777</v>
      </c>
      <c r="AD175" s="147"/>
      <c r="AE175" s="147"/>
      <c r="AF175" s="159">
        <f t="shared" si="13"/>
        <v>0</v>
      </c>
      <c r="AG175" s="160"/>
      <c r="AH175" s="160" t="b">
        <f t="shared" si="14"/>
        <v>0</v>
      </c>
    </row>
    <row r="176" spans="1:34" ht="44.25" customHeight="1" thickBot="1" x14ac:dyDescent="0.3">
      <c r="A176" s="147">
        <v>160</v>
      </c>
      <c r="B176" s="147">
        <v>2018</v>
      </c>
      <c r="C176" s="148" t="s">
        <v>431</v>
      </c>
      <c r="D176" s="147">
        <v>1</v>
      </c>
      <c r="E176" s="148" t="str">
        <f>IF(D176=1,'Tipo '!$B$2,IF(D176=2,'Tipo '!$B$3,IF(D176=3,'Tipo '!$B$4,IF(D176=4,'Tipo '!$B$5,IF(D176=5,'Tipo '!$B$6,IF(D176=6,'Tipo '!$B$7,IF(D176=7,'Tipo '!$B$8,IF(D176=8,'Tipo '!$B$9,IF(D176=9,'Tipo '!$B$10,IF(D176=10,'Tipo '!$B$11,IF(D176=11,'Tipo '!$B$12,IF(D176=12,'Tipo '!$B$13,IF(D176=13,'Tipo '!$B$14,IF(D176=14,'Tipo '!$B$15,IF(D176=15,'Tipo '!$B$16,IF(D176=16,'Tipo '!$B$17,IF(D176=17,'Tipo '!$B$18,IF(D176=18,'Tipo '!$B$19,IF(D176=19,'Tipo '!$B$20,IF(D176=20,'Tipo '!$B$21,"No ha seleccionado un tipo de contrato válido"))))))))))))))))))))</f>
        <v>OBRA PÚBLICA</v>
      </c>
      <c r="F176" s="148" t="s">
        <v>104</v>
      </c>
      <c r="G176" s="148" t="s">
        <v>121</v>
      </c>
      <c r="H176" s="149" t="s">
        <v>588</v>
      </c>
      <c r="I176" s="149" t="s">
        <v>163</v>
      </c>
      <c r="J176" s="150">
        <v>17</v>
      </c>
      <c r="K176" s="151" t="str">
        <f>IF(J176=1,'Equivalencia BH-BMPT'!$D$2,IF(J176=2,'Equivalencia BH-BMPT'!$D$3,IF(J176=3,'Equivalencia BH-BMPT'!$D$4,IF(J176=4,'Equivalencia BH-BMPT'!$D$5,IF(J176=5,'Equivalencia BH-BMPT'!$D$6,IF(J176=6,'Equivalencia BH-BMPT'!$D$7,IF(J176=7,'Equivalencia BH-BMPT'!$D$8,IF(J176=8,'Equivalencia BH-BMPT'!$D$9,IF(J176=9,'Equivalencia BH-BMPT'!$D$10,IF(J176=10,'Equivalencia BH-BMPT'!$D$11,IF(J176=11,'Equivalencia BH-BMPT'!$D$12,IF(J176=12,'Equivalencia BH-BMPT'!$D$13,IF(J176=13,'Equivalencia BH-BMPT'!$D$14,IF(J176=14,'Equivalencia BH-BMPT'!$D$15,IF(J176=15,'Equivalencia BH-BMPT'!$D$16,IF(J176=16,'Equivalencia BH-BMPT'!$D$17,IF(J176=17,'Equivalencia BH-BMPT'!$D$18,IF(J176=18,'Equivalencia BH-BMPT'!$D$19,IF(J176=19,'Equivalencia BH-BMPT'!$D$20,IF(J176=20,'Equivalencia BH-BMPT'!$D$21,IF(J176=21,'Equivalencia BH-BMPT'!$D$22,IF(J176=22,'Equivalencia BH-BMPT'!$D$23,IF(J176=23,'Equivalencia BH-BMPT'!#REF!,IF(J176=24,'Equivalencia BH-BMPT'!$D$25,IF(J176=25,'Equivalencia BH-BMPT'!$D$26,IF(J176=26,'Equivalencia BH-BMPT'!$D$27,IF(J176=27,'Equivalencia BH-BMPT'!$D$28,IF(J176=28,'Equivalencia BH-BMPT'!$D$29,IF(J176=29,'Equivalencia BH-BMPT'!$D$30,IF(J176=30,'Equivalencia BH-BMPT'!$D$31,IF(J176=31,'Equivalencia BH-BMPT'!$D$32,IF(J176=32,'Equivalencia BH-BMPT'!$D$33,IF(J176=33,'Equivalencia BH-BMPT'!$D$34,IF(J176=34,'Equivalencia BH-BMPT'!$D$35,IF(J176=35,'Equivalencia BH-BMPT'!$D$36,IF(J176=36,'Equivalencia BH-BMPT'!$D$37,IF(J176=37,'Equivalencia BH-BMPT'!$D$38,IF(J176=38,'Equivalencia BH-BMPT'!#REF!,IF(J176=39,'Equivalencia BH-BMPT'!$D$40,IF(J176=40,'Equivalencia BH-BMPT'!$D$41,IF(J176=41,'Equivalencia BH-BMPT'!$D$42,IF(J176=42,'Equivalencia BH-BMPT'!$D$43,IF(J176=43,'Equivalencia BH-BMPT'!$D$44,IF(J176=44,'Equivalencia BH-BMPT'!$D$45,IF(J176=45,'Equivalencia BH-BMPT'!$D$46,"No ha seleccionado un número de programa")))))))))))))))))))))))))))))))))))))))))))))</f>
        <v>Espacio público, derecho de todos</v>
      </c>
      <c r="L176" s="152">
        <v>1358</v>
      </c>
      <c r="M176" s="147">
        <v>9012364796</v>
      </c>
      <c r="N176" s="153" t="s">
        <v>751</v>
      </c>
      <c r="O176" s="156">
        <v>98740055</v>
      </c>
      <c r="P176" s="155"/>
      <c r="Q176" s="156">
        <v>0</v>
      </c>
      <c r="R176" s="156"/>
      <c r="S176" s="156"/>
      <c r="T176" s="156">
        <f t="shared" si="12"/>
        <v>98740055</v>
      </c>
      <c r="U176" s="156">
        <v>0</v>
      </c>
      <c r="V176" s="157">
        <v>43426</v>
      </c>
      <c r="W176" s="157"/>
      <c r="X176" s="157"/>
      <c r="Y176" s="147">
        <v>120</v>
      </c>
      <c r="Z176" s="147"/>
      <c r="AA176" s="158"/>
      <c r="AB176" s="147" t="s">
        <v>777</v>
      </c>
      <c r="AC176" s="147"/>
      <c r="AD176" s="147"/>
      <c r="AE176" s="147"/>
      <c r="AF176" s="159">
        <f t="shared" si="13"/>
        <v>0</v>
      </c>
      <c r="AG176" s="160"/>
      <c r="AH176" s="160" t="b">
        <f t="shared" si="14"/>
        <v>0</v>
      </c>
    </row>
    <row r="177" spans="1:34" ht="44.25" customHeight="1" thickBot="1" x14ac:dyDescent="0.3">
      <c r="A177" s="147">
        <v>161</v>
      </c>
      <c r="B177" s="147">
        <v>2018</v>
      </c>
      <c r="C177" s="148" t="s">
        <v>432</v>
      </c>
      <c r="D177" s="147">
        <v>4</v>
      </c>
      <c r="E177" s="148" t="str">
        <f>IF(D177=1,'Tipo '!$B$2,IF(D177=2,'Tipo '!$B$3,IF(D177=3,'Tipo '!$B$4,IF(D177=4,'Tipo '!$B$5,IF(D177=5,'Tipo '!$B$6,IF(D177=6,'Tipo '!$B$7,IF(D177=7,'Tipo '!$B$8,IF(D177=8,'Tipo '!$B$9,IF(D177=9,'Tipo '!$B$10,IF(D177=10,'Tipo '!$B$11,IF(D177=11,'Tipo '!$B$12,IF(D177=12,'Tipo '!$B$13,IF(D177=13,'Tipo '!$B$14,IF(D177=14,'Tipo '!$B$15,IF(D177=15,'Tipo '!$B$16,IF(D177=16,'Tipo '!$B$17,IF(D177=17,'Tipo '!$B$18,IF(D177=18,'Tipo '!$B$19,IF(D177=19,'Tipo '!$B$20,IF(D177=20,'Tipo '!$B$21,"No ha seleccionado un tipo de contrato válido"))))))))))))))))))))</f>
        <v>CONTRATOS DE PRESTACIÓN DE SERVICIOS</v>
      </c>
      <c r="F177" s="148" t="s">
        <v>108</v>
      </c>
      <c r="G177" s="148" t="s">
        <v>125</v>
      </c>
      <c r="H177" s="149" t="s">
        <v>589</v>
      </c>
      <c r="I177" s="149" t="s">
        <v>163</v>
      </c>
      <c r="J177" s="150">
        <v>11</v>
      </c>
      <c r="K177" s="151" t="str">
        <f>IF(J177=1,'Equivalencia BH-BMPT'!$D$2,IF(J177=2,'Equivalencia BH-BMPT'!$D$3,IF(J177=3,'Equivalencia BH-BMPT'!$D$4,IF(J177=4,'Equivalencia BH-BMPT'!$D$5,IF(J177=5,'Equivalencia BH-BMPT'!$D$6,IF(J177=6,'Equivalencia BH-BMPT'!$D$7,IF(J177=7,'Equivalencia BH-BMPT'!$D$8,IF(J177=8,'Equivalencia BH-BMPT'!$D$9,IF(J177=9,'Equivalencia BH-BMPT'!$D$10,IF(J177=10,'Equivalencia BH-BMPT'!$D$11,IF(J177=11,'Equivalencia BH-BMPT'!$D$12,IF(J177=12,'Equivalencia BH-BMPT'!$D$13,IF(J177=13,'Equivalencia BH-BMPT'!$D$14,IF(J177=14,'Equivalencia BH-BMPT'!$D$15,IF(J177=15,'Equivalencia BH-BMPT'!$D$16,IF(J177=16,'Equivalencia BH-BMPT'!$D$17,IF(J177=17,'Equivalencia BH-BMPT'!$D$18,IF(J177=18,'Equivalencia BH-BMPT'!$D$19,IF(J177=19,'Equivalencia BH-BMPT'!$D$20,IF(J177=20,'Equivalencia BH-BMPT'!$D$21,IF(J177=21,'Equivalencia BH-BMPT'!$D$22,IF(J177=22,'Equivalencia BH-BMPT'!$D$23,IF(J177=23,'Equivalencia BH-BMPT'!#REF!,IF(J177=24,'Equivalencia BH-BMPT'!$D$25,IF(J177=25,'Equivalencia BH-BMPT'!$D$26,IF(J177=26,'Equivalencia BH-BMPT'!$D$27,IF(J177=27,'Equivalencia BH-BMPT'!$D$28,IF(J177=28,'Equivalencia BH-BMPT'!$D$29,IF(J177=29,'Equivalencia BH-BMPT'!$D$30,IF(J177=30,'Equivalencia BH-BMPT'!$D$31,IF(J177=31,'Equivalencia BH-BMPT'!$D$32,IF(J177=32,'Equivalencia BH-BMPT'!$D$33,IF(J177=33,'Equivalencia BH-BMPT'!$D$34,IF(J177=34,'Equivalencia BH-BMPT'!$D$35,IF(J177=35,'Equivalencia BH-BMPT'!$D$36,IF(J177=36,'Equivalencia BH-BMPT'!$D$37,IF(J177=37,'Equivalencia BH-BMPT'!$D$38,IF(J177=38,'Equivalencia BH-BMPT'!#REF!,IF(J177=39,'Equivalencia BH-BMPT'!$D$40,IF(J177=40,'Equivalencia BH-BMPT'!$D$41,IF(J177=41,'Equivalencia BH-BMPT'!$D$42,IF(J177=42,'Equivalencia BH-BMPT'!$D$43,IF(J177=43,'Equivalencia BH-BMPT'!$D$44,IF(J177=44,'Equivalencia BH-BMPT'!$D$45,IF(J177=45,'Equivalencia BH-BMPT'!$D$46,"No ha seleccionado un número de programa")))))))))))))))))))))))))))))))))))))))))))))</f>
        <v>Mejores oportunidades para el desarrollo a través de la cultura, la recreación y el deporte</v>
      </c>
      <c r="L177" s="152">
        <v>1353</v>
      </c>
      <c r="M177" s="147">
        <v>900175868</v>
      </c>
      <c r="N177" s="153" t="s">
        <v>752</v>
      </c>
      <c r="O177" s="156">
        <v>189828717</v>
      </c>
      <c r="P177" s="155"/>
      <c r="Q177" s="156">
        <v>0</v>
      </c>
      <c r="R177" s="156"/>
      <c r="S177" s="156"/>
      <c r="T177" s="156">
        <f t="shared" si="12"/>
        <v>189828717</v>
      </c>
      <c r="U177" s="156">
        <v>0</v>
      </c>
      <c r="V177" s="157">
        <v>43427</v>
      </c>
      <c r="W177" s="157">
        <v>43462</v>
      </c>
      <c r="X177" s="157">
        <v>43551</v>
      </c>
      <c r="Y177" s="147">
        <v>89</v>
      </c>
      <c r="Z177" s="147"/>
      <c r="AA177" s="158"/>
      <c r="AB177" s="147"/>
      <c r="AC177" s="147" t="s">
        <v>777</v>
      </c>
      <c r="AD177" s="147"/>
      <c r="AE177" s="147"/>
      <c r="AF177" s="159">
        <f t="shared" si="13"/>
        <v>0</v>
      </c>
      <c r="AG177" s="160"/>
      <c r="AH177" s="160" t="b">
        <f t="shared" si="14"/>
        <v>0</v>
      </c>
    </row>
    <row r="178" spans="1:34" ht="44.25" customHeight="1" thickBot="1" x14ac:dyDescent="0.3">
      <c r="A178" s="147">
        <v>162</v>
      </c>
      <c r="B178" s="147">
        <v>2018</v>
      </c>
      <c r="C178" s="148" t="s">
        <v>433</v>
      </c>
      <c r="D178" s="147">
        <v>5</v>
      </c>
      <c r="E178" s="148" t="str">
        <f>IF(D178=1,'Tipo '!$B$2,IF(D178=2,'Tipo '!$B$3,IF(D178=3,'Tipo '!$B$4,IF(D178=4,'Tipo '!$B$5,IF(D178=5,'Tipo '!$B$6,IF(D178=6,'Tipo '!$B$7,IF(D178=7,'Tipo '!$B$8,IF(D178=8,'Tipo '!$B$9,IF(D178=9,'Tipo '!$B$10,IF(D178=10,'Tipo '!$B$11,IF(D178=11,'Tipo '!$B$12,IF(D178=12,'Tipo '!$B$13,IF(D178=13,'Tipo '!$B$14,IF(D178=14,'Tipo '!$B$15,IF(D178=15,'Tipo '!$B$16,IF(D178=16,'Tipo '!$B$17,IF(D178=17,'Tipo '!$B$18,IF(D178=18,'Tipo '!$B$19,IF(D178=19,'Tipo '!$B$20,IF(D178=20,'Tipo '!$B$21,"No ha seleccionado un tipo de contrato válido"))))))))))))))))))))</f>
        <v>CONTRATOS DE PRESTACIÓN DE SERVICIOS PROFESIONALES Y DE APOYO A LA GESTIÓN</v>
      </c>
      <c r="F178" s="148" t="s">
        <v>107</v>
      </c>
      <c r="G178" s="148" t="s">
        <v>116</v>
      </c>
      <c r="H178" s="149" t="s">
        <v>590</v>
      </c>
      <c r="I178" s="149" t="s">
        <v>163</v>
      </c>
      <c r="J178" s="150">
        <v>45</v>
      </c>
      <c r="K178" s="151" t="str">
        <f>IF(J178=1,'Equivalencia BH-BMPT'!$D$2,IF(J178=2,'Equivalencia BH-BMPT'!$D$3,IF(J178=3,'Equivalencia BH-BMPT'!$D$4,IF(J178=4,'Equivalencia BH-BMPT'!$D$5,IF(J178=5,'Equivalencia BH-BMPT'!$D$6,IF(J178=6,'Equivalencia BH-BMPT'!$D$7,IF(J178=7,'Equivalencia BH-BMPT'!$D$8,IF(J178=8,'Equivalencia BH-BMPT'!$D$9,IF(J178=9,'Equivalencia BH-BMPT'!$D$10,IF(J178=10,'Equivalencia BH-BMPT'!$D$11,IF(J178=11,'Equivalencia BH-BMPT'!$D$12,IF(J178=12,'Equivalencia BH-BMPT'!$D$13,IF(J178=13,'Equivalencia BH-BMPT'!$D$14,IF(J178=14,'Equivalencia BH-BMPT'!$D$15,IF(J178=15,'Equivalencia BH-BMPT'!$D$16,IF(J178=16,'Equivalencia BH-BMPT'!$D$17,IF(J178=17,'Equivalencia BH-BMPT'!$D$18,IF(J178=18,'Equivalencia BH-BMPT'!$D$19,IF(J178=19,'Equivalencia BH-BMPT'!$D$20,IF(J178=20,'Equivalencia BH-BMPT'!$D$21,IF(J178=21,'Equivalencia BH-BMPT'!$D$22,IF(J178=22,'Equivalencia BH-BMPT'!$D$23,IF(J178=23,'Equivalencia BH-BMPT'!#REF!,IF(J178=24,'Equivalencia BH-BMPT'!$D$25,IF(J178=25,'Equivalencia BH-BMPT'!$D$26,IF(J178=26,'Equivalencia BH-BMPT'!$D$27,IF(J178=27,'Equivalencia BH-BMPT'!$D$28,IF(J178=28,'Equivalencia BH-BMPT'!$D$29,IF(J178=29,'Equivalencia BH-BMPT'!$D$30,IF(J178=30,'Equivalencia BH-BMPT'!$D$31,IF(J178=31,'Equivalencia BH-BMPT'!$D$32,IF(J178=32,'Equivalencia BH-BMPT'!$D$33,IF(J178=33,'Equivalencia BH-BMPT'!$D$34,IF(J178=34,'Equivalencia BH-BMPT'!$D$35,IF(J178=35,'Equivalencia BH-BMPT'!$D$36,IF(J178=36,'Equivalencia BH-BMPT'!$D$37,IF(J178=37,'Equivalencia BH-BMPT'!$D$38,IF(J178=38,'Equivalencia BH-BMPT'!#REF!,IF(J178=39,'Equivalencia BH-BMPT'!$D$40,IF(J178=40,'Equivalencia BH-BMPT'!$D$41,IF(J178=41,'Equivalencia BH-BMPT'!$D$42,IF(J178=42,'Equivalencia BH-BMPT'!$D$43,IF(J178=43,'Equivalencia BH-BMPT'!$D$44,IF(J178=44,'Equivalencia BH-BMPT'!$D$45,IF(J178=45,'Equivalencia BH-BMPT'!$D$46,"No ha seleccionado un número de programa")))))))))))))))))))))))))))))))))))))))))))))</f>
        <v>Gobernanza e influencia local, regional e internacional</v>
      </c>
      <c r="L178" s="152">
        <v>1375</v>
      </c>
      <c r="M178" s="147">
        <v>52515259</v>
      </c>
      <c r="N178" s="153" t="s">
        <v>753</v>
      </c>
      <c r="O178" s="156">
        <v>9400000</v>
      </c>
      <c r="P178" s="155"/>
      <c r="Q178" s="156">
        <v>0</v>
      </c>
      <c r="R178" s="156"/>
      <c r="S178" s="156"/>
      <c r="T178" s="156">
        <f t="shared" si="12"/>
        <v>9400000</v>
      </c>
      <c r="U178" s="156">
        <v>0</v>
      </c>
      <c r="V178" s="157">
        <v>43432</v>
      </c>
      <c r="W178" s="157">
        <v>43433</v>
      </c>
      <c r="X178" s="157">
        <v>43493</v>
      </c>
      <c r="Y178" s="147">
        <v>60</v>
      </c>
      <c r="Z178" s="147"/>
      <c r="AA178" s="158"/>
      <c r="AB178" s="147"/>
      <c r="AC178" s="147" t="s">
        <v>778</v>
      </c>
      <c r="AD178" s="147"/>
      <c r="AE178" s="147"/>
      <c r="AF178" s="159">
        <f t="shared" si="13"/>
        <v>0</v>
      </c>
      <c r="AG178" s="160"/>
      <c r="AH178" s="160" t="b">
        <f t="shared" si="14"/>
        <v>0</v>
      </c>
    </row>
    <row r="179" spans="1:34" ht="44.25" customHeight="1" thickBot="1" x14ac:dyDescent="0.3">
      <c r="A179" s="147">
        <v>163</v>
      </c>
      <c r="B179" s="147">
        <v>2018</v>
      </c>
      <c r="C179" s="148" t="s">
        <v>434</v>
      </c>
      <c r="D179" s="147">
        <v>10</v>
      </c>
      <c r="E179" s="148" t="str">
        <f>IF(D179=1,'Tipo '!$B$2,IF(D179=2,'Tipo '!$B$3,IF(D179=3,'Tipo '!$B$4,IF(D179=4,'Tipo '!$B$5,IF(D179=5,'Tipo '!$B$6,IF(D179=6,'Tipo '!$B$7,IF(D179=7,'Tipo '!$B$8,IF(D179=8,'Tipo '!$B$9,IF(D179=9,'Tipo '!$B$10,IF(D179=10,'Tipo '!$B$11,IF(D179=11,'Tipo '!$B$12,IF(D179=12,'Tipo '!$B$13,IF(D179=13,'Tipo '!$B$14,IF(D179=14,'Tipo '!$B$15,IF(D179=15,'Tipo '!$B$16,IF(D179=16,'Tipo '!$B$17,IF(D179=17,'Tipo '!$B$18,IF(D179=18,'Tipo '!$B$19,IF(D179=19,'Tipo '!$B$20,IF(D179=20,'Tipo '!$B$21,"No ha seleccionado un tipo de contrato válido"))))))))))))))))))))</f>
        <v>SEGUROS</v>
      </c>
      <c r="F179" s="148" t="s">
        <v>104</v>
      </c>
      <c r="G179" s="148" t="s">
        <v>121</v>
      </c>
      <c r="H179" s="149" t="s">
        <v>591</v>
      </c>
      <c r="I179" s="149" t="s">
        <v>162</v>
      </c>
      <c r="J179" s="150"/>
      <c r="K179" s="151" t="str">
        <f>IF(J179=1,'Equivalencia BH-BMPT'!$D$2,IF(J179=2,'Equivalencia BH-BMPT'!$D$3,IF(J179=3,'Equivalencia BH-BMPT'!$D$4,IF(J179=4,'Equivalencia BH-BMPT'!$D$5,IF(J179=5,'Equivalencia BH-BMPT'!$D$6,IF(J179=6,'Equivalencia BH-BMPT'!$D$7,IF(J179=7,'Equivalencia BH-BMPT'!$D$8,IF(J179=8,'Equivalencia BH-BMPT'!$D$9,IF(J179=9,'Equivalencia BH-BMPT'!$D$10,IF(J179=10,'Equivalencia BH-BMPT'!$D$11,IF(J179=11,'Equivalencia BH-BMPT'!$D$12,IF(J179=12,'Equivalencia BH-BMPT'!$D$13,IF(J179=13,'Equivalencia BH-BMPT'!$D$14,IF(J179=14,'Equivalencia BH-BMPT'!$D$15,IF(J179=15,'Equivalencia BH-BMPT'!$D$16,IF(J179=16,'Equivalencia BH-BMPT'!$D$17,IF(J179=17,'Equivalencia BH-BMPT'!$D$18,IF(J179=18,'Equivalencia BH-BMPT'!$D$19,IF(J179=19,'Equivalencia BH-BMPT'!$D$20,IF(J179=20,'Equivalencia BH-BMPT'!$D$21,IF(J179=21,'Equivalencia BH-BMPT'!$D$22,IF(J179=22,'Equivalencia BH-BMPT'!$D$23,IF(J179=23,'Equivalencia BH-BMPT'!#REF!,IF(J179=24,'Equivalencia BH-BMPT'!$D$25,IF(J179=25,'Equivalencia BH-BMPT'!$D$26,IF(J179=26,'Equivalencia BH-BMPT'!$D$27,IF(J179=27,'Equivalencia BH-BMPT'!$D$28,IF(J179=28,'Equivalencia BH-BMPT'!$D$29,IF(J179=29,'Equivalencia BH-BMPT'!$D$30,IF(J179=30,'Equivalencia BH-BMPT'!$D$31,IF(J179=31,'Equivalencia BH-BMPT'!$D$32,IF(J179=32,'Equivalencia BH-BMPT'!$D$33,IF(J179=33,'Equivalencia BH-BMPT'!$D$34,IF(J179=34,'Equivalencia BH-BMPT'!$D$35,IF(J179=35,'Equivalencia BH-BMPT'!$D$36,IF(J179=36,'Equivalencia BH-BMPT'!$D$37,IF(J179=37,'Equivalencia BH-BMPT'!$D$38,IF(J179=38,'Equivalencia BH-BMPT'!#REF!,IF(J179=39,'Equivalencia BH-BMPT'!$D$40,IF(J179=40,'Equivalencia BH-BMPT'!$D$41,IF(J179=41,'Equivalencia BH-BMPT'!$D$42,IF(J179=42,'Equivalencia BH-BMPT'!$D$43,IF(J179=43,'Equivalencia BH-BMPT'!$D$44,IF(J179=44,'Equivalencia BH-BMPT'!$D$45,IF(J179=45,'Equivalencia BH-BMPT'!$D$46,"No ha seleccionado un número de programa")))))))))))))))))))))))))))))))))))))))))))))</f>
        <v>No ha seleccionado un número de programa</v>
      </c>
      <c r="L179" s="152"/>
      <c r="M179" s="147">
        <v>8600091742</v>
      </c>
      <c r="N179" s="153" t="s">
        <v>754</v>
      </c>
      <c r="O179" s="156">
        <v>13052239</v>
      </c>
      <c r="P179" s="155"/>
      <c r="Q179" s="156">
        <v>0</v>
      </c>
      <c r="R179" s="156"/>
      <c r="S179" s="156"/>
      <c r="T179" s="156">
        <f t="shared" si="12"/>
        <v>13052239</v>
      </c>
      <c r="U179" s="156">
        <v>0</v>
      </c>
      <c r="V179" s="157">
        <v>43431</v>
      </c>
      <c r="W179" s="157">
        <v>43434</v>
      </c>
      <c r="X179" s="157">
        <v>44073</v>
      </c>
      <c r="Y179" s="147">
        <v>639</v>
      </c>
      <c r="Z179" s="147"/>
      <c r="AA179" s="158"/>
      <c r="AB179" s="147"/>
      <c r="AC179" s="147" t="s">
        <v>777</v>
      </c>
      <c r="AD179" s="147"/>
      <c r="AE179" s="147"/>
      <c r="AF179" s="159">
        <f t="shared" si="13"/>
        <v>0</v>
      </c>
      <c r="AG179" s="160"/>
      <c r="AH179" s="160" t="b">
        <f t="shared" si="14"/>
        <v>1</v>
      </c>
    </row>
    <row r="180" spans="1:34" ht="44.25" customHeight="1" thickBot="1" x14ac:dyDescent="0.3">
      <c r="A180" s="147">
        <v>164</v>
      </c>
      <c r="B180" s="147">
        <v>2018</v>
      </c>
      <c r="C180" s="148" t="s">
        <v>435</v>
      </c>
      <c r="D180" s="147">
        <v>16</v>
      </c>
      <c r="E180" s="148" t="str">
        <f>IF(D180=1,'Tipo '!$B$2,IF(D180=2,'Tipo '!$B$3,IF(D180=3,'Tipo '!$B$4,IF(D180=4,'Tipo '!$B$5,IF(D180=5,'Tipo '!$B$6,IF(D180=6,'Tipo '!$B$7,IF(D180=7,'Tipo '!$B$8,IF(D180=8,'Tipo '!$B$9,IF(D180=9,'Tipo '!$B$10,IF(D180=10,'Tipo '!$B$11,IF(D180=11,'Tipo '!$B$12,IF(D180=12,'Tipo '!$B$13,IF(D180=13,'Tipo '!$B$14,IF(D180=14,'Tipo '!$B$15,IF(D180=15,'Tipo '!$B$16,IF(D180=16,'Tipo '!$B$17,IF(D180=17,'Tipo '!$B$18,IF(D180=18,'Tipo '!$B$19,IF(D180=19,'Tipo '!$B$20,IF(D180=20,'Tipo '!$B$21,"No ha seleccionado un tipo de contrato válido"))))))))))))))))))))</f>
        <v>CONTRATOS INTERADMINISTRATIVOS</v>
      </c>
      <c r="F180" s="148" t="s">
        <v>107</v>
      </c>
      <c r="G180" s="148" t="s">
        <v>111</v>
      </c>
      <c r="H180" s="149" t="s">
        <v>592</v>
      </c>
      <c r="I180" s="149" t="s">
        <v>163</v>
      </c>
      <c r="J180" s="150">
        <v>41</v>
      </c>
      <c r="K180" s="151" t="str">
        <f>IF(J180=1,'Equivalencia BH-BMPT'!$D$2,IF(J180=2,'Equivalencia BH-BMPT'!$D$3,IF(J180=3,'Equivalencia BH-BMPT'!$D$4,IF(J180=4,'Equivalencia BH-BMPT'!$D$5,IF(J180=5,'Equivalencia BH-BMPT'!$D$6,IF(J180=6,'Equivalencia BH-BMPT'!$D$7,IF(J180=7,'Equivalencia BH-BMPT'!$D$8,IF(J180=8,'Equivalencia BH-BMPT'!$D$9,IF(J180=9,'Equivalencia BH-BMPT'!$D$10,IF(J180=10,'Equivalencia BH-BMPT'!$D$11,IF(J180=11,'Equivalencia BH-BMPT'!$D$12,IF(J180=12,'Equivalencia BH-BMPT'!$D$13,IF(J180=13,'Equivalencia BH-BMPT'!$D$14,IF(J180=14,'Equivalencia BH-BMPT'!$D$15,IF(J180=15,'Equivalencia BH-BMPT'!$D$16,IF(J180=16,'Equivalencia BH-BMPT'!$D$17,IF(J180=17,'Equivalencia BH-BMPT'!$D$18,IF(J180=18,'Equivalencia BH-BMPT'!$D$19,IF(J180=19,'Equivalencia BH-BMPT'!$D$20,IF(J180=20,'Equivalencia BH-BMPT'!$D$21,IF(J180=21,'Equivalencia BH-BMPT'!$D$22,IF(J180=22,'Equivalencia BH-BMPT'!$D$23,IF(J180=23,'Equivalencia BH-BMPT'!#REF!,IF(J180=24,'Equivalencia BH-BMPT'!$D$25,IF(J180=25,'Equivalencia BH-BMPT'!$D$26,IF(J180=26,'Equivalencia BH-BMPT'!$D$27,IF(J180=27,'Equivalencia BH-BMPT'!$D$28,IF(J180=28,'Equivalencia BH-BMPT'!$D$29,IF(J180=29,'Equivalencia BH-BMPT'!$D$30,IF(J180=30,'Equivalencia BH-BMPT'!$D$31,IF(J180=31,'Equivalencia BH-BMPT'!$D$32,IF(J180=32,'Equivalencia BH-BMPT'!$D$33,IF(J180=33,'Equivalencia BH-BMPT'!$D$34,IF(J180=34,'Equivalencia BH-BMPT'!$D$35,IF(J180=35,'Equivalencia BH-BMPT'!$D$36,IF(J180=36,'Equivalencia BH-BMPT'!$D$37,IF(J180=37,'Equivalencia BH-BMPT'!$D$38,IF(J180=38,'Equivalencia BH-BMPT'!#REF!,IF(J180=39,'Equivalencia BH-BMPT'!$D$40,IF(J180=40,'Equivalencia BH-BMPT'!$D$41,IF(J180=41,'Equivalencia BH-BMPT'!$D$42,IF(J180=42,'Equivalencia BH-BMPT'!$D$43,IF(J180=43,'Equivalencia BH-BMPT'!$D$44,IF(J180=44,'Equivalencia BH-BMPT'!$D$45,IF(J180=45,'Equivalencia BH-BMPT'!$D$46,"No ha seleccionado un número de programa")))))))))))))))))))))))))))))))))))))))))))))</f>
        <v>Desarrollo rural sostenible</v>
      </c>
      <c r="L180" s="152">
        <v>1356</v>
      </c>
      <c r="M180" s="147" t="s">
        <v>627</v>
      </c>
      <c r="N180" s="153" t="s">
        <v>755</v>
      </c>
      <c r="O180" s="156">
        <v>401580000</v>
      </c>
      <c r="P180" s="155"/>
      <c r="Q180" s="156">
        <v>0</v>
      </c>
      <c r="R180" s="156"/>
      <c r="S180" s="156"/>
      <c r="T180" s="156">
        <f t="shared" si="12"/>
        <v>401580000</v>
      </c>
      <c r="U180" s="156">
        <v>0</v>
      </c>
      <c r="V180" s="157">
        <v>43461</v>
      </c>
      <c r="W180" s="157"/>
      <c r="X180" s="157"/>
      <c r="Y180" s="147">
        <v>240</v>
      </c>
      <c r="Z180" s="147"/>
      <c r="AA180" s="158"/>
      <c r="AB180" s="147" t="s">
        <v>777</v>
      </c>
      <c r="AC180" s="147"/>
      <c r="AD180" s="147"/>
      <c r="AE180" s="147"/>
      <c r="AF180" s="159">
        <f t="shared" si="13"/>
        <v>0</v>
      </c>
      <c r="AG180" s="160"/>
      <c r="AH180" s="160" t="b">
        <f t="shared" si="14"/>
        <v>0</v>
      </c>
    </row>
    <row r="181" spans="1:34" ht="44.25" customHeight="1" thickBot="1" x14ac:dyDescent="0.3">
      <c r="A181" s="147">
        <v>165</v>
      </c>
      <c r="B181" s="147">
        <v>2018</v>
      </c>
      <c r="C181" s="148" t="s">
        <v>436</v>
      </c>
      <c r="D181" s="147">
        <v>1</v>
      </c>
      <c r="E181" s="148" t="str">
        <f>IF(D181=1,'Tipo '!$B$2,IF(D181=2,'Tipo '!$B$3,IF(D181=3,'Tipo '!$B$4,IF(D181=4,'Tipo '!$B$5,IF(D181=5,'Tipo '!$B$6,IF(D181=6,'Tipo '!$B$7,IF(D181=7,'Tipo '!$B$8,IF(D181=8,'Tipo '!$B$9,IF(D181=9,'Tipo '!$B$10,IF(D181=10,'Tipo '!$B$11,IF(D181=11,'Tipo '!$B$12,IF(D181=12,'Tipo '!$B$13,IF(D181=13,'Tipo '!$B$14,IF(D181=14,'Tipo '!$B$15,IF(D181=15,'Tipo '!$B$16,IF(D181=16,'Tipo '!$B$17,IF(D181=17,'Tipo '!$B$18,IF(D181=18,'Tipo '!$B$19,IF(D181=19,'Tipo '!$B$20,IF(D181=20,'Tipo '!$B$21,"No ha seleccionado un tipo de contrato válido"))))))))))))))))))))</f>
        <v>OBRA PÚBLICA</v>
      </c>
      <c r="F181" s="148" t="s">
        <v>223</v>
      </c>
      <c r="G181" s="148" t="s">
        <v>121</v>
      </c>
      <c r="H181" s="149" t="s">
        <v>593</v>
      </c>
      <c r="I181" s="149" t="s">
        <v>163</v>
      </c>
      <c r="J181" s="150">
        <v>18</v>
      </c>
      <c r="K181" s="151" t="str">
        <f>IF(J181=1,'Equivalencia BH-BMPT'!$D$2,IF(J181=2,'Equivalencia BH-BMPT'!$D$3,IF(J181=3,'Equivalencia BH-BMPT'!$D$4,IF(J181=4,'Equivalencia BH-BMPT'!$D$5,IF(J181=5,'Equivalencia BH-BMPT'!$D$6,IF(J181=6,'Equivalencia BH-BMPT'!$D$7,IF(J181=7,'Equivalencia BH-BMPT'!$D$8,IF(J181=8,'Equivalencia BH-BMPT'!$D$9,IF(J181=9,'Equivalencia BH-BMPT'!$D$10,IF(J181=10,'Equivalencia BH-BMPT'!$D$11,IF(J181=11,'Equivalencia BH-BMPT'!$D$12,IF(J181=12,'Equivalencia BH-BMPT'!$D$13,IF(J181=13,'Equivalencia BH-BMPT'!$D$14,IF(J181=14,'Equivalencia BH-BMPT'!$D$15,IF(J181=15,'Equivalencia BH-BMPT'!$D$16,IF(J181=16,'Equivalencia BH-BMPT'!$D$17,IF(J181=17,'Equivalencia BH-BMPT'!$D$18,IF(J181=18,'Equivalencia BH-BMPT'!$D$19,IF(J181=19,'Equivalencia BH-BMPT'!$D$20,IF(J181=20,'Equivalencia BH-BMPT'!$D$21,IF(J181=21,'Equivalencia BH-BMPT'!$D$22,IF(J181=22,'Equivalencia BH-BMPT'!$D$23,IF(J181=23,'Equivalencia BH-BMPT'!#REF!,IF(J181=24,'Equivalencia BH-BMPT'!$D$25,IF(J181=25,'Equivalencia BH-BMPT'!$D$26,IF(J181=26,'Equivalencia BH-BMPT'!$D$27,IF(J181=27,'Equivalencia BH-BMPT'!$D$28,IF(J181=28,'Equivalencia BH-BMPT'!$D$29,IF(J181=29,'Equivalencia BH-BMPT'!$D$30,IF(J181=30,'Equivalencia BH-BMPT'!$D$31,IF(J181=31,'Equivalencia BH-BMPT'!$D$32,IF(J181=32,'Equivalencia BH-BMPT'!$D$33,IF(J181=33,'Equivalencia BH-BMPT'!$D$34,IF(J181=34,'Equivalencia BH-BMPT'!$D$35,IF(J181=35,'Equivalencia BH-BMPT'!$D$36,IF(J181=36,'Equivalencia BH-BMPT'!$D$37,IF(J181=37,'Equivalencia BH-BMPT'!$D$38,IF(J181=38,'Equivalencia BH-BMPT'!#REF!,IF(J181=39,'Equivalencia BH-BMPT'!$D$40,IF(J181=40,'Equivalencia BH-BMPT'!$D$41,IF(J181=41,'Equivalencia BH-BMPT'!$D$42,IF(J181=42,'Equivalencia BH-BMPT'!$D$43,IF(J181=43,'Equivalencia BH-BMPT'!$D$44,IF(J181=44,'Equivalencia BH-BMPT'!$D$45,IF(J181=45,'Equivalencia BH-BMPT'!$D$46,"No ha seleccionado un número de programa")))))))))))))))))))))))))))))))))))))))))))))</f>
        <v>Mejor movilidad para todos</v>
      </c>
      <c r="L181" s="152">
        <v>1364</v>
      </c>
      <c r="M181" s="147">
        <v>9012349671</v>
      </c>
      <c r="N181" s="153" t="s">
        <v>756</v>
      </c>
      <c r="O181" s="156">
        <v>1199641722</v>
      </c>
      <c r="P181" s="155"/>
      <c r="Q181" s="156">
        <v>0</v>
      </c>
      <c r="R181" s="156"/>
      <c r="S181" s="156"/>
      <c r="T181" s="156">
        <f t="shared" si="12"/>
        <v>1199641722</v>
      </c>
      <c r="U181" s="156">
        <v>0</v>
      </c>
      <c r="V181" s="157">
        <v>43433</v>
      </c>
      <c r="W181" s="157">
        <v>43454</v>
      </c>
      <c r="X181" s="157">
        <v>43818</v>
      </c>
      <c r="Y181" s="147">
        <v>364</v>
      </c>
      <c r="Z181" s="147"/>
      <c r="AA181" s="158"/>
      <c r="AB181" s="147"/>
      <c r="AC181" s="147" t="s">
        <v>777</v>
      </c>
      <c r="AD181" s="147"/>
      <c r="AE181" s="147"/>
      <c r="AF181" s="159">
        <f t="shared" si="13"/>
        <v>0</v>
      </c>
      <c r="AG181" s="160"/>
      <c r="AH181" s="160" t="b">
        <f t="shared" si="14"/>
        <v>0</v>
      </c>
    </row>
    <row r="182" spans="1:34" ht="44.25" customHeight="1" thickBot="1" x14ac:dyDescent="0.3">
      <c r="A182" s="147">
        <v>166</v>
      </c>
      <c r="B182" s="147">
        <v>2018</v>
      </c>
      <c r="C182" s="148" t="s">
        <v>437</v>
      </c>
      <c r="D182" s="147">
        <v>4</v>
      </c>
      <c r="E182" s="148" t="str">
        <f>IF(D182=1,'Tipo '!$B$2,IF(D182=2,'Tipo '!$B$3,IF(D182=3,'Tipo '!$B$4,IF(D182=4,'Tipo '!$B$5,IF(D182=5,'Tipo '!$B$6,IF(D182=6,'Tipo '!$B$7,IF(D182=7,'Tipo '!$B$8,IF(D182=8,'Tipo '!$B$9,IF(D182=9,'Tipo '!$B$10,IF(D182=10,'Tipo '!$B$11,IF(D182=11,'Tipo '!$B$12,IF(D182=12,'Tipo '!$B$13,IF(D182=13,'Tipo '!$B$14,IF(D182=14,'Tipo '!$B$15,IF(D182=15,'Tipo '!$B$16,IF(D182=16,'Tipo '!$B$17,IF(D182=17,'Tipo '!$B$18,IF(D182=18,'Tipo '!$B$19,IF(D182=19,'Tipo '!$B$20,IF(D182=20,'Tipo '!$B$21,"No ha seleccionado un tipo de contrato válido"))))))))))))))))))))</f>
        <v>CONTRATOS DE PRESTACIÓN DE SERVICIOS</v>
      </c>
      <c r="F182" s="148" t="s">
        <v>105</v>
      </c>
      <c r="G182" s="148" t="s">
        <v>121</v>
      </c>
      <c r="H182" s="149" t="s">
        <v>594</v>
      </c>
      <c r="I182" s="149" t="s">
        <v>163</v>
      </c>
      <c r="J182" s="150">
        <v>11</v>
      </c>
      <c r="K182" s="151" t="str">
        <f>IF(J182=1,'Equivalencia BH-BMPT'!$D$2,IF(J182=2,'Equivalencia BH-BMPT'!$D$3,IF(J182=3,'Equivalencia BH-BMPT'!$D$4,IF(J182=4,'Equivalencia BH-BMPT'!$D$5,IF(J182=5,'Equivalencia BH-BMPT'!$D$6,IF(J182=6,'Equivalencia BH-BMPT'!$D$7,IF(J182=7,'Equivalencia BH-BMPT'!$D$8,IF(J182=8,'Equivalencia BH-BMPT'!$D$9,IF(J182=9,'Equivalencia BH-BMPT'!$D$10,IF(J182=10,'Equivalencia BH-BMPT'!$D$11,IF(J182=11,'Equivalencia BH-BMPT'!$D$12,IF(J182=12,'Equivalencia BH-BMPT'!$D$13,IF(J182=13,'Equivalencia BH-BMPT'!$D$14,IF(J182=14,'Equivalencia BH-BMPT'!$D$15,IF(J182=15,'Equivalencia BH-BMPT'!$D$16,IF(J182=16,'Equivalencia BH-BMPT'!$D$17,IF(J182=17,'Equivalencia BH-BMPT'!$D$18,IF(J182=18,'Equivalencia BH-BMPT'!$D$19,IF(J182=19,'Equivalencia BH-BMPT'!$D$20,IF(J182=20,'Equivalencia BH-BMPT'!$D$21,IF(J182=21,'Equivalencia BH-BMPT'!$D$22,IF(J182=22,'Equivalencia BH-BMPT'!$D$23,IF(J182=23,'Equivalencia BH-BMPT'!#REF!,IF(J182=24,'Equivalencia BH-BMPT'!$D$25,IF(J182=25,'Equivalencia BH-BMPT'!$D$26,IF(J182=26,'Equivalencia BH-BMPT'!$D$27,IF(J182=27,'Equivalencia BH-BMPT'!$D$28,IF(J182=28,'Equivalencia BH-BMPT'!$D$29,IF(J182=29,'Equivalencia BH-BMPT'!$D$30,IF(J182=30,'Equivalencia BH-BMPT'!$D$31,IF(J182=31,'Equivalencia BH-BMPT'!$D$32,IF(J182=32,'Equivalencia BH-BMPT'!$D$33,IF(J182=33,'Equivalencia BH-BMPT'!$D$34,IF(J182=34,'Equivalencia BH-BMPT'!$D$35,IF(J182=35,'Equivalencia BH-BMPT'!$D$36,IF(J182=36,'Equivalencia BH-BMPT'!$D$37,IF(J182=37,'Equivalencia BH-BMPT'!$D$38,IF(J182=38,'Equivalencia BH-BMPT'!#REF!,IF(J182=39,'Equivalencia BH-BMPT'!$D$40,IF(J182=40,'Equivalencia BH-BMPT'!$D$41,IF(J182=41,'Equivalencia BH-BMPT'!$D$42,IF(J182=42,'Equivalencia BH-BMPT'!$D$43,IF(J182=43,'Equivalencia BH-BMPT'!$D$44,IF(J182=44,'Equivalencia BH-BMPT'!$D$45,IF(J182=45,'Equivalencia BH-BMPT'!$D$46,"No ha seleccionado un número de programa")))))))))))))))))))))))))))))))))))))))))))))</f>
        <v>Mejores oportunidades para el desarrollo a través de la cultura, la recreación y el deporte</v>
      </c>
      <c r="L182" s="152">
        <v>1353</v>
      </c>
      <c r="M182" s="147">
        <v>79867234</v>
      </c>
      <c r="N182" s="153" t="s">
        <v>757</v>
      </c>
      <c r="O182" s="156">
        <v>442456333</v>
      </c>
      <c r="P182" s="155"/>
      <c r="Q182" s="156">
        <v>0</v>
      </c>
      <c r="R182" s="156"/>
      <c r="S182" s="156"/>
      <c r="T182" s="156">
        <f t="shared" si="12"/>
        <v>442456333</v>
      </c>
      <c r="U182" s="156">
        <v>0</v>
      </c>
      <c r="V182" s="157">
        <v>43434</v>
      </c>
      <c r="W182" s="157">
        <v>43462</v>
      </c>
      <c r="X182" s="157">
        <v>43551</v>
      </c>
      <c r="Y182" s="147">
        <v>89</v>
      </c>
      <c r="Z182" s="147"/>
      <c r="AA182" s="158"/>
      <c r="AB182" s="147"/>
      <c r="AC182" s="147" t="s">
        <v>777</v>
      </c>
      <c r="AD182" s="147"/>
      <c r="AE182" s="147"/>
      <c r="AF182" s="159">
        <f t="shared" si="13"/>
        <v>0</v>
      </c>
      <c r="AG182" s="160"/>
      <c r="AH182" s="160" t="b">
        <f t="shared" si="14"/>
        <v>0</v>
      </c>
    </row>
    <row r="183" spans="1:34" ht="44.25" customHeight="1" thickBot="1" x14ac:dyDescent="0.3">
      <c r="A183" s="147">
        <v>167</v>
      </c>
      <c r="B183" s="147">
        <v>2018</v>
      </c>
      <c r="C183" s="148" t="s">
        <v>438</v>
      </c>
      <c r="D183" s="147">
        <v>4</v>
      </c>
      <c r="E183" s="148" t="str">
        <f>IF(D183=1,'Tipo '!$B$2,IF(D183=2,'Tipo '!$B$3,IF(D183=3,'Tipo '!$B$4,IF(D183=4,'Tipo '!$B$5,IF(D183=5,'Tipo '!$B$6,IF(D183=6,'Tipo '!$B$7,IF(D183=7,'Tipo '!$B$8,IF(D183=8,'Tipo '!$B$9,IF(D183=9,'Tipo '!$B$10,IF(D183=10,'Tipo '!$B$11,IF(D183=11,'Tipo '!$B$12,IF(D183=12,'Tipo '!$B$13,IF(D183=13,'Tipo '!$B$14,IF(D183=14,'Tipo '!$B$15,IF(D183=15,'Tipo '!$B$16,IF(D183=16,'Tipo '!$B$17,IF(D183=17,'Tipo '!$B$18,IF(D183=18,'Tipo '!$B$19,IF(D183=19,'Tipo '!$B$20,IF(D183=20,'Tipo '!$B$21,"No ha seleccionado un tipo de contrato válido"))))))))))))))))))))</f>
        <v>CONTRATOS DE PRESTACIÓN DE SERVICIOS</v>
      </c>
      <c r="F183" s="148" t="s">
        <v>108</v>
      </c>
      <c r="G183" s="148" t="s">
        <v>125</v>
      </c>
      <c r="H183" s="149" t="s">
        <v>595</v>
      </c>
      <c r="I183" s="149" t="s">
        <v>163</v>
      </c>
      <c r="J183" s="150">
        <v>11</v>
      </c>
      <c r="K183" s="151" t="str">
        <f>IF(J183=1,'Equivalencia BH-BMPT'!$D$2,IF(J183=2,'Equivalencia BH-BMPT'!$D$3,IF(J183=3,'Equivalencia BH-BMPT'!$D$4,IF(J183=4,'Equivalencia BH-BMPT'!$D$5,IF(J183=5,'Equivalencia BH-BMPT'!$D$6,IF(J183=6,'Equivalencia BH-BMPT'!$D$7,IF(J183=7,'Equivalencia BH-BMPT'!$D$8,IF(J183=8,'Equivalencia BH-BMPT'!$D$9,IF(J183=9,'Equivalencia BH-BMPT'!$D$10,IF(J183=10,'Equivalencia BH-BMPT'!$D$11,IF(J183=11,'Equivalencia BH-BMPT'!$D$12,IF(J183=12,'Equivalencia BH-BMPT'!$D$13,IF(J183=13,'Equivalencia BH-BMPT'!$D$14,IF(J183=14,'Equivalencia BH-BMPT'!$D$15,IF(J183=15,'Equivalencia BH-BMPT'!$D$16,IF(J183=16,'Equivalencia BH-BMPT'!$D$17,IF(J183=17,'Equivalencia BH-BMPT'!$D$18,IF(J183=18,'Equivalencia BH-BMPT'!$D$19,IF(J183=19,'Equivalencia BH-BMPT'!$D$20,IF(J183=20,'Equivalencia BH-BMPT'!$D$21,IF(J183=21,'Equivalencia BH-BMPT'!$D$22,IF(J183=22,'Equivalencia BH-BMPT'!$D$23,IF(J183=23,'Equivalencia BH-BMPT'!#REF!,IF(J183=24,'Equivalencia BH-BMPT'!$D$25,IF(J183=25,'Equivalencia BH-BMPT'!$D$26,IF(J183=26,'Equivalencia BH-BMPT'!$D$27,IF(J183=27,'Equivalencia BH-BMPT'!$D$28,IF(J183=28,'Equivalencia BH-BMPT'!$D$29,IF(J183=29,'Equivalencia BH-BMPT'!$D$30,IF(J183=30,'Equivalencia BH-BMPT'!$D$31,IF(J183=31,'Equivalencia BH-BMPT'!$D$32,IF(J183=32,'Equivalencia BH-BMPT'!$D$33,IF(J183=33,'Equivalencia BH-BMPT'!$D$34,IF(J183=34,'Equivalencia BH-BMPT'!$D$35,IF(J183=35,'Equivalencia BH-BMPT'!$D$36,IF(J183=36,'Equivalencia BH-BMPT'!$D$37,IF(J183=37,'Equivalencia BH-BMPT'!$D$38,IF(J183=38,'Equivalencia BH-BMPT'!#REF!,IF(J183=39,'Equivalencia BH-BMPT'!$D$40,IF(J183=40,'Equivalencia BH-BMPT'!$D$41,IF(J183=41,'Equivalencia BH-BMPT'!$D$42,IF(J183=42,'Equivalencia BH-BMPT'!$D$43,IF(J183=43,'Equivalencia BH-BMPT'!$D$44,IF(J183=44,'Equivalencia BH-BMPT'!$D$45,IF(J183=45,'Equivalencia BH-BMPT'!$D$46,"No ha seleccionado un número de programa")))))))))))))))))))))))))))))))))))))))))))))</f>
        <v>Mejores oportunidades para el desarrollo a través de la cultura, la recreación y el deporte</v>
      </c>
      <c r="L183" s="152">
        <v>1353</v>
      </c>
      <c r="M183" s="147" t="s">
        <v>628</v>
      </c>
      <c r="N183" s="153" t="s">
        <v>758</v>
      </c>
      <c r="O183" s="154">
        <v>212705000</v>
      </c>
      <c r="P183" s="155"/>
      <c r="Q183" s="156">
        <v>0</v>
      </c>
      <c r="R183" s="156">
        <v>1</v>
      </c>
      <c r="S183" s="156">
        <v>5000000</v>
      </c>
      <c r="T183" s="156">
        <f t="shared" si="12"/>
        <v>217705000</v>
      </c>
      <c r="U183" s="156">
        <v>0</v>
      </c>
      <c r="V183" s="157">
        <v>43441</v>
      </c>
      <c r="W183" s="157">
        <v>43444</v>
      </c>
      <c r="X183" s="157">
        <v>43474</v>
      </c>
      <c r="Y183" s="147">
        <v>30</v>
      </c>
      <c r="Z183" s="147"/>
      <c r="AA183" s="158"/>
      <c r="AB183" s="147"/>
      <c r="AC183" s="147" t="s">
        <v>777</v>
      </c>
      <c r="AD183" s="147"/>
      <c r="AE183" s="147"/>
      <c r="AF183" s="159">
        <f t="shared" si="13"/>
        <v>0</v>
      </c>
      <c r="AG183" s="160"/>
      <c r="AH183" s="160" t="b">
        <f t="shared" si="14"/>
        <v>0</v>
      </c>
    </row>
    <row r="184" spans="1:34" ht="44.25" customHeight="1" thickBot="1" x14ac:dyDescent="0.3">
      <c r="A184" s="147">
        <v>168</v>
      </c>
      <c r="B184" s="147">
        <v>2018</v>
      </c>
      <c r="C184" s="148" t="s">
        <v>439</v>
      </c>
      <c r="D184" s="147">
        <v>3</v>
      </c>
      <c r="E184" s="148" t="str">
        <f>IF(D184=1,'Tipo '!$B$2,IF(D184=2,'Tipo '!$B$3,IF(D184=3,'Tipo '!$B$4,IF(D184=4,'Tipo '!$B$5,IF(D184=5,'Tipo '!$B$6,IF(D184=6,'Tipo '!$B$7,IF(D184=7,'Tipo '!$B$8,IF(D184=8,'Tipo '!$B$9,IF(D184=9,'Tipo '!$B$10,IF(D184=10,'Tipo '!$B$11,IF(D184=11,'Tipo '!$B$12,IF(D184=12,'Tipo '!$B$13,IF(D184=13,'Tipo '!$B$14,IF(D184=14,'Tipo '!$B$15,IF(D184=15,'Tipo '!$B$16,IF(D184=16,'Tipo '!$B$17,IF(D184=17,'Tipo '!$B$18,IF(D184=18,'Tipo '!$B$19,IF(D184=19,'Tipo '!$B$20,IF(D184=20,'Tipo '!$B$21,"No ha seleccionado un tipo de contrato válido"))))))))))))))))))))</f>
        <v>INTERVENTORÍA</v>
      </c>
      <c r="F184" s="148" t="s">
        <v>104</v>
      </c>
      <c r="G184" s="148" t="s">
        <v>121</v>
      </c>
      <c r="H184" s="149" t="s">
        <v>596</v>
      </c>
      <c r="I184" s="149" t="s">
        <v>163</v>
      </c>
      <c r="J184" s="150">
        <v>11</v>
      </c>
      <c r="K184" s="151" t="str">
        <f>IF(J184=1,'Equivalencia BH-BMPT'!$D$2,IF(J184=2,'Equivalencia BH-BMPT'!$D$3,IF(J184=3,'Equivalencia BH-BMPT'!$D$4,IF(J184=4,'Equivalencia BH-BMPT'!$D$5,IF(J184=5,'Equivalencia BH-BMPT'!$D$6,IF(J184=6,'Equivalencia BH-BMPT'!$D$7,IF(J184=7,'Equivalencia BH-BMPT'!$D$8,IF(J184=8,'Equivalencia BH-BMPT'!$D$9,IF(J184=9,'Equivalencia BH-BMPT'!$D$10,IF(J184=10,'Equivalencia BH-BMPT'!$D$11,IF(J184=11,'Equivalencia BH-BMPT'!$D$12,IF(J184=12,'Equivalencia BH-BMPT'!$D$13,IF(J184=13,'Equivalencia BH-BMPT'!$D$14,IF(J184=14,'Equivalencia BH-BMPT'!$D$15,IF(J184=15,'Equivalencia BH-BMPT'!$D$16,IF(J184=16,'Equivalencia BH-BMPT'!$D$17,IF(J184=17,'Equivalencia BH-BMPT'!$D$18,IF(J184=18,'Equivalencia BH-BMPT'!$D$19,IF(J184=19,'Equivalencia BH-BMPT'!$D$20,IF(J184=20,'Equivalencia BH-BMPT'!$D$21,IF(J184=21,'Equivalencia BH-BMPT'!$D$22,IF(J184=22,'Equivalencia BH-BMPT'!$D$23,IF(J184=23,'Equivalencia BH-BMPT'!#REF!,IF(J184=24,'Equivalencia BH-BMPT'!$D$25,IF(J184=25,'Equivalencia BH-BMPT'!$D$26,IF(J184=26,'Equivalencia BH-BMPT'!$D$27,IF(J184=27,'Equivalencia BH-BMPT'!$D$28,IF(J184=28,'Equivalencia BH-BMPT'!$D$29,IF(J184=29,'Equivalencia BH-BMPT'!$D$30,IF(J184=30,'Equivalencia BH-BMPT'!$D$31,IF(J184=31,'Equivalencia BH-BMPT'!$D$32,IF(J184=32,'Equivalencia BH-BMPT'!$D$33,IF(J184=33,'Equivalencia BH-BMPT'!$D$34,IF(J184=34,'Equivalencia BH-BMPT'!$D$35,IF(J184=35,'Equivalencia BH-BMPT'!$D$36,IF(J184=36,'Equivalencia BH-BMPT'!$D$37,IF(J184=37,'Equivalencia BH-BMPT'!$D$38,IF(J184=38,'Equivalencia BH-BMPT'!#REF!,IF(J184=39,'Equivalencia BH-BMPT'!$D$40,IF(J184=40,'Equivalencia BH-BMPT'!$D$41,IF(J184=41,'Equivalencia BH-BMPT'!$D$42,IF(J184=42,'Equivalencia BH-BMPT'!$D$43,IF(J184=43,'Equivalencia BH-BMPT'!$D$44,IF(J184=44,'Equivalencia BH-BMPT'!$D$45,IF(J184=45,'Equivalencia BH-BMPT'!$D$46,"No ha seleccionado un número de programa")))))))))))))))))))))))))))))))))))))))))))))</f>
        <v>Mejores oportunidades para el desarrollo a través de la cultura, la recreación y el deporte</v>
      </c>
      <c r="L184" s="152">
        <v>1353</v>
      </c>
      <c r="M184" s="147">
        <v>52268409</v>
      </c>
      <c r="N184" s="153" t="s">
        <v>759</v>
      </c>
      <c r="O184" s="156">
        <v>12000000</v>
      </c>
      <c r="P184" s="155"/>
      <c r="Q184" s="156">
        <v>0</v>
      </c>
      <c r="R184" s="156"/>
      <c r="S184" s="156"/>
      <c r="T184" s="156">
        <f t="shared" si="12"/>
        <v>12000000</v>
      </c>
      <c r="U184" s="156">
        <v>0</v>
      </c>
      <c r="V184" s="157">
        <v>43440</v>
      </c>
      <c r="W184" s="157">
        <v>43462</v>
      </c>
      <c r="X184" s="157">
        <v>43582</v>
      </c>
      <c r="Y184" s="147">
        <v>120</v>
      </c>
      <c r="Z184" s="147"/>
      <c r="AA184" s="158"/>
      <c r="AB184" s="147"/>
      <c r="AC184" s="147" t="s">
        <v>777</v>
      </c>
      <c r="AD184" s="147"/>
      <c r="AE184" s="147"/>
      <c r="AF184" s="159">
        <f t="shared" si="13"/>
        <v>0</v>
      </c>
      <c r="AG184" s="160"/>
      <c r="AH184" s="160" t="b">
        <f t="shared" si="14"/>
        <v>0</v>
      </c>
    </row>
    <row r="185" spans="1:34" ht="44.25" customHeight="1" thickBot="1" x14ac:dyDescent="0.3">
      <c r="A185" s="147">
        <v>169</v>
      </c>
      <c r="B185" s="147">
        <v>2018</v>
      </c>
      <c r="C185" s="148" t="s">
        <v>440</v>
      </c>
      <c r="D185" s="147">
        <v>4</v>
      </c>
      <c r="E185" s="148" t="str">
        <f>IF(D185=1,'Tipo '!$B$2,IF(D185=2,'Tipo '!$B$3,IF(D185=3,'Tipo '!$B$4,IF(D185=4,'Tipo '!$B$5,IF(D185=5,'Tipo '!$B$6,IF(D185=6,'Tipo '!$B$7,IF(D185=7,'Tipo '!$B$8,IF(D185=8,'Tipo '!$B$9,IF(D185=9,'Tipo '!$B$10,IF(D185=10,'Tipo '!$B$11,IF(D185=11,'Tipo '!$B$12,IF(D185=12,'Tipo '!$B$13,IF(D185=13,'Tipo '!$B$14,IF(D185=14,'Tipo '!$B$15,IF(D185=15,'Tipo '!$B$16,IF(D185=16,'Tipo '!$B$17,IF(D185=17,'Tipo '!$B$18,IF(D185=18,'Tipo '!$B$19,IF(D185=19,'Tipo '!$B$20,IF(D185=20,'Tipo '!$B$21,"No ha seleccionado un tipo de contrato válido"))))))))))))))))))))</f>
        <v>CONTRATOS DE PRESTACIÓN DE SERVICIOS</v>
      </c>
      <c r="F185" s="148" t="s">
        <v>108</v>
      </c>
      <c r="G185" s="148" t="s">
        <v>125</v>
      </c>
      <c r="H185" s="149" t="s">
        <v>597</v>
      </c>
      <c r="I185" s="149" t="s">
        <v>163</v>
      </c>
      <c r="J185" s="150">
        <v>11</v>
      </c>
      <c r="K185" s="151" t="str">
        <f>IF(J185=1,'Equivalencia BH-BMPT'!$D$2,IF(J185=2,'Equivalencia BH-BMPT'!$D$3,IF(J185=3,'Equivalencia BH-BMPT'!$D$4,IF(J185=4,'Equivalencia BH-BMPT'!$D$5,IF(J185=5,'Equivalencia BH-BMPT'!$D$6,IF(J185=6,'Equivalencia BH-BMPT'!$D$7,IF(J185=7,'Equivalencia BH-BMPT'!$D$8,IF(J185=8,'Equivalencia BH-BMPT'!$D$9,IF(J185=9,'Equivalencia BH-BMPT'!$D$10,IF(J185=10,'Equivalencia BH-BMPT'!$D$11,IF(J185=11,'Equivalencia BH-BMPT'!$D$12,IF(J185=12,'Equivalencia BH-BMPT'!$D$13,IF(J185=13,'Equivalencia BH-BMPT'!$D$14,IF(J185=14,'Equivalencia BH-BMPT'!$D$15,IF(J185=15,'Equivalencia BH-BMPT'!$D$16,IF(J185=16,'Equivalencia BH-BMPT'!$D$17,IF(J185=17,'Equivalencia BH-BMPT'!$D$18,IF(J185=18,'Equivalencia BH-BMPT'!$D$19,IF(J185=19,'Equivalencia BH-BMPT'!$D$20,IF(J185=20,'Equivalencia BH-BMPT'!$D$21,IF(J185=21,'Equivalencia BH-BMPT'!$D$22,IF(J185=22,'Equivalencia BH-BMPT'!$D$23,IF(J185=23,'Equivalencia BH-BMPT'!#REF!,IF(J185=24,'Equivalencia BH-BMPT'!$D$25,IF(J185=25,'Equivalencia BH-BMPT'!$D$26,IF(J185=26,'Equivalencia BH-BMPT'!$D$27,IF(J185=27,'Equivalencia BH-BMPT'!$D$28,IF(J185=28,'Equivalencia BH-BMPT'!$D$29,IF(J185=29,'Equivalencia BH-BMPT'!$D$30,IF(J185=30,'Equivalencia BH-BMPT'!$D$31,IF(J185=31,'Equivalencia BH-BMPT'!$D$32,IF(J185=32,'Equivalencia BH-BMPT'!$D$33,IF(J185=33,'Equivalencia BH-BMPT'!$D$34,IF(J185=34,'Equivalencia BH-BMPT'!$D$35,IF(J185=35,'Equivalencia BH-BMPT'!$D$36,IF(J185=36,'Equivalencia BH-BMPT'!$D$37,IF(J185=37,'Equivalencia BH-BMPT'!$D$38,IF(J185=38,'Equivalencia BH-BMPT'!#REF!,IF(J185=39,'Equivalencia BH-BMPT'!$D$40,IF(J185=40,'Equivalencia BH-BMPT'!$D$41,IF(J185=41,'Equivalencia BH-BMPT'!$D$42,IF(J185=42,'Equivalencia BH-BMPT'!$D$43,IF(J185=43,'Equivalencia BH-BMPT'!$D$44,IF(J185=44,'Equivalencia BH-BMPT'!$D$45,IF(J185=45,'Equivalencia BH-BMPT'!$D$46,"No ha seleccionado un número de programa")))))))))))))))))))))))))))))))))))))))))))))</f>
        <v>Mejores oportunidades para el desarrollo a través de la cultura, la recreación y el deporte</v>
      </c>
      <c r="L185" s="152">
        <v>1353</v>
      </c>
      <c r="M185" s="147" t="s">
        <v>612</v>
      </c>
      <c r="N185" s="153" t="s">
        <v>711</v>
      </c>
      <c r="O185" s="156">
        <v>216044962</v>
      </c>
      <c r="P185" s="155"/>
      <c r="Q185" s="156">
        <v>0</v>
      </c>
      <c r="R185" s="156"/>
      <c r="S185" s="156"/>
      <c r="T185" s="156">
        <f t="shared" si="12"/>
        <v>216044962</v>
      </c>
      <c r="U185" s="156">
        <v>0</v>
      </c>
      <c r="V185" s="157">
        <v>43445</v>
      </c>
      <c r="W185" s="157"/>
      <c r="X185" s="157"/>
      <c r="Y185" s="147">
        <v>240</v>
      </c>
      <c r="Z185" s="147"/>
      <c r="AA185" s="158"/>
      <c r="AB185" s="147" t="s">
        <v>777</v>
      </c>
      <c r="AC185" s="147"/>
      <c r="AD185" s="147"/>
      <c r="AE185" s="147"/>
      <c r="AF185" s="159">
        <f t="shared" si="13"/>
        <v>0</v>
      </c>
      <c r="AG185" s="160"/>
      <c r="AH185" s="160" t="b">
        <f t="shared" si="14"/>
        <v>0</v>
      </c>
    </row>
    <row r="186" spans="1:34" ht="44.25" customHeight="1" thickBot="1" x14ac:dyDescent="0.3">
      <c r="A186" s="147">
        <v>170</v>
      </c>
      <c r="B186" s="147">
        <v>2018</v>
      </c>
      <c r="C186" s="148" t="s">
        <v>441</v>
      </c>
      <c r="D186" s="147">
        <v>4</v>
      </c>
      <c r="E186" s="148" t="str">
        <f>IF(D186=1,'Tipo '!$B$2,IF(D186=2,'Tipo '!$B$3,IF(D186=3,'Tipo '!$B$4,IF(D186=4,'Tipo '!$B$5,IF(D186=5,'Tipo '!$B$6,IF(D186=6,'Tipo '!$B$7,IF(D186=7,'Tipo '!$B$8,IF(D186=8,'Tipo '!$B$9,IF(D186=9,'Tipo '!$B$10,IF(D186=10,'Tipo '!$B$11,IF(D186=11,'Tipo '!$B$12,IF(D186=12,'Tipo '!$B$13,IF(D186=13,'Tipo '!$B$14,IF(D186=14,'Tipo '!$B$15,IF(D186=15,'Tipo '!$B$16,IF(D186=16,'Tipo '!$B$17,IF(D186=17,'Tipo '!$B$18,IF(D186=18,'Tipo '!$B$19,IF(D186=19,'Tipo '!$B$20,IF(D186=20,'Tipo '!$B$21,"No ha seleccionado un tipo de contrato válido"))))))))))))))))))))</f>
        <v>CONTRATOS DE PRESTACIÓN DE SERVICIOS</v>
      </c>
      <c r="F186" s="148" t="s">
        <v>108</v>
      </c>
      <c r="G186" s="148" t="s">
        <v>125</v>
      </c>
      <c r="H186" s="149" t="s">
        <v>598</v>
      </c>
      <c r="I186" s="149" t="s">
        <v>162</v>
      </c>
      <c r="J186" s="150"/>
      <c r="K186" s="151" t="str">
        <f>IF(J186=1,'Equivalencia BH-BMPT'!$D$2,IF(J186=2,'Equivalencia BH-BMPT'!$D$3,IF(J186=3,'Equivalencia BH-BMPT'!$D$4,IF(J186=4,'Equivalencia BH-BMPT'!$D$5,IF(J186=5,'Equivalencia BH-BMPT'!$D$6,IF(J186=6,'Equivalencia BH-BMPT'!$D$7,IF(J186=7,'Equivalencia BH-BMPT'!$D$8,IF(J186=8,'Equivalencia BH-BMPT'!$D$9,IF(J186=9,'Equivalencia BH-BMPT'!$D$10,IF(J186=10,'Equivalencia BH-BMPT'!$D$11,IF(J186=11,'Equivalencia BH-BMPT'!$D$12,IF(J186=12,'Equivalencia BH-BMPT'!$D$13,IF(J186=13,'Equivalencia BH-BMPT'!$D$14,IF(J186=14,'Equivalencia BH-BMPT'!$D$15,IF(J186=15,'Equivalencia BH-BMPT'!$D$16,IF(J186=16,'Equivalencia BH-BMPT'!$D$17,IF(J186=17,'Equivalencia BH-BMPT'!$D$18,IF(J186=18,'Equivalencia BH-BMPT'!$D$19,IF(J186=19,'Equivalencia BH-BMPT'!$D$20,IF(J186=20,'Equivalencia BH-BMPT'!$D$21,IF(J186=21,'Equivalencia BH-BMPT'!$D$22,IF(J186=22,'Equivalencia BH-BMPT'!$D$23,IF(J186=23,'Equivalencia BH-BMPT'!#REF!,IF(J186=24,'Equivalencia BH-BMPT'!$D$25,IF(J186=25,'Equivalencia BH-BMPT'!$D$26,IF(J186=26,'Equivalencia BH-BMPT'!$D$27,IF(J186=27,'Equivalencia BH-BMPT'!$D$28,IF(J186=28,'Equivalencia BH-BMPT'!$D$29,IF(J186=29,'Equivalencia BH-BMPT'!$D$30,IF(J186=30,'Equivalencia BH-BMPT'!$D$31,IF(J186=31,'Equivalencia BH-BMPT'!$D$32,IF(J186=32,'Equivalencia BH-BMPT'!$D$33,IF(J186=33,'Equivalencia BH-BMPT'!$D$34,IF(J186=34,'Equivalencia BH-BMPT'!$D$35,IF(J186=35,'Equivalencia BH-BMPT'!$D$36,IF(J186=36,'Equivalencia BH-BMPT'!$D$37,IF(J186=37,'Equivalencia BH-BMPT'!$D$38,IF(J186=38,'Equivalencia BH-BMPT'!#REF!,IF(J186=39,'Equivalencia BH-BMPT'!$D$40,IF(J186=40,'Equivalencia BH-BMPT'!$D$41,IF(J186=41,'Equivalencia BH-BMPT'!$D$42,IF(J186=42,'Equivalencia BH-BMPT'!$D$43,IF(J186=43,'Equivalencia BH-BMPT'!$D$44,IF(J186=44,'Equivalencia BH-BMPT'!$D$45,IF(J186=45,'Equivalencia BH-BMPT'!$D$46,"No ha seleccionado un número de programa")))))))))))))))))))))))))))))))))))))))))))))</f>
        <v>No ha seleccionado un número de programa</v>
      </c>
      <c r="L186" s="152"/>
      <c r="M186" s="147" t="s">
        <v>629</v>
      </c>
      <c r="N186" s="153" t="s">
        <v>760</v>
      </c>
      <c r="O186" s="156">
        <v>44000000</v>
      </c>
      <c r="P186" s="155"/>
      <c r="Q186" s="156">
        <v>0</v>
      </c>
      <c r="R186" s="156"/>
      <c r="S186" s="156"/>
      <c r="T186" s="156">
        <f t="shared" si="12"/>
        <v>44000000</v>
      </c>
      <c r="U186" s="156">
        <v>0</v>
      </c>
      <c r="V186" s="157">
        <v>43447</v>
      </c>
      <c r="W186" s="157">
        <v>43458</v>
      </c>
      <c r="X186" s="157">
        <v>43700</v>
      </c>
      <c r="Y186" s="147">
        <v>242</v>
      </c>
      <c r="Z186" s="147"/>
      <c r="AA186" s="158"/>
      <c r="AB186" s="147"/>
      <c r="AC186" s="147" t="s">
        <v>777</v>
      </c>
      <c r="AD186" s="147"/>
      <c r="AE186" s="147"/>
      <c r="AF186" s="159">
        <f t="shared" si="13"/>
        <v>0</v>
      </c>
      <c r="AG186" s="160"/>
      <c r="AH186" s="160" t="b">
        <f t="shared" si="14"/>
        <v>1</v>
      </c>
    </row>
    <row r="187" spans="1:34" ht="44.25" customHeight="1" thickBot="1" x14ac:dyDescent="0.3">
      <c r="A187" s="147">
        <v>170</v>
      </c>
      <c r="B187" s="147">
        <v>2018</v>
      </c>
      <c r="C187" s="148" t="s">
        <v>441</v>
      </c>
      <c r="D187" s="147">
        <v>4</v>
      </c>
      <c r="E187" s="148" t="str">
        <f>IF(D187=1,'Tipo '!$B$2,IF(D187=2,'Tipo '!$B$3,IF(D187=3,'Tipo '!$B$4,IF(D187=4,'Tipo '!$B$5,IF(D187=5,'Tipo '!$B$6,IF(D187=6,'Tipo '!$B$7,IF(D187=7,'Tipo '!$B$8,IF(D187=8,'Tipo '!$B$9,IF(D187=9,'Tipo '!$B$10,IF(D187=10,'Tipo '!$B$11,IF(D187=11,'Tipo '!$B$12,IF(D187=12,'Tipo '!$B$13,IF(D187=13,'Tipo '!$B$14,IF(D187=14,'Tipo '!$B$15,IF(D187=15,'Tipo '!$B$16,IF(D187=16,'Tipo '!$B$17,IF(D187=17,'Tipo '!$B$18,IF(D187=18,'Tipo '!$B$19,IF(D187=19,'Tipo '!$B$20,IF(D187=20,'Tipo '!$B$21,"No ha seleccionado un tipo de contrato válido"))))))))))))))))))))</f>
        <v>CONTRATOS DE PRESTACIÓN DE SERVICIOS</v>
      </c>
      <c r="F187" s="148" t="s">
        <v>108</v>
      </c>
      <c r="G187" s="148" t="s">
        <v>125</v>
      </c>
      <c r="H187" s="149" t="s">
        <v>598</v>
      </c>
      <c r="I187" s="149" t="s">
        <v>162</v>
      </c>
      <c r="J187" s="150"/>
      <c r="K187" s="151" t="str">
        <f>IF(J187=1,'Equivalencia BH-BMPT'!$D$2,IF(J187=2,'Equivalencia BH-BMPT'!$D$3,IF(J187=3,'Equivalencia BH-BMPT'!$D$4,IF(J187=4,'Equivalencia BH-BMPT'!$D$5,IF(J187=5,'Equivalencia BH-BMPT'!$D$6,IF(J187=6,'Equivalencia BH-BMPT'!$D$7,IF(J187=7,'Equivalencia BH-BMPT'!$D$8,IF(J187=8,'Equivalencia BH-BMPT'!$D$9,IF(J187=9,'Equivalencia BH-BMPT'!$D$10,IF(J187=10,'Equivalencia BH-BMPT'!$D$11,IF(J187=11,'Equivalencia BH-BMPT'!$D$12,IF(J187=12,'Equivalencia BH-BMPT'!$D$13,IF(J187=13,'Equivalencia BH-BMPT'!$D$14,IF(J187=14,'Equivalencia BH-BMPT'!$D$15,IF(J187=15,'Equivalencia BH-BMPT'!$D$16,IF(J187=16,'Equivalencia BH-BMPT'!$D$17,IF(J187=17,'Equivalencia BH-BMPT'!$D$18,IF(J187=18,'Equivalencia BH-BMPT'!$D$19,IF(J187=19,'Equivalencia BH-BMPT'!$D$20,IF(J187=20,'Equivalencia BH-BMPT'!$D$21,IF(J187=21,'Equivalencia BH-BMPT'!$D$22,IF(J187=22,'Equivalencia BH-BMPT'!$D$23,IF(J187=23,'Equivalencia BH-BMPT'!#REF!,IF(J187=24,'Equivalencia BH-BMPT'!$D$25,IF(J187=25,'Equivalencia BH-BMPT'!$D$26,IF(J187=26,'Equivalencia BH-BMPT'!$D$27,IF(J187=27,'Equivalencia BH-BMPT'!$D$28,IF(J187=28,'Equivalencia BH-BMPT'!$D$29,IF(J187=29,'Equivalencia BH-BMPT'!$D$30,IF(J187=30,'Equivalencia BH-BMPT'!$D$31,IF(J187=31,'Equivalencia BH-BMPT'!$D$32,IF(J187=32,'Equivalencia BH-BMPT'!$D$33,IF(J187=33,'Equivalencia BH-BMPT'!$D$34,IF(J187=34,'Equivalencia BH-BMPT'!$D$35,IF(J187=35,'Equivalencia BH-BMPT'!$D$36,IF(J187=36,'Equivalencia BH-BMPT'!$D$37,IF(J187=37,'Equivalencia BH-BMPT'!$D$38,IF(J187=38,'Equivalencia BH-BMPT'!#REF!,IF(J187=39,'Equivalencia BH-BMPT'!$D$40,IF(J187=40,'Equivalencia BH-BMPT'!$D$41,IF(J187=41,'Equivalencia BH-BMPT'!$D$42,IF(J187=42,'Equivalencia BH-BMPT'!$D$43,IF(J187=43,'Equivalencia BH-BMPT'!$D$44,IF(J187=44,'Equivalencia BH-BMPT'!$D$45,IF(J187=45,'Equivalencia BH-BMPT'!$D$46,"No ha seleccionado un número de programa")))))))))))))))))))))))))))))))))))))))))))))</f>
        <v>No ha seleccionado un número de programa</v>
      </c>
      <c r="L187" s="152"/>
      <c r="M187" s="147" t="s">
        <v>629</v>
      </c>
      <c r="N187" s="153" t="s">
        <v>760</v>
      </c>
      <c r="O187" s="156">
        <v>44320000</v>
      </c>
      <c r="P187" s="155"/>
      <c r="Q187" s="156">
        <v>0</v>
      </c>
      <c r="R187" s="156"/>
      <c r="S187" s="156"/>
      <c r="T187" s="156">
        <f t="shared" si="12"/>
        <v>44320000</v>
      </c>
      <c r="U187" s="156">
        <v>0</v>
      </c>
      <c r="V187" s="157">
        <v>43447</v>
      </c>
      <c r="W187" s="157">
        <v>43458</v>
      </c>
      <c r="X187" s="157">
        <v>43700</v>
      </c>
      <c r="Y187" s="147">
        <v>242</v>
      </c>
      <c r="Z187" s="147"/>
      <c r="AA187" s="158"/>
      <c r="AB187" s="147"/>
      <c r="AC187" s="147" t="s">
        <v>777</v>
      </c>
      <c r="AD187" s="147"/>
      <c r="AE187" s="147"/>
      <c r="AF187" s="159">
        <f t="shared" si="13"/>
        <v>0</v>
      </c>
      <c r="AG187" s="160"/>
      <c r="AH187" s="160" t="b">
        <f t="shared" si="14"/>
        <v>1</v>
      </c>
    </row>
    <row r="188" spans="1:34" ht="44.25" customHeight="1" thickBot="1" x14ac:dyDescent="0.3">
      <c r="A188" s="147">
        <v>171</v>
      </c>
      <c r="B188" s="147">
        <v>2018</v>
      </c>
      <c r="C188" s="148" t="s">
        <v>442</v>
      </c>
      <c r="D188" s="147">
        <v>3</v>
      </c>
      <c r="E188" s="148" t="str">
        <f>IF(D188=1,'Tipo '!$B$2,IF(D188=2,'Tipo '!$B$3,IF(D188=3,'Tipo '!$B$4,IF(D188=4,'Tipo '!$B$5,IF(D188=5,'Tipo '!$B$6,IF(D188=6,'Tipo '!$B$7,IF(D188=7,'Tipo '!$B$8,IF(D188=8,'Tipo '!$B$9,IF(D188=9,'Tipo '!$B$10,IF(D188=10,'Tipo '!$B$11,IF(D188=11,'Tipo '!$B$12,IF(D188=12,'Tipo '!$B$13,IF(D188=13,'Tipo '!$B$14,IF(D188=14,'Tipo '!$B$15,IF(D188=15,'Tipo '!$B$16,IF(D188=16,'Tipo '!$B$17,IF(D188=17,'Tipo '!$B$18,IF(D188=18,'Tipo '!$B$19,IF(D188=19,'Tipo '!$B$20,IF(D188=20,'Tipo '!$B$21,"No ha seleccionado un tipo de contrato válido"))))))))))))))))))))</f>
        <v>INTERVENTORÍA</v>
      </c>
      <c r="F188" s="148" t="s">
        <v>104</v>
      </c>
      <c r="G188" s="148" t="s">
        <v>121</v>
      </c>
      <c r="H188" s="149" t="s">
        <v>599</v>
      </c>
      <c r="I188" s="149" t="s">
        <v>163</v>
      </c>
      <c r="J188" s="150">
        <v>11</v>
      </c>
      <c r="K188" s="151" t="str">
        <f>IF(J188=1,'Equivalencia BH-BMPT'!$D$2,IF(J188=2,'Equivalencia BH-BMPT'!$D$3,IF(J188=3,'Equivalencia BH-BMPT'!$D$4,IF(J188=4,'Equivalencia BH-BMPT'!$D$5,IF(J188=5,'Equivalencia BH-BMPT'!$D$6,IF(J188=6,'Equivalencia BH-BMPT'!$D$7,IF(J188=7,'Equivalencia BH-BMPT'!$D$8,IF(J188=8,'Equivalencia BH-BMPT'!$D$9,IF(J188=9,'Equivalencia BH-BMPT'!$D$10,IF(J188=10,'Equivalencia BH-BMPT'!$D$11,IF(J188=11,'Equivalencia BH-BMPT'!$D$12,IF(J188=12,'Equivalencia BH-BMPT'!$D$13,IF(J188=13,'Equivalencia BH-BMPT'!$D$14,IF(J188=14,'Equivalencia BH-BMPT'!$D$15,IF(J188=15,'Equivalencia BH-BMPT'!$D$16,IF(J188=16,'Equivalencia BH-BMPT'!$D$17,IF(J188=17,'Equivalencia BH-BMPT'!$D$18,IF(J188=18,'Equivalencia BH-BMPT'!$D$19,IF(J188=19,'Equivalencia BH-BMPT'!$D$20,IF(J188=20,'Equivalencia BH-BMPT'!$D$21,IF(J188=21,'Equivalencia BH-BMPT'!$D$22,IF(J188=22,'Equivalencia BH-BMPT'!$D$23,IF(J188=23,'Equivalencia BH-BMPT'!#REF!,IF(J188=24,'Equivalencia BH-BMPT'!$D$25,IF(J188=25,'Equivalencia BH-BMPT'!$D$26,IF(J188=26,'Equivalencia BH-BMPT'!$D$27,IF(J188=27,'Equivalencia BH-BMPT'!$D$28,IF(J188=28,'Equivalencia BH-BMPT'!$D$29,IF(J188=29,'Equivalencia BH-BMPT'!$D$30,IF(J188=30,'Equivalencia BH-BMPT'!$D$31,IF(J188=31,'Equivalencia BH-BMPT'!$D$32,IF(J188=32,'Equivalencia BH-BMPT'!$D$33,IF(J188=33,'Equivalencia BH-BMPT'!$D$34,IF(J188=34,'Equivalencia BH-BMPT'!$D$35,IF(J188=35,'Equivalencia BH-BMPT'!$D$36,IF(J188=36,'Equivalencia BH-BMPT'!$D$37,IF(J188=37,'Equivalencia BH-BMPT'!$D$38,IF(J188=38,'Equivalencia BH-BMPT'!#REF!,IF(J188=39,'Equivalencia BH-BMPT'!$D$40,IF(J188=40,'Equivalencia BH-BMPT'!$D$41,IF(J188=41,'Equivalencia BH-BMPT'!$D$42,IF(J188=42,'Equivalencia BH-BMPT'!$D$43,IF(J188=43,'Equivalencia BH-BMPT'!$D$44,IF(J188=44,'Equivalencia BH-BMPT'!$D$45,IF(J188=45,'Equivalencia BH-BMPT'!$D$46,"No ha seleccionado un número de programa")))))))))))))))))))))))))))))))))))))))))))))</f>
        <v>Mejores oportunidades para el desarrollo a través de la cultura, la recreación y el deporte</v>
      </c>
      <c r="L188" s="152">
        <v>1353</v>
      </c>
      <c r="M188" s="147">
        <v>52268409</v>
      </c>
      <c r="N188" s="153" t="s">
        <v>759</v>
      </c>
      <c r="O188" s="156">
        <v>11200000</v>
      </c>
      <c r="P188" s="155"/>
      <c r="Q188" s="156">
        <v>0</v>
      </c>
      <c r="R188" s="156"/>
      <c r="S188" s="156"/>
      <c r="T188" s="156">
        <f t="shared" si="12"/>
        <v>11200000</v>
      </c>
      <c r="U188" s="156">
        <v>0</v>
      </c>
      <c r="V188" s="157">
        <v>43452</v>
      </c>
      <c r="W188" s="157">
        <v>43462</v>
      </c>
      <c r="X188" s="157">
        <v>43566</v>
      </c>
      <c r="Y188" s="147">
        <v>104</v>
      </c>
      <c r="Z188" s="147"/>
      <c r="AA188" s="158"/>
      <c r="AB188" s="147"/>
      <c r="AC188" s="147" t="s">
        <v>777</v>
      </c>
      <c r="AD188" s="147"/>
      <c r="AE188" s="147"/>
      <c r="AF188" s="159">
        <f t="shared" si="13"/>
        <v>0</v>
      </c>
      <c r="AG188" s="160"/>
      <c r="AH188" s="160" t="b">
        <f t="shared" si="14"/>
        <v>0</v>
      </c>
    </row>
    <row r="189" spans="1:34" ht="44.25" customHeight="1" thickBot="1" x14ac:dyDescent="0.3">
      <c r="A189" s="147">
        <v>172</v>
      </c>
      <c r="B189" s="147">
        <v>2018</v>
      </c>
      <c r="C189" s="148" t="s">
        <v>443</v>
      </c>
      <c r="D189" s="147">
        <v>6</v>
      </c>
      <c r="E189" s="148" t="str">
        <f>IF(D189=1,'Tipo '!$B$2,IF(D189=2,'Tipo '!$B$3,IF(D189=3,'Tipo '!$B$4,IF(D189=4,'Tipo '!$B$5,IF(D189=5,'Tipo '!$B$6,IF(D189=6,'Tipo '!$B$7,IF(D189=7,'Tipo '!$B$8,IF(D189=8,'Tipo '!$B$9,IF(D189=9,'Tipo '!$B$10,IF(D189=10,'Tipo '!$B$11,IF(D189=11,'Tipo '!$B$12,IF(D189=12,'Tipo '!$B$13,IF(D189=13,'Tipo '!$B$14,IF(D189=14,'Tipo '!$B$15,IF(D189=15,'Tipo '!$B$16,IF(D189=16,'Tipo '!$B$17,IF(D189=17,'Tipo '!$B$18,IF(D189=18,'Tipo '!$B$19,IF(D189=19,'Tipo '!$B$20,IF(D189=20,'Tipo '!$B$21,"No ha seleccionado un tipo de contrato válido"))))))))))))))))))))</f>
        <v>COMPRAVENTA DE BIENES MUEBLES</v>
      </c>
      <c r="F189" s="148" t="s">
        <v>108</v>
      </c>
      <c r="G189" s="148" t="s">
        <v>122</v>
      </c>
      <c r="H189" s="149" t="s">
        <v>600</v>
      </c>
      <c r="I189" s="149" t="s">
        <v>163</v>
      </c>
      <c r="J189" s="150">
        <v>6</v>
      </c>
      <c r="K189" s="151" t="str">
        <f>IF(J189=1,'Equivalencia BH-BMPT'!$D$2,IF(J189=2,'Equivalencia BH-BMPT'!$D$3,IF(J189=3,'Equivalencia BH-BMPT'!$D$4,IF(J189=4,'Equivalencia BH-BMPT'!$D$5,IF(J189=5,'Equivalencia BH-BMPT'!$D$6,IF(J189=6,'Equivalencia BH-BMPT'!$D$7,IF(J189=7,'Equivalencia BH-BMPT'!$D$8,IF(J189=8,'Equivalencia BH-BMPT'!$D$9,IF(J189=9,'Equivalencia BH-BMPT'!$D$10,IF(J189=10,'Equivalencia BH-BMPT'!$D$11,IF(J189=11,'Equivalencia BH-BMPT'!$D$12,IF(J189=12,'Equivalencia BH-BMPT'!$D$13,IF(J189=13,'Equivalencia BH-BMPT'!$D$14,IF(J189=14,'Equivalencia BH-BMPT'!$D$15,IF(J189=15,'Equivalencia BH-BMPT'!$D$16,IF(J189=16,'Equivalencia BH-BMPT'!$D$17,IF(J189=17,'Equivalencia BH-BMPT'!$D$18,IF(J189=18,'Equivalencia BH-BMPT'!$D$19,IF(J189=19,'Equivalencia BH-BMPT'!$D$20,IF(J189=20,'Equivalencia BH-BMPT'!$D$21,IF(J189=21,'Equivalencia BH-BMPT'!$D$22,IF(J189=22,'Equivalencia BH-BMPT'!$D$23,IF(J189=23,'Equivalencia BH-BMPT'!#REF!,IF(J189=24,'Equivalencia BH-BMPT'!$D$25,IF(J189=25,'Equivalencia BH-BMPT'!$D$26,IF(J189=26,'Equivalencia BH-BMPT'!$D$27,IF(J189=27,'Equivalencia BH-BMPT'!$D$28,IF(J189=28,'Equivalencia BH-BMPT'!$D$29,IF(J189=29,'Equivalencia BH-BMPT'!$D$30,IF(J189=30,'Equivalencia BH-BMPT'!$D$31,IF(J189=31,'Equivalencia BH-BMPT'!$D$32,IF(J189=32,'Equivalencia BH-BMPT'!$D$33,IF(J189=33,'Equivalencia BH-BMPT'!$D$34,IF(J189=34,'Equivalencia BH-BMPT'!$D$35,IF(J189=35,'Equivalencia BH-BMPT'!$D$36,IF(J189=36,'Equivalencia BH-BMPT'!$D$37,IF(J189=37,'Equivalencia BH-BMPT'!$D$38,IF(J189=38,'Equivalencia BH-BMPT'!#REF!,IF(J189=39,'Equivalencia BH-BMPT'!$D$40,IF(J189=40,'Equivalencia BH-BMPT'!$D$41,IF(J189=41,'Equivalencia BH-BMPT'!$D$42,IF(J189=42,'Equivalencia BH-BMPT'!$D$43,IF(J189=43,'Equivalencia BH-BMPT'!$D$44,IF(J189=44,'Equivalencia BH-BMPT'!$D$45,IF(J189=45,'Equivalencia BH-BMPT'!$D$46,"No ha seleccionado un número de programa")))))))))))))))))))))))))))))))))))))))))))))</f>
        <v>Calidad educativa para todos</v>
      </c>
      <c r="L189" s="152">
        <v>1349</v>
      </c>
      <c r="M189" s="147">
        <v>8300688508</v>
      </c>
      <c r="N189" s="153" t="s">
        <v>761</v>
      </c>
      <c r="O189" s="156">
        <v>56340341</v>
      </c>
      <c r="P189" s="155"/>
      <c r="Q189" s="156">
        <v>0</v>
      </c>
      <c r="R189" s="156"/>
      <c r="S189" s="156"/>
      <c r="T189" s="156">
        <f t="shared" si="12"/>
        <v>56340341</v>
      </c>
      <c r="U189" s="156">
        <v>0</v>
      </c>
      <c r="V189" s="157">
        <v>43453</v>
      </c>
      <c r="W189" s="157">
        <v>43462</v>
      </c>
      <c r="X189" s="157">
        <v>43523</v>
      </c>
      <c r="Y189" s="147">
        <v>61</v>
      </c>
      <c r="Z189" s="147"/>
      <c r="AA189" s="158"/>
      <c r="AB189" s="147"/>
      <c r="AC189" s="147" t="s">
        <v>777</v>
      </c>
      <c r="AD189" s="147"/>
      <c r="AE189" s="147"/>
      <c r="AF189" s="159">
        <f t="shared" si="13"/>
        <v>0</v>
      </c>
      <c r="AG189" s="160"/>
      <c r="AH189" s="160" t="b">
        <f t="shared" si="14"/>
        <v>0</v>
      </c>
    </row>
    <row r="190" spans="1:34" ht="44.25" customHeight="1" thickBot="1" x14ac:dyDescent="0.3">
      <c r="A190" s="147">
        <v>173</v>
      </c>
      <c r="B190" s="147">
        <v>2018</v>
      </c>
      <c r="C190" s="148" t="s">
        <v>444</v>
      </c>
      <c r="D190" s="147">
        <v>1</v>
      </c>
      <c r="E190" s="148" t="str">
        <f>IF(D190=1,'Tipo '!$B$2,IF(D190=2,'Tipo '!$B$3,IF(D190=3,'Tipo '!$B$4,IF(D190=4,'Tipo '!$B$5,IF(D190=5,'Tipo '!$B$6,IF(D190=6,'Tipo '!$B$7,IF(D190=7,'Tipo '!$B$8,IF(D190=8,'Tipo '!$B$9,IF(D190=9,'Tipo '!$B$10,IF(D190=10,'Tipo '!$B$11,IF(D190=11,'Tipo '!$B$12,IF(D190=12,'Tipo '!$B$13,IF(D190=13,'Tipo '!$B$14,IF(D190=14,'Tipo '!$B$15,IF(D190=15,'Tipo '!$B$16,IF(D190=16,'Tipo '!$B$17,IF(D190=17,'Tipo '!$B$18,IF(D190=18,'Tipo '!$B$19,IF(D190=19,'Tipo '!$B$20,IF(D190=20,'Tipo '!$B$21,"No ha seleccionado un tipo de contrato válido"))))))))))))))))))))</f>
        <v>OBRA PÚBLICA</v>
      </c>
      <c r="F190" s="148" t="s">
        <v>105</v>
      </c>
      <c r="G190" s="148" t="s">
        <v>121</v>
      </c>
      <c r="H190" s="149" t="s">
        <v>601</v>
      </c>
      <c r="I190" s="149" t="s">
        <v>163</v>
      </c>
      <c r="J190" s="150">
        <v>4</v>
      </c>
      <c r="K190" s="151" t="str">
        <f>IF(J190=1,'Equivalencia BH-BMPT'!$D$2,IF(J190=2,'Equivalencia BH-BMPT'!$D$3,IF(J190=3,'Equivalencia BH-BMPT'!$D$4,IF(J190=4,'Equivalencia BH-BMPT'!$D$5,IF(J190=5,'Equivalencia BH-BMPT'!$D$6,IF(J190=6,'Equivalencia BH-BMPT'!$D$7,IF(J190=7,'Equivalencia BH-BMPT'!$D$8,IF(J190=8,'Equivalencia BH-BMPT'!$D$9,IF(J190=9,'Equivalencia BH-BMPT'!$D$10,IF(J190=10,'Equivalencia BH-BMPT'!$D$11,IF(J190=11,'Equivalencia BH-BMPT'!$D$12,IF(J190=12,'Equivalencia BH-BMPT'!$D$13,IF(J190=13,'Equivalencia BH-BMPT'!$D$14,IF(J190=14,'Equivalencia BH-BMPT'!$D$15,IF(J190=15,'Equivalencia BH-BMPT'!$D$16,IF(J190=16,'Equivalencia BH-BMPT'!$D$17,IF(J190=17,'Equivalencia BH-BMPT'!$D$18,IF(J190=18,'Equivalencia BH-BMPT'!$D$19,IF(J190=19,'Equivalencia BH-BMPT'!$D$20,IF(J190=20,'Equivalencia BH-BMPT'!$D$21,IF(J190=21,'Equivalencia BH-BMPT'!$D$22,IF(J190=22,'Equivalencia BH-BMPT'!$D$23,IF(J190=23,'Equivalencia BH-BMPT'!#REF!,IF(J190=24,'Equivalencia BH-BMPT'!$D$25,IF(J190=25,'Equivalencia BH-BMPT'!$D$26,IF(J190=26,'Equivalencia BH-BMPT'!$D$27,IF(J190=27,'Equivalencia BH-BMPT'!$D$28,IF(J190=28,'Equivalencia BH-BMPT'!$D$29,IF(J190=29,'Equivalencia BH-BMPT'!$D$30,IF(J190=30,'Equivalencia BH-BMPT'!$D$31,IF(J190=31,'Equivalencia BH-BMPT'!$D$32,IF(J190=32,'Equivalencia BH-BMPT'!$D$33,IF(J190=33,'Equivalencia BH-BMPT'!$D$34,IF(J190=34,'Equivalencia BH-BMPT'!$D$35,IF(J190=35,'Equivalencia BH-BMPT'!$D$36,IF(J190=36,'Equivalencia BH-BMPT'!$D$37,IF(J190=37,'Equivalencia BH-BMPT'!$D$38,IF(J190=38,'Equivalencia BH-BMPT'!#REF!,IF(J190=39,'Equivalencia BH-BMPT'!$D$40,IF(J190=40,'Equivalencia BH-BMPT'!$D$41,IF(J190=41,'Equivalencia BH-BMPT'!$D$42,IF(J190=42,'Equivalencia BH-BMPT'!$D$43,IF(J190=43,'Equivalencia BH-BMPT'!$D$44,IF(J190=44,'Equivalencia BH-BMPT'!$D$45,IF(J190=45,'Equivalencia BH-BMPT'!$D$46,"No ha seleccionado un número de programa")))))))))))))))))))))))))))))))))))))))))))))</f>
        <v>Familias protegidas y adaptadas al cambio climático</v>
      </c>
      <c r="L190" s="152">
        <v>1340</v>
      </c>
      <c r="M190" s="147" t="s">
        <v>630</v>
      </c>
      <c r="N190" s="153" t="s">
        <v>762</v>
      </c>
      <c r="O190" s="156">
        <v>913326166</v>
      </c>
      <c r="P190" s="155"/>
      <c r="Q190" s="156">
        <v>0</v>
      </c>
      <c r="R190" s="156"/>
      <c r="S190" s="156"/>
      <c r="T190" s="156">
        <f t="shared" si="12"/>
        <v>913326166</v>
      </c>
      <c r="U190" s="156">
        <v>0</v>
      </c>
      <c r="V190" s="157">
        <v>43461</v>
      </c>
      <c r="W190" s="157"/>
      <c r="X190" s="157"/>
      <c r="Y190" s="147">
        <v>0</v>
      </c>
      <c r="Z190" s="147"/>
      <c r="AA190" s="158"/>
      <c r="AB190" s="147" t="s">
        <v>777</v>
      </c>
      <c r="AC190" s="147"/>
      <c r="AD190" s="147"/>
      <c r="AE190" s="147"/>
      <c r="AF190" s="159">
        <f t="shared" si="13"/>
        <v>0</v>
      </c>
      <c r="AG190" s="160"/>
      <c r="AH190" s="160" t="b">
        <f t="shared" si="14"/>
        <v>0</v>
      </c>
    </row>
    <row r="191" spans="1:34" ht="44.25" customHeight="1" thickBot="1" x14ac:dyDescent="0.3">
      <c r="A191" s="147">
        <v>174</v>
      </c>
      <c r="B191" s="147">
        <v>2018</v>
      </c>
      <c r="C191" s="148" t="s">
        <v>445</v>
      </c>
      <c r="D191" s="147">
        <v>4</v>
      </c>
      <c r="E191" s="148" t="str">
        <f>IF(D191=1,'Tipo '!$B$2,IF(D191=2,'Tipo '!$B$3,IF(D191=3,'Tipo '!$B$4,IF(D191=4,'Tipo '!$B$5,IF(D191=5,'Tipo '!$B$6,IF(D191=6,'Tipo '!$B$7,IF(D191=7,'Tipo '!$B$8,IF(D191=8,'Tipo '!$B$9,IF(D191=9,'Tipo '!$B$10,IF(D191=10,'Tipo '!$B$11,IF(D191=11,'Tipo '!$B$12,IF(D191=12,'Tipo '!$B$13,IF(D191=13,'Tipo '!$B$14,IF(D191=14,'Tipo '!$B$15,IF(D191=15,'Tipo '!$B$16,IF(D191=16,'Tipo '!$B$17,IF(D191=17,'Tipo '!$B$18,IF(D191=18,'Tipo '!$B$19,IF(D191=19,'Tipo '!$B$20,IF(D191=20,'Tipo '!$B$21,"No ha seleccionado un tipo de contrato válido"))))))))))))))))))))</f>
        <v>CONTRATOS DE PRESTACIÓN DE SERVICIOS</v>
      </c>
      <c r="F191" s="148" t="s">
        <v>104</v>
      </c>
      <c r="G191" s="148" t="s">
        <v>121</v>
      </c>
      <c r="H191" s="149" t="s">
        <v>602</v>
      </c>
      <c r="I191" s="149" t="s">
        <v>162</v>
      </c>
      <c r="J191" s="150"/>
      <c r="K191" s="151" t="str">
        <f>IF(J191=1,'Equivalencia BH-BMPT'!$D$2,IF(J191=2,'Equivalencia BH-BMPT'!$D$3,IF(J191=3,'Equivalencia BH-BMPT'!$D$4,IF(J191=4,'Equivalencia BH-BMPT'!$D$5,IF(J191=5,'Equivalencia BH-BMPT'!$D$6,IF(J191=6,'Equivalencia BH-BMPT'!$D$7,IF(J191=7,'Equivalencia BH-BMPT'!$D$8,IF(J191=8,'Equivalencia BH-BMPT'!$D$9,IF(J191=9,'Equivalencia BH-BMPT'!$D$10,IF(J191=10,'Equivalencia BH-BMPT'!$D$11,IF(J191=11,'Equivalencia BH-BMPT'!$D$12,IF(J191=12,'Equivalencia BH-BMPT'!$D$13,IF(J191=13,'Equivalencia BH-BMPT'!$D$14,IF(J191=14,'Equivalencia BH-BMPT'!$D$15,IF(J191=15,'Equivalencia BH-BMPT'!$D$16,IF(J191=16,'Equivalencia BH-BMPT'!$D$17,IF(J191=17,'Equivalencia BH-BMPT'!$D$18,IF(J191=18,'Equivalencia BH-BMPT'!$D$19,IF(J191=19,'Equivalencia BH-BMPT'!$D$20,IF(J191=20,'Equivalencia BH-BMPT'!$D$21,IF(J191=21,'Equivalencia BH-BMPT'!$D$22,IF(J191=22,'Equivalencia BH-BMPT'!$D$23,IF(J191=23,'Equivalencia BH-BMPT'!#REF!,IF(J191=24,'Equivalencia BH-BMPT'!$D$25,IF(J191=25,'Equivalencia BH-BMPT'!$D$26,IF(J191=26,'Equivalencia BH-BMPT'!$D$27,IF(J191=27,'Equivalencia BH-BMPT'!$D$28,IF(J191=28,'Equivalencia BH-BMPT'!$D$29,IF(J191=29,'Equivalencia BH-BMPT'!$D$30,IF(J191=30,'Equivalencia BH-BMPT'!$D$31,IF(J191=31,'Equivalencia BH-BMPT'!$D$32,IF(J191=32,'Equivalencia BH-BMPT'!$D$33,IF(J191=33,'Equivalencia BH-BMPT'!$D$34,IF(J191=34,'Equivalencia BH-BMPT'!$D$35,IF(J191=35,'Equivalencia BH-BMPT'!$D$36,IF(J191=36,'Equivalencia BH-BMPT'!$D$37,IF(J191=37,'Equivalencia BH-BMPT'!$D$38,IF(J191=38,'Equivalencia BH-BMPT'!#REF!,IF(J191=39,'Equivalencia BH-BMPT'!$D$40,IF(J191=40,'Equivalencia BH-BMPT'!$D$41,IF(J191=41,'Equivalencia BH-BMPT'!$D$42,IF(J191=42,'Equivalencia BH-BMPT'!$D$43,IF(J191=43,'Equivalencia BH-BMPT'!$D$44,IF(J191=44,'Equivalencia BH-BMPT'!$D$45,IF(J191=45,'Equivalencia BH-BMPT'!$D$46,"No ha seleccionado un número de programa")))))))))))))))))))))))))))))))))))))))))))))</f>
        <v>No ha seleccionado un número de programa</v>
      </c>
      <c r="L191" s="152"/>
      <c r="M191" s="147">
        <v>79378411</v>
      </c>
      <c r="N191" s="153" t="s">
        <v>763</v>
      </c>
      <c r="O191" s="156">
        <v>6765150</v>
      </c>
      <c r="P191" s="155"/>
      <c r="Q191" s="156">
        <v>0</v>
      </c>
      <c r="R191" s="156"/>
      <c r="S191" s="156"/>
      <c r="T191" s="156">
        <f t="shared" si="12"/>
        <v>6765150</v>
      </c>
      <c r="U191" s="156">
        <v>0</v>
      </c>
      <c r="V191" s="157">
        <v>43460</v>
      </c>
      <c r="W191" s="157"/>
      <c r="X191" s="157"/>
      <c r="Y191" s="147">
        <v>0</v>
      </c>
      <c r="Z191" s="147"/>
      <c r="AA191" s="158"/>
      <c r="AB191" s="147" t="s">
        <v>777</v>
      </c>
      <c r="AC191" s="147"/>
      <c r="AD191" s="147"/>
      <c r="AE191" s="147"/>
      <c r="AF191" s="159">
        <f t="shared" si="13"/>
        <v>0</v>
      </c>
      <c r="AG191" s="160"/>
      <c r="AH191" s="160" t="b">
        <f t="shared" si="14"/>
        <v>1</v>
      </c>
    </row>
    <row r="192" spans="1:34" ht="44.25" customHeight="1" thickBot="1" x14ac:dyDescent="0.3">
      <c r="A192" s="147">
        <v>176</v>
      </c>
      <c r="B192" s="147">
        <v>2018</v>
      </c>
      <c r="C192" s="148" t="s">
        <v>446</v>
      </c>
      <c r="D192" s="147">
        <v>4</v>
      </c>
      <c r="E192" s="148" t="str">
        <f>IF(D192=1,'Tipo '!$B$2,IF(D192=2,'Tipo '!$B$3,IF(D192=3,'Tipo '!$B$4,IF(D192=4,'Tipo '!$B$5,IF(D192=5,'Tipo '!$B$6,IF(D192=6,'Tipo '!$B$7,IF(D192=7,'Tipo '!$B$8,IF(D192=8,'Tipo '!$B$9,IF(D192=9,'Tipo '!$B$10,IF(D192=10,'Tipo '!$B$11,IF(D192=11,'Tipo '!$B$12,IF(D192=12,'Tipo '!$B$13,IF(D192=13,'Tipo '!$B$14,IF(D192=14,'Tipo '!$B$15,IF(D192=15,'Tipo '!$B$16,IF(D192=16,'Tipo '!$B$17,IF(D192=17,'Tipo '!$B$18,IF(D192=18,'Tipo '!$B$19,IF(D192=19,'Tipo '!$B$20,IF(D192=20,'Tipo '!$B$21,"No ha seleccionado un tipo de contrato válido"))))))))))))))))))))</f>
        <v>CONTRATOS DE PRESTACIÓN DE SERVICIOS</v>
      </c>
      <c r="F192" s="148" t="s">
        <v>104</v>
      </c>
      <c r="G192" s="148" t="s">
        <v>121</v>
      </c>
      <c r="H192" s="149" t="s">
        <v>603</v>
      </c>
      <c r="I192" s="149" t="s">
        <v>163</v>
      </c>
      <c r="J192" s="150">
        <v>45</v>
      </c>
      <c r="K192" s="151" t="str">
        <f>IF(J192=1,'Equivalencia BH-BMPT'!$D$2,IF(J192=2,'Equivalencia BH-BMPT'!$D$3,IF(J192=3,'Equivalencia BH-BMPT'!$D$4,IF(J192=4,'Equivalencia BH-BMPT'!$D$5,IF(J192=5,'Equivalencia BH-BMPT'!$D$6,IF(J192=6,'Equivalencia BH-BMPT'!$D$7,IF(J192=7,'Equivalencia BH-BMPT'!$D$8,IF(J192=8,'Equivalencia BH-BMPT'!$D$9,IF(J192=9,'Equivalencia BH-BMPT'!$D$10,IF(J192=10,'Equivalencia BH-BMPT'!$D$11,IF(J192=11,'Equivalencia BH-BMPT'!$D$12,IF(J192=12,'Equivalencia BH-BMPT'!$D$13,IF(J192=13,'Equivalencia BH-BMPT'!$D$14,IF(J192=14,'Equivalencia BH-BMPT'!$D$15,IF(J192=15,'Equivalencia BH-BMPT'!$D$16,IF(J192=16,'Equivalencia BH-BMPT'!$D$17,IF(J192=17,'Equivalencia BH-BMPT'!$D$18,IF(J192=18,'Equivalencia BH-BMPT'!$D$19,IF(J192=19,'Equivalencia BH-BMPT'!$D$20,IF(J192=20,'Equivalencia BH-BMPT'!$D$21,IF(J192=21,'Equivalencia BH-BMPT'!$D$22,IF(J192=22,'Equivalencia BH-BMPT'!$D$23,IF(J192=23,'Equivalencia BH-BMPT'!#REF!,IF(J192=24,'Equivalencia BH-BMPT'!$D$25,IF(J192=25,'Equivalencia BH-BMPT'!$D$26,IF(J192=26,'Equivalencia BH-BMPT'!$D$27,IF(J192=27,'Equivalencia BH-BMPT'!$D$28,IF(J192=28,'Equivalencia BH-BMPT'!$D$29,IF(J192=29,'Equivalencia BH-BMPT'!$D$30,IF(J192=30,'Equivalencia BH-BMPT'!$D$31,IF(J192=31,'Equivalencia BH-BMPT'!$D$32,IF(J192=32,'Equivalencia BH-BMPT'!$D$33,IF(J192=33,'Equivalencia BH-BMPT'!$D$34,IF(J192=34,'Equivalencia BH-BMPT'!$D$35,IF(J192=35,'Equivalencia BH-BMPT'!$D$36,IF(J192=36,'Equivalencia BH-BMPT'!$D$37,IF(J192=37,'Equivalencia BH-BMPT'!$D$38,IF(J192=38,'Equivalencia BH-BMPT'!#REF!,IF(J192=39,'Equivalencia BH-BMPT'!$D$40,IF(J192=40,'Equivalencia BH-BMPT'!$D$41,IF(J192=41,'Equivalencia BH-BMPT'!$D$42,IF(J192=42,'Equivalencia BH-BMPT'!$D$43,IF(J192=43,'Equivalencia BH-BMPT'!$D$44,IF(J192=44,'Equivalencia BH-BMPT'!$D$45,IF(J192=45,'Equivalencia BH-BMPT'!$D$46,"No ha seleccionado un número de programa")))))))))))))))))))))))))))))))))))))))))))))</f>
        <v>Gobernanza e influencia local, regional e internacional</v>
      </c>
      <c r="L192" s="152">
        <v>1375</v>
      </c>
      <c r="M192" s="147" t="s">
        <v>631</v>
      </c>
      <c r="N192" s="153" t="s">
        <v>764</v>
      </c>
      <c r="O192" s="156">
        <v>16387308</v>
      </c>
      <c r="P192" s="155"/>
      <c r="Q192" s="156">
        <v>0</v>
      </c>
      <c r="R192" s="156"/>
      <c r="S192" s="156"/>
      <c r="T192" s="156">
        <f t="shared" si="12"/>
        <v>16387308</v>
      </c>
      <c r="U192" s="156">
        <v>0</v>
      </c>
      <c r="V192" s="157">
        <v>43460</v>
      </c>
      <c r="W192" s="157"/>
      <c r="X192" s="157"/>
      <c r="Y192" s="147">
        <v>0</v>
      </c>
      <c r="Z192" s="147"/>
      <c r="AA192" s="158"/>
      <c r="AB192" s="147" t="s">
        <v>777</v>
      </c>
      <c r="AC192" s="147"/>
      <c r="AD192" s="147"/>
      <c r="AE192" s="147"/>
      <c r="AF192" s="159">
        <f t="shared" si="13"/>
        <v>0</v>
      </c>
      <c r="AG192" s="160"/>
      <c r="AH192" s="160" t="b">
        <f t="shared" si="14"/>
        <v>0</v>
      </c>
    </row>
    <row r="193" spans="1:34" ht="44.25" customHeight="1" thickBot="1" x14ac:dyDescent="0.3">
      <c r="A193" s="147">
        <v>177</v>
      </c>
      <c r="B193" s="147">
        <v>2018</v>
      </c>
      <c r="C193" s="148" t="s">
        <v>447</v>
      </c>
      <c r="D193" s="147">
        <v>11</v>
      </c>
      <c r="E193" s="148" t="str">
        <f>IF(D193=1,'Tipo '!$B$2,IF(D193=2,'Tipo '!$B$3,IF(D193=3,'Tipo '!$B$4,IF(D193=4,'Tipo '!$B$5,IF(D193=5,'Tipo '!$B$6,IF(D193=6,'Tipo '!$B$7,IF(D193=7,'Tipo '!$B$8,IF(D193=8,'Tipo '!$B$9,IF(D193=9,'Tipo '!$B$10,IF(D193=10,'Tipo '!$B$11,IF(D193=11,'Tipo '!$B$12,IF(D193=12,'Tipo '!$B$13,IF(D193=13,'Tipo '!$B$14,IF(D193=14,'Tipo '!$B$15,IF(D193=15,'Tipo '!$B$16,IF(D193=16,'Tipo '!$B$17,IF(D193=17,'Tipo '!$B$18,IF(D193=18,'Tipo '!$B$19,IF(D193=19,'Tipo '!$B$20,IF(D193=20,'Tipo '!$B$21,"No ha seleccionado un tipo de contrato válido"))))))))))))))))))))</f>
        <v>SUMINISTRO</v>
      </c>
      <c r="F193" s="148" t="s">
        <v>104</v>
      </c>
      <c r="G193" s="148" t="s">
        <v>121</v>
      </c>
      <c r="H193" s="149" t="s">
        <v>604</v>
      </c>
      <c r="I193" s="149" t="s">
        <v>162</v>
      </c>
      <c r="J193" s="150"/>
      <c r="K193" s="151" t="str">
        <f>IF(J193=1,'Equivalencia BH-BMPT'!$D$2,IF(J193=2,'Equivalencia BH-BMPT'!$D$3,IF(J193=3,'Equivalencia BH-BMPT'!$D$4,IF(J193=4,'Equivalencia BH-BMPT'!$D$5,IF(J193=5,'Equivalencia BH-BMPT'!$D$6,IF(J193=6,'Equivalencia BH-BMPT'!$D$7,IF(J193=7,'Equivalencia BH-BMPT'!$D$8,IF(J193=8,'Equivalencia BH-BMPT'!$D$9,IF(J193=9,'Equivalencia BH-BMPT'!$D$10,IF(J193=10,'Equivalencia BH-BMPT'!$D$11,IF(J193=11,'Equivalencia BH-BMPT'!$D$12,IF(J193=12,'Equivalencia BH-BMPT'!$D$13,IF(J193=13,'Equivalencia BH-BMPT'!$D$14,IF(J193=14,'Equivalencia BH-BMPT'!$D$15,IF(J193=15,'Equivalencia BH-BMPT'!$D$16,IF(J193=16,'Equivalencia BH-BMPT'!$D$17,IF(J193=17,'Equivalencia BH-BMPT'!$D$18,IF(J193=18,'Equivalencia BH-BMPT'!$D$19,IF(J193=19,'Equivalencia BH-BMPT'!$D$20,IF(J193=20,'Equivalencia BH-BMPT'!$D$21,IF(J193=21,'Equivalencia BH-BMPT'!$D$22,IF(J193=22,'Equivalencia BH-BMPT'!$D$23,IF(J193=23,'Equivalencia BH-BMPT'!#REF!,IF(J193=24,'Equivalencia BH-BMPT'!$D$25,IF(J193=25,'Equivalencia BH-BMPT'!$D$26,IF(J193=26,'Equivalencia BH-BMPT'!$D$27,IF(J193=27,'Equivalencia BH-BMPT'!$D$28,IF(J193=28,'Equivalencia BH-BMPT'!$D$29,IF(J193=29,'Equivalencia BH-BMPT'!$D$30,IF(J193=30,'Equivalencia BH-BMPT'!$D$31,IF(J193=31,'Equivalencia BH-BMPT'!$D$32,IF(J193=32,'Equivalencia BH-BMPT'!$D$33,IF(J193=33,'Equivalencia BH-BMPT'!$D$34,IF(J193=34,'Equivalencia BH-BMPT'!$D$35,IF(J193=35,'Equivalencia BH-BMPT'!$D$36,IF(J193=36,'Equivalencia BH-BMPT'!$D$37,IF(J193=37,'Equivalencia BH-BMPT'!$D$38,IF(J193=38,'Equivalencia BH-BMPT'!#REF!,IF(J193=39,'Equivalencia BH-BMPT'!$D$40,IF(J193=40,'Equivalencia BH-BMPT'!$D$41,IF(J193=41,'Equivalencia BH-BMPT'!$D$42,IF(J193=42,'Equivalencia BH-BMPT'!$D$43,IF(J193=43,'Equivalencia BH-BMPT'!$D$44,IF(J193=44,'Equivalencia BH-BMPT'!$D$45,IF(J193=45,'Equivalencia BH-BMPT'!$D$46,"No ha seleccionado un número de programa")))))))))))))))))))))))))))))))))))))))))))))</f>
        <v>No ha seleccionado un número de programa</v>
      </c>
      <c r="L193" s="152"/>
      <c r="M193" s="147" t="s">
        <v>632</v>
      </c>
      <c r="N193" s="153" t="s">
        <v>765</v>
      </c>
      <c r="O193" s="156">
        <v>16405955</v>
      </c>
      <c r="P193" s="155"/>
      <c r="Q193" s="156">
        <v>0</v>
      </c>
      <c r="R193" s="156"/>
      <c r="S193" s="156"/>
      <c r="T193" s="156">
        <f t="shared" si="12"/>
        <v>16405955</v>
      </c>
      <c r="U193" s="156">
        <v>0</v>
      </c>
      <c r="V193" s="157">
        <v>43462</v>
      </c>
      <c r="W193" s="157"/>
      <c r="X193" s="157"/>
      <c r="Y193" s="147">
        <v>0</v>
      </c>
      <c r="Z193" s="147"/>
      <c r="AA193" s="158"/>
      <c r="AB193" s="147" t="s">
        <v>777</v>
      </c>
      <c r="AC193" s="147"/>
      <c r="AD193" s="147"/>
      <c r="AE193" s="147"/>
      <c r="AF193" s="159">
        <f t="shared" si="13"/>
        <v>0</v>
      </c>
      <c r="AG193" s="160"/>
      <c r="AH193" s="160" t="b">
        <f t="shared" si="14"/>
        <v>1</v>
      </c>
    </row>
    <row r="194" spans="1:34" ht="44.25" customHeight="1" thickBot="1" x14ac:dyDescent="0.3">
      <c r="A194" s="147">
        <v>26058</v>
      </c>
      <c r="B194" s="147">
        <v>2018</v>
      </c>
      <c r="C194" s="148"/>
      <c r="D194" s="147">
        <v>19</v>
      </c>
      <c r="E194" s="148" t="str">
        <f>IF(D194=1,'Tipo '!$B$2,IF(D194=2,'Tipo '!$B$3,IF(D194=3,'Tipo '!$B$4,IF(D194=4,'Tipo '!$B$5,IF(D194=5,'Tipo '!$B$6,IF(D194=6,'Tipo '!$B$7,IF(D194=7,'Tipo '!$B$8,IF(D194=8,'Tipo '!$B$9,IF(D194=9,'Tipo '!$B$10,IF(D194=10,'Tipo '!$B$11,IF(D194=11,'Tipo '!$B$12,IF(D194=12,'Tipo '!$B$13,IF(D194=13,'Tipo '!$B$14,IF(D194=14,'Tipo '!$B$15,IF(D194=15,'Tipo '!$B$16,IF(D194=16,'Tipo '!$B$17,IF(D194=17,'Tipo '!$B$18,IF(D194=18,'Tipo '!$B$19,IF(D194=19,'Tipo '!$B$20,IF(D194=20,'Tipo '!$B$21,"No ha seleccionado un tipo de contrato válido"))))))))))))))))))))</f>
        <v>OTROS</v>
      </c>
      <c r="F194" s="148" t="s">
        <v>108</v>
      </c>
      <c r="G194" s="148" t="s">
        <v>124</v>
      </c>
      <c r="H194" s="149" t="s">
        <v>605</v>
      </c>
      <c r="I194" s="149" t="s">
        <v>162</v>
      </c>
      <c r="J194" s="150"/>
      <c r="K194" s="151" t="str">
        <f>IF(J194=1,'Equivalencia BH-BMPT'!$D$2,IF(J194=2,'Equivalencia BH-BMPT'!$D$3,IF(J194=3,'Equivalencia BH-BMPT'!$D$4,IF(J194=4,'Equivalencia BH-BMPT'!$D$5,IF(J194=5,'Equivalencia BH-BMPT'!$D$6,IF(J194=6,'Equivalencia BH-BMPT'!$D$7,IF(J194=7,'Equivalencia BH-BMPT'!$D$8,IF(J194=8,'Equivalencia BH-BMPT'!$D$9,IF(J194=9,'Equivalencia BH-BMPT'!$D$10,IF(J194=10,'Equivalencia BH-BMPT'!$D$11,IF(J194=11,'Equivalencia BH-BMPT'!$D$12,IF(J194=12,'Equivalencia BH-BMPT'!$D$13,IF(J194=13,'Equivalencia BH-BMPT'!$D$14,IF(J194=14,'Equivalencia BH-BMPT'!$D$15,IF(J194=15,'Equivalencia BH-BMPT'!$D$16,IF(J194=16,'Equivalencia BH-BMPT'!$D$17,IF(J194=17,'Equivalencia BH-BMPT'!$D$18,IF(J194=18,'Equivalencia BH-BMPT'!$D$19,IF(J194=19,'Equivalencia BH-BMPT'!$D$20,IF(J194=20,'Equivalencia BH-BMPT'!$D$21,IF(J194=21,'Equivalencia BH-BMPT'!$D$22,IF(J194=22,'Equivalencia BH-BMPT'!$D$23,IF(J194=23,'Equivalencia BH-BMPT'!#REF!,IF(J194=24,'Equivalencia BH-BMPT'!$D$25,IF(J194=25,'Equivalencia BH-BMPT'!$D$26,IF(J194=26,'Equivalencia BH-BMPT'!$D$27,IF(J194=27,'Equivalencia BH-BMPT'!$D$28,IF(J194=28,'Equivalencia BH-BMPT'!$D$29,IF(J194=29,'Equivalencia BH-BMPT'!$D$30,IF(J194=30,'Equivalencia BH-BMPT'!$D$31,IF(J194=31,'Equivalencia BH-BMPT'!$D$32,IF(J194=32,'Equivalencia BH-BMPT'!$D$33,IF(J194=33,'Equivalencia BH-BMPT'!$D$34,IF(J194=34,'Equivalencia BH-BMPT'!$D$35,IF(J194=35,'Equivalencia BH-BMPT'!$D$36,IF(J194=36,'Equivalencia BH-BMPT'!$D$37,IF(J194=37,'Equivalencia BH-BMPT'!$D$38,IF(J194=38,'Equivalencia BH-BMPT'!#REF!,IF(J194=39,'Equivalencia BH-BMPT'!$D$40,IF(J194=40,'Equivalencia BH-BMPT'!$D$41,IF(J194=41,'Equivalencia BH-BMPT'!$D$42,IF(J194=42,'Equivalencia BH-BMPT'!$D$43,IF(J194=43,'Equivalencia BH-BMPT'!$D$44,IF(J194=44,'Equivalencia BH-BMPT'!$D$45,IF(J194=45,'Equivalencia BH-BMPT'!$D$46,"No ha seleccionado un número de programa")))))))))))))))))))))))))))))))))))))))))))))</f>
        <v>No ha seleccionado un número de programa</v>
      </c>
      <c r="L194" s="152"/>
      <c r="M194" s="147" t="s">
        <v>633</v>
      </c>
      <c r="N194" s="153" t="s">
        <v>766</v>
      </c>
      <c r="O194" s="156">
        <v>45754579</v>
      </c>
      <c r="P194" s="155"/>
      <c r="Q194" s="156">
        <v>0</v>
      </c>
      <c r="R194" s="156"/>
      <c r="S194" s="156"/>
      <c r="T194" s="156">
        <f t="shared" si="12"/>
        <v>45754579</v>
      </c>
      <c r="U194" s="156">
        <v>42744138.729999997</v>
      </c>
      <c r="V194" s="157">
        <v>43160</v>
      </c>
      <c r="W194" s="157">
        <v>43166</v>
      </c>
      <c r="X194" s="157">
        <v>43424</v>
      </c>
      <c r="Y194" s="147">
        <v>258</v>
      </c>
      <c r="Z194" s="147">
        <v>13</v>
      </c>
      <c r="AA194" s="158"/>
      <c r="AB194" s="147"/>
      <c r="AC194" s="147"/>
      <c r="AD194" s="147" t="s">
        <v>778</v>
      </c>
      <c r="AE194" s="147"/>
      <c r="AF194" s="159">
        <f t="shared" si="13"/>
        <v>0.93420461217663042</v>
      </c>
      <c r="AG194" s="160"/>
      <c r="AH194" s="160" t="b">
        <f t="shared" si="14"/>
        <v>1</v>
      </c>
    </row>
    <row r="195" spans="1:34" ht="44.25" customHeight="1" thickBot="1" x14ac:dyDescent="0.3">
      <c r="A195" s="147">
        <v>28160</v>
      </c>
      <c r="B195" s="147">
        <v>2018</v>
      </c>
      <c r="C195" s="148"/>
      <c r="D195" s="147">
        <v>19</v>
      </c>
      <c r="E195" s="148" t="str">
        <f>IF(D195=1,'Tipo '!$B$2,IF(D195=2,'Tipo '!$B$3,IF(D195=3,'Tipo '!$B$4,IF(D195=4,'Tipo '!$B$5,IF(D195=5,'Tipo '!$B$6,IF(D195=6,'Tipo '!$B$7,IF(D195=7,'Tipo '!$B$8,IF(D195=8,'Tipo '!$B$9,IF(D195=9,'Tipo '!$B$10,IF(D195=10,'Tipo '!$B$11,IF(D195=11,'Tipo '!$B$12,IF(D195=12,'Tipo '!$B$13,IF(D195=13,'Tipo '!$B$14,IF(D195=14,'Tipo '!$B$15,IF(D195=15,'Tipo '!$B$16,IF(D195=16,'Tipo '!$B$17,IF(D195=17,'Tipo '!$B$18,IF(D195=18,'Tipo '!$B$19,IF(D195=19,'Tipo '!$B$20,IF(D195=20,'Tipo '!$B$21,"No ha seleccionado un tipo de contrato válido"))))))))))))))))))))</f>
        <v>OTROS</v>
      </c>
      <c r="F195" s="148" t="s">
        <v>108</v>
      </c>
      <c r="G195" s="148" t="s">
        <v>124</v>
      </c>
      <c r="H195" s="149" t="s">
        <v>606</v>
      </c>
      <c r="I195" s="149" t="s">
        <v>163</v>
      </c>
      <c r="J195" s="150">
        <v>45</v>
      </c>
      <c r="K195" s="151" t="str">
        <f>IF(J195=1,'Equivalencia BH-BMPT'!$D$2,IF(J195=2,'Equivalencia BH-BMPT'!$D$3,IF(J195=3,'Equivalencia BH-BMPT'!$D$4,IF(J195=4,'Equivalencia BH-BMPT'!$D$5,IF(J195=5,'Equivalencia BH-BMPT'!$D$6,IF(J195=6,'Equivalencia BH-BMPT'!$D$7,IF(J195=7,'Equivalencia BH-BMPT'!$D$8,IF(J195=8,'Equivalencia BH-BMPT'!$D$9,IF(J195=9,'Equivalencia BH-BMPT'!$D$10,IF(J195=10,'Equivalencia BH-BMPT'!$D$11,IF(J195=11,'Equivalencia BH-BMPT'!$D$12,IF(J195=12,'Equivalencia BH-BMPT'!$D$13,IF(J195=13,'Equivalencia BH-BMPT'!$D$14,IF(J195=14,'Equivalencia BH-BMPT'!$D$15,IF(J195=15,'Equivalencia BH-BMPT'!$D$16,IF(J195=16,'Equivalencia BH-BMPT'!$D$17,IF(J195=17,'Equivalencia BH-BMPT'!$D$18,IF(J195=18,'Equivalencia BH-BMPT'!$D$19,IF(J195=19,'Equivalencia BH-BMPT'!$D$20,IF(J195=20,'Equivalencia BH-BMPT'!$D$21,IF(J195=21,'Equivalencia BH-BMPT'!$D$22,IF(J195=22,'Equivalencia BH-BMPT'!$D$23,IF(J195=23,'Equivalencia BH-BMPT'!#REF!,IF(J195=24,'Equivalencia BH-BMPT'!$D$25,IF(J195=25,'Equivalencia BH-BMPT'!$D$26,IF(J195=26,'Equivalencia BH-BMPT'!$D$27,IF(J195=27,'Equivalencia BH-BMPT'!$D$28,IF(J195=28,'Equivalencia BH-BMPT'!$D$29,IF(J195=29,'Equivalencia BH-BMPT'!$D$30,IF(J195=30,'Equivalencia BH-BMPT'!$D$31,IF(J195=31,'Equivalencia BH-BMPT'!$D$32,IF(J195=32,'Equivalencia BH-BMPT'!$D$33,IF(J195=33,'Equivalencia BH-BMPT'!$D$34,IF(J195=34,'Equivalencia BH-BMPT'!$D$35,IF(J195=35,'Equivalencia BH-BMPT'!$D$36,IF(J195=36,'Equivalencia BH-BMPT'!$D$37,IF(J195=37,'Equivalencia BH-BMPT'!$D$38,IF(J195=38,'Equivalencia BH-BMPT'!#REF!,IF(J195=39,'Equivalencia BH-BMPT'!$D$40,IF(J195=40,'Equivalencia BH-BMPT'!$D$41,IF(J195=41,'Equivalencia BH-BMPT'!$D$42,IF(J195=42,'Equivalencia BH-BMPT'!$D$43,IF(J195=43,'Equivalencia BH-BMPT'!$D$44,IF(J195=44,'Equivalencia BH-BMPT'!$D$45,IF(J195=45,'Equivalencia BH-BMPT'!$D$46,"No ha seleccionado un número de programa")))))))))))))))))))))))))))))))))))))))))))))</f>
        <v>Gobernanza e influencia local, regional e internacional</v>
      </c>
      <c r="L195" s="152">
        <v>1375</v>
      </c>
      <c r="M195" s="147" t="s">
        <v>634</v>
      </c>
      <c r="N195" s="153" t="s">
        <v>767</v>
      </c>
      <c r="O195" s="156">
        <v>227827000</v>
      </c>
      <c r="P195" s="155"/>
      <c r="Q195" s="156">
        <v>0</v>
      </c>
      <c r="R195" s="156"/>
      <c r="S195" s="156"/>
      <c r="T195" s="156">
        <f t="shared" si="12"/>
        <v>227827000</v>
      </c>
      <c r="U195" s="156">
        <v>227827000</v>
      </c>
      <c r="V195" s="157">
        <v>43223</v>
      </c>
      <c r="W195" s="157">
        <v>43284</v>
      </c>
      <c r="X195" s="157">
        <v>43346</v>
      </c>
      <c r="Y195" s="147">
        <v>62</v>
      </c>
      <c r="Z195" s="147"/>
      <c r="AA195" s="158"/>
      <c r="AB195" s="147"/>
      <c r="AC195" s="147"/>
      <c r="AD195" s="147" t="s">
        <v>778</v>
      </c>
      <c r="AE195" s="147"/>
      <c r="AF195" s="159">
        <f t="shared" si="13"/>
        <v>1</v>
      </c>
      <c r="AG195" s="160"/>
      <c r="AH195" s="160" t="b">
        <f t="shared" si="14"/>
        <v>0</v>
      </c>
    </row>
    <row r="196" spans="1:34" ht="44.25" customHeight="1" thickBot="1" x14ac:dyDescent="0.3">
      <c r="A196" s="147">
        <v>28186</v>
      </c>
      <c r="B196" s="147">
        <v>2018</v>
      </c>
      <c r="C196" s="148"/>
      <c r="D196" s="147">
        <v>19</v>
      </c>
      <c r="E196" s="148" t="str">
        <f>IF(D196=1,'Tipo '!$B$2,IF(D196=2,'Tipo '!$B$3,IF(D196=3,'Tipo '!$B$4,IF(D196=4,'Tipo '!$B$5,IF(D196=5,'Tipo '!$B$6,IF(D196=6,'Tipo '!$B$7,IF(D196=7,'Tipo '!$B$8,IF(D196=8,'Tipo '!$B$9,IF(D196=9,'Tipo '!$B$10,IF(D196=10,'Tipo '!$B$11,IF(D196=11,'Tipo '!$B$12,IF(D196=12,'Tipo '!$B$13,IF(D196=13,'Tipo '!$B$14,IF(D196=14,'Tipo '!$B$15,IF(D196=15,'Tipo '!$B$16,IF(D196=16,'Tipo '!$B$17,IF(D196=17,'Tipo '!$B$18,IF(D196=18,'Tipo '!$B$19,IF(D196=19,'Tipo '!$B$20,IF(D196=20,'Tipo '!$B$21,"No ha seleccionado un tipo de contrato válido"))))))))))))))))))))</f>
        <v>OTROS</v>
      </c>
      <c r="F196" s="148" t="s">
        <v>108</v>
      </c>
      <c r="G196" s="148" t="s">
        <v>124</v>
      </c>
      <c r="H196" s="149" t="s">
        <v>607</v>
      </c>
      <c r="I196" s="149" t="s">
        <v>162</v>
      </c>
      <c r="J196" s="150"/>
      <c r="K196" s="151" t="str">
        <f>IF(J196=1,'Equivalencia BH-BMPT'!$D$2,IF(J196=2,'Equivalencia BH-BMPT'!$D$3,IF(J196=3,'Equivalencia BH-BMPT'!$D$4,IF(J196=4,'Equivalencia BH-BMPT'!$D$5,IF(J196=5,'Equivalencia BH-BMPT'!$D$6,IF(J196=6,'Equivalencia BH-BMPT'!$D$7,IF(J196=7,'Equivalencia BH-BMPT'!$D$8,IF(J196=8,'Equivalencia BH-BMPT'!$D$9,IF(J196=9,'Equivalencia BH-BMPT'!$D$10,IF(J196=10,'Equivalencia BH-BMPT'!$D$11,IF(J196=11,'Equivalencia BH-BMPT'!$D$12,IF(J196=12,'Equivalencia BH-BMPT'!$D$13,IF(J196=13,'Equivalencia BH-BMPT'!$D$14,IF(J196=14,'Equivalencia BH-BMPT'!$D$15,IF(J196=15,'Equivalencia BH-BMPT'!$D$16,IF(J196=16,'Equivalencia BH-BMPT'!$D$17,IF(J196=17,'Equivalencia BH-BMPT'!$D$18,IF(J196=18,'Equivalencia BH-BMPT'!$D$19,IF(J196=19,'Equivalencia BH-BMPT'!$D$20,IF(J196=20,'Equivalencia BH-BMPT'!$D$21,IF(J196=21,'Equivalencia BH-BMPT'!$D$22,IF(J196=22,'Equivalencia BH-BMPT'!$D$23,IF(J196=23,'Equivalencia BH-BMPT'!#REF!,IF(J196=24,'Equivalencia BH-BMPT'!$D$25,IF(J196=25,'Equivalencia BH-BMPT'!$D$26,IF(J196=26,'Equivalencia BH-BMPT'!$D$27,IF(J196=27,'Equivalencia BH-BMPT'!$D$28,IF(J196=28,'Equivalencia BH-BMPT'!$D$29,IF(J196=29,'Equivalencia BH-BMPT'!$D$30,IF(J196=30,'Equivalencia BH-BMPT'!$D$31,IF(J196=31,'Equivalencia BH-BMPT'!$D$32,IF(J196=32,'Equivalencia BH-BMPT'!$D$33,IF(J196=33,'Equivalencia BH-BMPT'!$D$34,IF(J196=34,'Equivalencia BH-BMPT'!$D$35,IF(J196=35,'Equivalencia BH-BMPT'!$D$36,IF(J196=36,'Equivalencia BH-BMPT'!$D$37,IF(J196=37,'Equivalencia BH-BMPT'!$D$38,IF(J196=38,'Equivalencia BH-BMPT'!#REF!,IF(J196=39,'Equivalencia BH-BMPT'!$D$40,IF(J196=40,'Equivalencia BH-BMPT'!$D$41,IF(J196=41,'Equivalencia BH-BMPT'!$D$42,IF(J196=42,'Equivalencia BH-BMPT'!$D$43,IF(J196=43,'Equivalencia BH-BMPT'!$D$44,IF(J196=44,'Equivalencia BH-BMPT'!$D$45,IF(J196=45,'Equivalencia BH-BMPT'!$D$46,"No ha seleccionado un número de programa")))))))))))))))))))))))))))))))))))))))))))))</f>
        <v>No ha seleccionado un número de programa</v>
      </c>
      <c r="L196" s="152"/>
      <c r="M196" s="147" t="s">
        <v>635</v>
      </c>
      <c r="N196" s="153" t="s">
        <v>768</v>
      </c>
      <c r="O196" s="156">
        <v>85929900</v>
      </c>
      <c r="P196" s="155"/>
      <c r="Q196" s="156">
        <v>0</v>
      </c>
      <c r="R196" s="156"/>
      <c r="S196" s="156"/>
      <c r="T196" s="156">
        <f t="shared" si="12"/>
        <v>85929900</v>
      </c>
      <c r="U196" s="156">
        <v>85929900</v>
      </c>
      <c r="V196" s="157">
        <v>43224</v>
      </c>
      <c r="W196" s="157">
        <v>43224</v>
      </c>
      <c r="X196" s="157">
        <v>43284</v>
      </c>
      <c r="Y196" s="147">
        <v>60</v>
      </c>
      <c r="Z196" s="147"/>
      <c r="AA196" s="158"/>
      <c r="AB196" s="147"/>
      <c r="AC196" s="147"/>
      <c r="AD196" s="147" t="s">
        <v>778</v>
      </c>
      <c r="AE196" s="147"/>
      <c r="AF196" s="159">
        <f t="shared" si="13"/>
        <v>1</v>
      </c>
      <c r="AG196" s="160"/>
      <c r="AH196" s="160" t="b">
        <f t="shared" si="14"/>
        <v>1</v>
      </c>
    </row>
    <row r="197" spans="1:34" ht="44.25" customHeight="1" thickBot="1" x14ac:dyDescent="0.3">
      <c r="A197" s="147">
        <v>28193</v>
      </c>
      <c r="B197" s="147">
        <v>2018</v>
      </c>
      <c r="C197" s="148"/>
      <c r="D197" s="147">
        <v>19</v>
      </c>
      <c r="E197" s="148" t="str">
        <f>IF(D197=1,'Tipo '!$B$2,IF(D197=2,'Tipo '!$B$3,IF(D197=3,'Tipo '!$B$4,IF(D197=4,'Tipo '!$B$5,IF(D197=5,'Tipo '!$B$6,IF(D197=6,'Tipo '!$B$7,IF(D197=7,'Tipo '!$B$8,IF(D197=8,'Tipo '!$B$9,IF(D197=9,'Tipo '!$B$10,IF(D197=10,'Tipo '!$B$11,IF(D197=11,'Tipo '!$B$12,IF(D197=12,'Tipo '!$B$13,IF(D197=13,'Tipo '!$B$14,IF(D197=14,'Tipo '!$B$15,IF(D197=15,'Tipo '!$B$16,IF(D197=16,'Tipo '!$B$17,IF(D197=17,'Tipo '!$B$18,IF(D197=18,'Tipo '!$B$19,IF(D197=19,'Tipo '!$B$20,IF(D197=20,'Tipo '!$B$21,"No ha seleccionado un tipo de contrato válido"))))))))))))))))))))</f>
        <v>OTROS</v>
      </c>
      <c r="F197" s="148" t="s">
        <v>108</v>
      </c>
      <c r="G197" s="148" t="s">
        <v>124</v>
      </c>
      <c r="H197" s="149" t="s">
        <v>607</v>
      </c>
      <c r="I197" s="149" t="s">
        <v>162</v>
      </c>
      <c r="J197" s="150"/>
      <c r="K197" s="151" t="str">
        <f>IF(J197=1,'Equivalencia BH-BMPT'!$D$2,IF(J197=2,'Equivalencia BH-BMPT'!$D$3,IF(J197=3,'Equivalencia BH-BMPT'!$D$4,IF(J197=4,'Equivalencia BH-BMPT'!$D$5,IF(J197=5,'Equivalencia BH-BMPT'!$D$6,IF(J197=6,'Equivalencia BH-BMPT'!$D$7,IF(J197=7,'Equivalencia BH-BMPT'!$D$8,IF(J197=8,'Equivalencia BH-BMPT'!$D$9,IF(J197=9,'Equivalencia BH-BMPT'!$D$10,IF(J197=10,'Equivalencia BH-BMPT'!$D$11,IF(J197=11,'Equivalencia BH-BMPT'!$D$12,IF(J197=12,'Equivalencia BH-BMPT'!$D$13,IF(J197=13,'Equivalencia BH-BMPT'!$D$14,IF(J197=14,'Equivalencia BH-BMPT'!$D$15,IF(J197=15,'Equivalencia BH-BMPT'!$D$16,IF(J197=16,'Equivalencia BH-BMPT'!$D$17,IF(J197=17,'Equivalencia BH-BMPT'!$D$18,IF(J197=18,'Equivalencia BH-BMPT'!$D$19,IF(J197=19,'Equivalencia BH-BMPT'!$D$20,IF(J197=20,'Equivalencia BH-BMPT'!$D$21,IF(J197=21,'Equivalencia BH-BMPT'!$D$22,IF(J197=22,'Equivalencia BH-BMPT'!$D$23,IF(J197=23,'Equivalencia BH-BMPT'!#REF!,IF(J197=24,'Equivalencia BH-BMPT'!$D$25,IF(J197=25,'Equivalencia BH-BMPT'!$D$26,IF(J197=26,'Equivalencia BH-BMPT'!$D$27,IF(J197=27,'Equivalencia BH-BMPT'!$D$28,IF(J197=28,'Equivalencia BH-BMPT'!$D$29,IF(J197=29,'Equivalencia BH-BMPT'!$D$30,IF(J197=30,'Equivalencia BH-BMPT'!$D$31,IF(J197=31,'Equivalencia BH-BMPT'!$D$32,IF(J197=32,'Equivalencia BH-BMPT'!$D$33,IF(J197=33,'Equivalencia BH-BMPT'!$D$34,IF(J197=34,'Equivalencia BH-BMPT'!$D$35,IF(J197=35,'Equivalencia BH-BMPT'!$D$36,IF(J197=36,'Equivalencia BH-BMPT'!$D$37,IF(J197=37,'Equivalencia BH-BMPT'!$D$38,IF(J197=38,'Equivalencia BH-BMPT'!#REF!,IF(J197=39,'Equivalencia BH-BMPT'!$D$40,IF(J197=40,'Equivalencia BH-BMPT'!$D$41,IF(J197=41,'Equivalencia BH-BMPT'!$D$42,IF(J197=42,'Equivalencia BH-BMPT'!$D$43,IF(J197=43,'Equivalencia BH-BMPT'!$D$44,IF(J197=44,'Equivalencia BH-BMPT'!$D$45,IF(J197=45,'Equivalencia BH-BMPT'!$D$46,"No ha seleccionado un número de programa")))))))))))))))))))))))))))))))))))))))))))))</f>
        <v>No ha seleccionado un número de programa</v>
      </c>
      <c r="L197" s="152"/>
      <c r="M197" s="147" t="s">
        <v>636</v>
      </c>
      <c r="N197" s="153" t="s">
        <v>769</v>
      </c>
      <c r="O197" s="156">
        <v>9651969</v>
      </c>
      <c r="P197" s="155"/>
      <c r="Q197" s="156">
        <v>0</v>
      </c>
      <c r="R197" s="156"/>
      <c r="S197" s="156"/>
      <c r="T197" s="156">
        <f t="shared" si="12"/>
        <v>9651969</v>
      </c>
      <c r="U197" s="156">
        <v>9651969</v>
      </c>
      <c r="V197" s="157">
        <v>43224</v>
      </c>
      <c r="W197" s="157">
        <v>43224</v>
      </c>
      <c r="X197" s="157">
        <v>43284</v>
      </c>
      <c r="Y197" s="147">
        <v>60</v>
      </c>
      <c r="Z197" s="147"/>
      <c r="AA197" s="158"/>
      <c r="AB197" s="147"/>
      <c r="AC197" s="147"/>
      <c r="AD197" s="147" t="s">
        <v>778</v>
      </c>
      <c r="AE197" s="147"/>
      <c r="AF197" s="159">
        <f t="shared" si="13"/>
        <v>1</v>
      </c>
      <c r="AG197" s="160"/>
      <c r="AH197" s="160" t="b">
        <f t="shared" si="14"/>
        <v>1</v>
      </c>
    </row>
    <row r="198" spans="1:34" ht="44.25" customHeight="1" thickBot="1" x14ac:dyDescent="0.3">
      <c r="A198" s="147">
        <v>28194</v>
      </c>
      <c r="B198" s="147">
        <v>2018</v>
      </c>
      <c r="C198" s="148"/>
      <c r="D198" s="147">
        <v>19</v>
      </c>
      <c r="E198" s="148" t="str">
        <f>IF(D198=1,'Tipo '!$B$2,IF(D198=2,'Tipo '!$B$3,IF(D198=3,'Tipo '!$B$4,IF(D198=4,'Tipo '!$B$5,IF(D198=5,'Tipo '!$B$6,IF(D198=6,'Tipo '!$B$7,IF(D198=7,'Tipo '!$B$8,IF(D198=8,'Tipo '!$B$9,IF(D198=9,'Tipo '!$B$10,IF(D198=10,'Tipo '!$B$11,IF(D198=11,'Tipo '!$B$12,IF(D198=12,'Tipo '!$B$13,IF(D198=13,'Tipo '!$B$14,IF(D198=14,'Tipo '!$B$15,IF(D198=15,'Tipo '!$B$16,IF(D198=16,'Tipo '!$B$17,IF(D198=17,'Tipo '!$B$18,IF(D198=18,'Tipo '!$B$19,IF(D198=19,'Tipo '!$B$20,IF(D198=20,'Tipo '!$B$21,"No ha seleccionado un tipo de contrato válido"))))))))))))))))))))</f>
        <v>OTROS</v>
      </c>
      <c r="F198" s="148" t="s">
        <v>108</v>
      </c>
      <c r="G198" s="148" t="s">
        <v>124</v>
      </c>
      <c r="H198" s="149" t="s">
        <v>607</v>
      </c>
      <c r="I198" s="149" t="s">
        <v>162</v>
      </c>
      <c r="J198" s="150"/>
      <c r="K198" s="151" t="str">
        <f>IF(J198=1,'Equivalencia BH-BMPT'!$D$2,IF(J198=2,'Equivalencia BH-BMPT'!$D$3,IF(J198=3,'Equivalencia BH-BMPT'!$D$4,IF(J198=4,'Equivalencia BH-BMPT'!$D$5,IF(J198=5,'Equivalencia BH-BMPT'!$D$6,IF(J198=6,'Equivalencia BH-BMPT'!$D$7,IF(J198=7,'Equivalencia BH-BMPT'!$D$8,IF(J198=8,'Equivalencia BH-BMPT'!$D$9,IF(J198=9,'Equivalencia BH-BMPT'!$D$10,IF(J198=10,'Equivalencia BH-BMPT'!$D$11,IF(J198=11,'Equivalencia BH-BMPT'!$D$12,IF(J198=12,'Equivalencia BH-BMPT'!$D$13,IF(J198=13,'Equivalencia BH-BMPT'!$D$14,IF(J198=14,'Equivalencia BH-BMPT'!$D$15,IF(J198=15,'Equivalencia BH-BMPT'!$D$16,IF(J198=16,'Equivalencia BH-BMPT'!$D$17,IF(J198=17,'Equivalencia BH-BMPT'!$D$18,IF(J198=18,'Equivalencia BH-BMPT'!$D$19,IF(J198=19,'Equivalencia BH-BMPT'!$D$20,IF(J198=20,'Equivalencia BH-BMPT'!$D$21,IF(J198=21,'Equivalencia BH-BMPT'!$D$22,IF(J198=22,'Equivalencia BH-BMPT'!$D$23,IF(J198=23,'Equivalencia BH-BMPT'!#REF!,IF(J198=24,'Equivalencia BH-BMPT'!$D$25,IF(J198=25,'Equivalencia BH-BMPT'!$D$26,IF(J198=26,'Equivalencia BH-BMPT'!$D$27,IF(J198=27,'Equivalencia BH-BMPT'!$D$28,IF(J198=28,'Equivalencia BH-BMPT'!$D$29,IF(J198=29,'Equivalencia BH-BMPT'!$D$30,IF(J198=30,'Equivalencia BH-BMPT'!$D$31,IF(J198=31,'Equivalencia BH-BMPT'!$D$32,IF(J198=32,'Equivalencia BH-BMPT'!$D$33,IF(J198=33,'Equivalencia BH-BMPT'!$D$34,IF(J198=34,'Equivalencia BH-BMPT'!$D$35,IF(J198=35,'Equivalencia BH-BMPT'!$D$36,IF(J198=36,'Equivalencia BH-BMPT'!$D$37,IF(J198=37,'Equivalencia BH-BMPT'!$D$38,IF(J198=38,'Equivalencia BH-BMPT'!#REF!,IF(J198=39,'Equivalencia BH-BMPT'!$D$40,IF(J198=40,'Equivalencia BH-BMPT'!$D$41,IF(J198=41,'Equivalencia BH-BMPT'!$D$42,IF(J198=42,'Equivalencia BH-BMPT'!$D$43,IF(J198=43,'Equivalencia BH-BMPT'!$D$44,IF(J198=44,'Equivalencia BH-BMPT'!$D$45,IF(J198=45,'Equivalencia BH-BMPT'!$D$46,"No ha seleccionado un número de programa")))))))))))))))))))))))))))))))))))))))))))))</f>
        <v>No ha seleccionado un número de programa</v>
      </c>
      <c r="L198" s="152"/>
      <c r="M198" s="147" t="s">
        <v>637</v>
      </c>
      <c r="N198" s="153" t="s">
        <v>770</v>
      </c>
      <c r="O198" s="156">
        <v>7275049</v>
      </c>
      <c r="P198" s="155"/>
      <c r="Q198" s="156">
        <v>0</v>
      </c>
      <c r="R198" s="156"/>
      <c r="S198" s="156"/>
      <c r="T198" s="156">
        <f t="shared" si="12"/>
        <v>7275049</v>
      </c>
      <c r="U198" s="156">
        <v>7275049</v>
      </c>
      <c r="V198" s="157">
        <v>43224</v>
      </c>
      <c r="W198" s="157">
        <v>43224</v>
      </c>
      <c r="X198" s="157">
        <v>43284</v>
      </c>
      <c r="Y198" s="147">
        <v>60</v>
      </c>
      <c r="Z198" s="147"/>
      <c r="AA198" s="158"/>
      <c r="AB198" s="147"/>
      <c r="AC198" s="147"/>
      <c r="AD198" s="147" t="s">
        <v>778</v>
      </c>
      <c r="AE198" s="147"/>
      <c r="AF198" s="159">
        <f t="shared" si="13"/>
        <v>1</v>
      </c>
      <c r="AG198" s="160"/>
      <c r="AH198" s="160" t="b">
        <f t="shared" si="14"/>
        <v>1</v>
      </c>
    </row>
    <row r="199" spans="1:34" ht="44.25" customHeight="1" thickBot="1" x14ac:dyDescent="0.3">
      <c r="A199" s="147">
        <v>28195</v>
      </c>
      <c r="B199" s="147">
        <v>2018</v>
      </c>
      <c r="C199" s="148"/>
      <c r="D199" s="147">
        <v>19</v>
      </c>
      <c r="E199" s="148" t="str">
        <f>IF(D199=1,'Tipo '!$B$2,IF(D199=2,'Tipo '!$B$3,IF(D199=3,'Tipo '!$B$4,IF(D199=4,'Tipo '!$B$5,IF(D199=5,'Tipo '!$B$6,IF(D199=6,'Tipo '!$B$7,IF(D199=7,'Tipo '!$B$8,IF(D199=8,'Tipo '!$B$9,IF(D199=9,'Tipo '!$B$10,IF(D199=10,'Tipo '!$B$11,IF(D199=11,'Tipo '!$B$12,IF(D199=12,'Tipo '!$B$13,IF(D199=13,'Tipo '!$B$14,IF(D199=14,'Tipo '!$B$15,IF(D199=15,'Tipo '!$B$16,IF(D199=16,'Tipo '!$B$17,IF(D199=17,'Tipo '!$B$18,IF(D199=18,'Tipo '!$B$19,IF(D199=19,'Tipo '!$B$20,IF(D199=20,'Tipo '!$B$21,"No ha seleccionado un tipo de contrato válido"))))))))))))))))))))</f>
        <v>OTROS</v>
      </c>
      <c r="F199" s="148" t="s">
        <v>108</v>
      </c>
      <c r="G199" s="148" t="s">
        <v>124</v>
      </c>
      <c r="H199" s="149" t="s">
        <v>607</v>
      </c>
      <c r="I199" s="149" t="s">
        <v>162</v>
      </c>
      <c r="J199" s="150"/>
      <c r="K199" s="151" t="str">
        <f>IF(J199=1,'Equivalencia BH-BMPT'!$D$2,IF(J199=2,'Equivalencia BH-BMPT'!$D$3,IF(J199=3,'Equivalencia BH-BMPT'!$D$4,IF(J199=4,'Equivalencia BH-BMPT'!$D$5,IF(J199=5,'Equivalencia BH-BMPT'!$D$6,IF(J199=6,'Equivalencia BH-BMPT'!$D$7,IF(J199=7,'Equivalencia BH-BMPT'!$D$8,IF(J199=8,'Equivalencia BH-BMPT'!$D$9,IF(J199=9,'Equivalencia BH-BMPT'!$D$10,IF(J199=10,'Equivalencia BH-BMPT'!$D$11,IF(J199=11,'Equivalencia BH-BMPT'!$D$12,IF(J199=12,'Equivalencia BH-BMPT'!$D$13,IF(J199=13,'Equivalencia BH-BMPT'!$D$14,IF(J199=14,'Equivalencia BH-BMPT'!$D$15,IF(J199=15,'Equivalencia BH-BMPT'!$D$16,IF(J199=16,'Equivalencia BH-BMPT'!$D$17,IF(J199=17,'Equivalencia BH-BMPT'!$D$18,IF(J199=18,'Equivalencia BH-BMPT'!$D$19,IF(J199=19,'Equivalencia BH-BMPT'!$D$20,IF(J199=20,'Equivalencia BH-BMPT'!$D$21,IF(J199=21,'Equivalencia BH-BMPT'!$D$22,IF(J199=22,'Equivalencia BH-BMPT'!$D$23,IF(J199=23,'Equivalencia BH-BMPT'!#REF!,IF(J199=24,'Equivalencia BH-BMPT'!$D$25,IF(J199=25,'Equivalencia BH-BMPT'!$D$26,IF(J199=26,'Equivalencia BH-BMPT'!$D$27,IF(J199=27,'Equivalencia BH-BMPT'!$D$28,IF(J199=28,'Equivalencia BH-BMPT'!$D$29,IF(J199=29,'Equivalencia BH-BMPT'!$D$30,IF(J199=30,'Equivalencia BH-BMPT'!$D$31,IF(J199=31,'Equivalencia BH-BMPT'!$D$32,IF(J199=32,'Equivalencia BH-BMPT'!$D$33,IF(J199=33,'Equivalencia BH-BMPT'!$D$34,IF(J199=34,'Equivalencia BH-BMPT'!$D$35,IF(J199=35,'Equivalencia BH-BMPT'!$D$36,IF(J199=36,'Equivalencia BH-BMPT'!$D$37,IF(J199=37,'Equivalencia BH-BMPT'!$D$38,IF(J199=38,'Equivalencia BH-BMPT'!#REF!,IF(J199=39,'Equivalencia BH-BMPT'!$D$40,IF(J199=40,'Equivalencia BH-BMPT'!$D$41,IF(J199=41,'Equivalencia BH-BMPT'!$D$42,IF(J199=42,'Equivalencia BH-BMPT'!$D$43,IF(J199=43,'Equivalencia BH-BMPT'!$D$44,IF(J199=44,'Equivalencia BH-BMPT'!$D$45,IF(J199=45,'Equivalencia BH-BMPT'!$D$46,"No ha seleccionado un número de programa")))))))))))))))))))))))))))))))))))))))))))))</f>
        <v>No ha seleccionado un número de programa</v>
      </c>
      <c r="L199" s="152"/>
      <c r="M199" s="147" t="s">
        <v>638</v>
      </c>
      <c r="N199" s="153" t="s">
        <v>771</v>
      </c>
      <c r="O199" s="156">
        <v>8008000</v>
      </c>
      <c r="P199" s="155"/>
      <c r="Q199" s="156">
        <v>0</v>
      </c>
      <c r="R199" s="156"/>
      <c r="S199" s="156"/>
      <c r="T199" s="156">
        <f t="shared" si="12"/>
        <v>8008000</v>
      </c>
      <c r="U199" s="156">
        <v>8008000</v>
      </c>
      <c r="V199" s="157">
        <v>43224</v>
      </c>
      <c r="W199" s="157">
        <v>43224</v>
      </c>
      <c r="X199" s="157">
        <v>43284</v>
      </c>
      <c r="Y199" s="147">
        <v>60</v>
      </c>
      <c r="Z199" s="147"/>
      <c r="AA199" s="158"/>
      <c r="AB199" s="147"/>
      <c r="AC199" s="147"/>
      <c r="AD199" s="147" t="s">
        <v>778</v>
      </c>
      <c r="AE199" s="147"/>
      <c r="AF199" s="159">
        <f t="shared" si="13"/>
        <v>1</v>
      </c>
      <c r="AG199" s="160"/>
      <c r="AH199" s="160" t="b">
        <f t="shared" si="14"/>
        <v>1</v>
      </c>
    </row>
    <row r="200" spans="1:34" ht="44.25" customHeight="1" thickBot="1" x14ac:dyDescent="0.3">
      <c r="A200" s="147">
        <v>33207</v>
      </c>
      <c r="B200" s="147">
        <v>2018</v>
      </c>
      <c r="C200" s="148" t="s">
        <v>448</v>
      </c>
      <c r="D200" s="147">
        <v>11</v>
      </c>
      <c r="E200" s="148" t="str">
        <f>IF(D200=1,'Tipo '!$B$2,IF(D200=2,'Tipo '!$B$3,IF(D200=3,'Tipo '!$B$4,IF(D200=4,'Tipo '!$B$5,IF(D200=5,'Tipo '!$B$6,IF(D200=6,'Tipo '!$B$7,IF(D200=7,'Tipo '!$B$8,IF(D200=8,'Tipo '!$B$9,IF(D200=9,'Tipo '!$B$10,IF(D200=10,'Tipo '!$B$11,IF(D200=11,'Tipo '!$B$12,IF(D200=12,'Tipo '!$B$13,IF(D200=13,'Tipo '!$B$14,IF(D200=14,'Tipo '!$B$15,IF(D200=15,'Tipo '!$B$16,IF(D200=16,'Tipo '!$B$17,IF(D200=17,'Tipo '!$B$18,IF(D200=18,'Tipo '!$B$19,IF(D200=19,'Tipo '!$B$20,IF(D200=20,'Tipo '!$B$21,"No ha seleccionado un tipo de contrato válido"))))))))))))))))))))</f>
        <v>SUMINISTRO</v>
      </c>
      <c r="F200" s="148" t="s">
        <v>108</v>
      </c>
      <c r="G200" s="148" t="s">
        <v>124</v>
      </c>
      <c r="H200" s="149" t="s">
        <v>608</v>
      </c>
      <c r="I200" s="149" t="s">
        <v>162</v>
      </c>
      <c r="J200" s="150"/>
      <c r="K200" s="151" t="str">
        <f>IF(J200=1,'Equivalencia BH-BMPT'!$D$2,IF(J200=2,'Equivalencia BH-BMPT'!$D$3,IF(J200=3,'Equivalencia BH-BMPT'!$D$4,IF(J200=4,'Equivalencia BH-BMPT'!$D$5,IF(J200=5,'Equivalencia BH-BMPT'!$D$6,IF(J200=6,'Equivalencia BH-BMPT'!$D$7,IF(J200=7,'Equivalencia BH-BMPT'!$D$8,IF(J200=8,'Equivalencia BH-BMPT'!$D$9,IF(J200=9,'Equivalencia BH-BMPT'!$D$10,IF(J200=10,'Equivalencia BH-BMPT'!$D$11,IF(J200=11,'Equivalencia BH-BMPT'!$D$12,IF(J200=12,'Equivalencia BH-BMPT'!$D$13,IF(J200=13,'Equivalencia BH-BMPT'!$D$14,IF(J200=14,'Equivalencia BH-BMPT'!$D$15,IF(J200=15,'Equivalencia BH-BMPT'!$D$16,IF(J200=16,'Equivalencia BH-BMPT'!$D$17,IF(J200=17,'Equivalencia BH-BMPT'!$D$18,IF(J200=18,'Equivalencia BH-BMPT'!$D$19,IF(J200=19,'Equivalencia BH-BMPT'!$D$20,IF(J200=20,'Equivalencia BH-BMPT'!$D$21,IF(J200=21,'Equivalencia BH-BMPT'!$D$22,IF(J200=22,'Equivalencia BH-BMPT'!$D$23,IF(J200=23,'Equivalencia BH-BMPT'!#REF!,IF(J200=24,'Equivalencia BH-BMPT'!$D$25,IF(J200=25,'Equivalencia BH-BMPT'!$D$26,IF(J200=26,'Equivalencia BH-BMPT'!$D$27,IF(J200=27,'Equivalencia BH-BMPT'!$D$28,IF(J200=28,'Equivalencia BH-BMPT'!$D$29,IF(J200=29,'Equivalencia BH-BMPT'!$D$30,IF(J200=30,'Equivalencia BH-BMPT'!$D$31,IF(J200=31,'Equivalencia BH-BMPT'!$D$32,IF(J200=32,'Equivalencia BH-BMPT'!$D$33,IF(J200=33,'Equivalencia BH-BMPT'!$D$34,IF(J200=34,'Equivalencia BH-BMPT'!$D$35,IF(J200=35,'Equivalencia BH-BMPT'!$D$36,IF(J200=36,'Equivalencia BH-BMPT'!$D$37,IF(J200=37,'Equivalencia BH-BMPT'!$D$38,IF(J200=38,'Equivalencia BH-BMPT'!#REF!,IF(J200=39,'Equivalencia BH-BMPT'!$D$40,IF(J200=40,'Equivalencia BH-BMPT'!$D$41,IF(J200=41,'Equivalencia BH-BMPT'!$D$42,IF(J200=42,'Equivalencia BH-BMPT'!$D$43,IF(J200=43,'Equivalencia BH-BMPT'!$D$44,IF(J200=44,'Equivalencia BH-BMPT'!$D$45,IF(J200=45,'Equivalencia BH-BMPT'!$D$46,"No ha seleccionado un número de programa")))))))))))))))))))))))))))))))))))))))))))))</f>
        <v>No ha seleccionado un número de programa</v>
      </c>
      <c r="L200" s="152"/>
      <c r="M200" s="147" t="s">
        <v>619</v>
      </c>
      <c r="N200" s="153" t="s">
        <v>719</v>
      </c>
      <c r="O200" s="156">
        <v>37700000</v>
      </c>
      <c r="P200" s="155"/>
      <c r="Q200" s="156">
        <v>0</v>
      </c>
      <c r="R200" s="156"/>
      <c r="S200" s="156"/>
      <c r="T200" s="156">
        <f t="shared" si="12"/>
        <v>37700000</v>
      </c>
      <c r="U200" s="156">
        <v>0</v>
      </c>
      <c r="V200" s="157">
        <v>43424</v>
      </c>
      <c r="W200" s="157">
        <v>43424</v>
      </c>
      <c r="X200" s="157">
        <v>43579</v>
      </c>
      <c r="Y200" s="147">
        <v>155</v>
      </c>
      <c r="Z200" s="147"/>
      <c r="AA200" s="158"/>
      <c r="AB200" s="147"/>
      <c r="AC200" s="147" t="s">
        <v>778</v>
      </c>
      <c r="AD200" s="147"/>
      <c r="AE200" s="147"/>
      <c r="AF200" s="159">
        <f t="shared" si="13"/>
        <v>0</v>
      </c>
      <c r="AG200" s="160"/>
      <c r="AH200" s="160" t="b">
        <f t="shared" si="14"/>
        <v>1</v>
      </c>
    </row>
    <row r="201" spans="1:34" ht="44.25" customHeight="1" thickBot="1" x14ac:dyDescent="0.3">
      <c r="A201" s="147">
        <v>34075</v>
      </c>
      <c r="B201" s="147">
        <v>2018</v>
      </c>
      <c r="C201" s="148" t="s">
        <v>449</v>
      </c>
      <c r="D201" s="147">
        <v>11</v>
      </c>
      <c r="E201" s="148" t="str">
        <f>IF(D201=1,'Tipo '!$B$2,IF(D201=2,'Tipo '!$B$3,IF(D201=3,'Tipo '!$B$4,IF(D201=4,'Tipo '!$B$5,IF(D201=5,'Tipo '!$B$6,IF(D201=6,'Tipo '!$B$7,IF(D201=7,'Tipo '!$B$8,IF(D201=8,'Tipo '!$B$9,IF(D201=9,'Tipo '!$B$10,IF(D201=10,'Tipo '!$B$11,IF(D201=11,'Tipo '!$B$12,IF(D201=12,'Tipo '!$B$13,IF(D201=13,'Tipo '!$B$14,IF(D201=14,'Tipo '!$B$15,IF(D201=15,'Tipo '!$B$16,IF(D201=16,'Tipo '!$B$17,IF(D201=17,'Tipo '!$B$18,IF(D201=18,'Tipo '!$B$19,IF(D201=19,'Tipo '!$B$20,IF(D201=20,'Tipo '!$B$21,"No ha seleccionado un tipo de contrato válido"))))))))))))))))))))</f>
        <v>SUMINISTRO</v>
      </c>
      <c r="F201" s="148" t="s">
        <v>108</v>
      </c>
      <c r="G201" s="148" t="s">
        <v>124</v>
      </c>
      <c r="H201" s="149" t="s">
        <v>609</v>
      </c>
      <c r="I201" s="149" t="s">
        <v>162</v>
      </c>
      <c r="J201" s="150"/>
      <c r="K201" s="151" t="str">
        <f>IF(J201=1,'Equivalencia BH-BMPT'!$D$2,IF(J201=2,'Equivalencia BH-BMPT'!$D$3,IF(J201=3,'Equivalencia BH-BMPT'!$D$4,IF(J201=4,'Equivalencia BH-BMPT'!$D$5,IF(J201=5,'Equivalencia BH-BMPT'!$D$6,IF(J201=6,'Equivalencia BH-BMPT'!$D$7,IF(J201=7,'Equivalencia BH-BMPT'!$D$8,IF(J201=8,'Equivalencia BH-BMPT'!$D$9,IF(J201=9,'Equivalencia BH-BMPT'!$D$10,IF(J201=10,'Equivalencia BH-BMPT'!$D$11,IF(J201=11,'Equivalencia BH-BMPT'!$D$12,IF(J201=12,'Equivalencia BH-BMPT'!$D$13,IF(J201=13,'Equivalencia BH-BMPT'!$D$14,IF(J201=14,'Equivalencia BH-BMPT'!$D$15,IF(J201=15,'Equivalencia BH-BMPT'!$D$16,IF(J201=16,'Equivalencia BH-BMPT'!$D$17,IF(J201=17,'Equivalencia BH-BMPT'!$D$18,IF(J201=18,'Equivalencia BH-BMPT'!$D$19,IF(J201=19,'Equivalencia BH-BMPT'!$D$20,IF(J201=20,'Equivalencia BH-BMPT'!$D$21,IF(J201=21,'Equivalencia BH-BMPT'!$D$22,IF(J201=22,'Equivalencia BH-BMPT'!$D$23,IF(J201=23,'Equivalencia BH-BMPT'!#REF!,IF(J201=24,'Equivalencia BH-BMPT'!$D$25,IF(J201=25,'Equivalencia BH-BMPT'!$D$26,IF(J201=26,'Equivalencia BH-BMPT'!$D$27,IF(J201=27,'Equivalencia BH-BMPT'!$D$28,IF(J201=28,'Equivalencia BH-BMPT'!$D$29,IF(J201=29,'Equivalencia BH-BMPT'!$D$30,IF(J201=30,'Equivalencia BH-BMPT'!$D$31,IF(J201=31,'Equivalencia BH-BMPT'!$D$32,IF(J201=32,'Equivalencia BH-BMPT'!$D$33,IF(J201=33,'Equivalencia BH-BMPT'!$D$34,IF(J201=34,'Equivalencia BH-BMPT'!$D$35,IF(J201=35,'Equivalencia BH-BMPT'!$D$36,IF(J201=36,'Equivalencia BH-BMPT'!$D$37,IF(J201=37,'Equivalencia BH-BMPT'!$D$38,IF(J201=38,'Equivalencia BH-BMPT'!#REF!,IF(J201=39,'Equivalencia BH-BMPT'!$D$40,IF(J201=40,'Equivalencia BH-BMPT'!$D$41,IF(J201=41,'Equivalencia BH-BMPT'!$D$42,IF(J201=42,'Equivalencia BH-BMPT'!$D$43,IF(J201=43,'Equivalencia BH-BMPT'!$D$44,IF(J201=44,'Equivalencia BH-BMPT'!$D$45,IF(J201=45,'Equivalencia BH-BMPT'!$D$46,"No ha seleccionado un número de programa")))))))))))))))))))))))))))))))))))))))))))))</f>
        <v>No ha seleccionado un número de programa</v>
      </c>
      <c r="L201" s="152"/>
      <c r="M201" s="147" t="s">
        <v>639</v>
      </c>
      <c r="N201" s="153" t="s">
        <v>772</v>
      </c>
      <c r="O201" s="156">
        <v>85681315</v>
      </c>
      <c r="P201" s="155"/>
      <c r="Q201" s="156">
        <v>0</v>
      </c>
      <c r="R201" s="156"/>
      <c r="S201" s="156"/>
      <c r="T201" s="156">
        <f t="shared" si="12"/>
        <v>85681315</v>
      </c>
      <c r="U201" s="156">
        <v>0</v>
      </c>
      <c r="V201" s="157">
        <v>43440</v>
      </c>
      <c r="W201" s="157">
        <v>43440</v>
      </c>
      <c r="X201" s="157">
        <v>43683</v>
      </c>
      <c r="Y201" s="147">
        <v>243</v>
      </c>
      <c r="Z201" s="147"/>
      <c r="AA201" s="158"/>
      <c r="AB201" s="147"/>
      <c r="AC201" s="147" t="s">
        <v>778</v>
      </c>
      <c r="AD201" s="147"/>
      <c r="AE201" s="147"/>
      <c r="AF201" s="159">
        <f t="shared" si="13"/>
        <v>0</v>
      </c>
      <c r="AG201" s="160"/>
      <c r="AH201" s="160" t="b">
        <f t="shared" si="14"/>
        <v>1</v>
      </c>
    </row>
    <row r="202" spans="1:34" ht="44.25" customHeight="1" thickBot="1" x14ac:dyDescent="0.3">
      <c r="A202" s="147">
        <v>1</v>
      </c>
      <c r="B202" s="147">
        <v>2017</v>
      </c>
      <c r="C202" s="148" t="s">
        <v>779</v>
      </c>
      <c r="D202" s="147">
        <v>5</v>
      </c>
      <c r="E202" s="148" t="str">
        <f>IF(D202=1,'Tipo '!$B$2,IF(D202=2,'Tipo '!$B$3,IF(D202=3,'Tipo '!$B$4,IF(D202=4,'Tipo '!$B$5,IF(D202=5,'Tipo '!$B$6,IF(D202=6,'Tipo '!$B$7,IF(D202=7,'Tipo '!$B$8,IF(D202=8,'Tipo '!$B$9,IF(D202=9,'Tipo '!$B$10,IF(D202=10,'Tipo '!$B$11,IF(D202=11,'Tipo '!$B$12,IF(D202=12,'Tipo '!$B$13,IF(D202=13,'Tipo '!$B$14,IF(D202=14,'Tipo '!$B$15,IF(D202=15,'Tipo '!$B$16,IF(D202=16,'Tipo '!$B$17,IF(D202=17,'Tipo '!$B$18,IF(D202=18,'Tipo '!$B$19,IF(D202=19,'Tipo '!$B$20,IF(D202=20,'Tipo '!$B$21,"No ha seleccionado un tipo de contrato válido"))))))))))))))))))))</f>
        <v>CONTRATOS DE PRESTACIÓN DE SERVICIOS PROFESIONALES Y DE APOYO A LA GESTIÓN</v>
      </c>
      <c r="F202" s="148" t="s">
        <v>107</v>
      </c>
      <c r="G202" s="148" t="s">
        <v>116</v>
      </c>
      <c r="H202" s="149" t="s">
        <v>893</v>
      </c>
      <c r="I202" s="149"/>
      <c r="J202" s="150"/>
      <c r="K202" s="151" t="str">
        <f>IF(J202=1,'Equivalencia BH-BMPT'!$D$2,IF(J202=2,'Equivalencia BH-BMPT'!$D$3,IF(J202=3,'Equivalencia BH-BMPT'!$D$4,IF(J202=4,'Equivalencia BH-BMPT'!$D$5,IF(J202=5,'Equivalencia BH-BMPT'!$D$6,IF(J202=6,'Equivalencia BH-BMPT'!$D$7,IF(J202=7,'Equivalencia BH-BMPT'!$D$8,IF(J202=8,'Equivalencia BH-BMPT'!$D$9,IF(J202=9,'Equivalencia BH-BMPT'!$D$10,IF(J202=10,'Equivalencia BH-BMPT'!$D$11,IF(J202=11,'Equivalencia BH-BMPT'!$D$12,IF(J202=12,'Equivalencia BH-BMPT'!$D$13,IF(J202=13,'Equivalencia BH-BMPT'!$D$14,IF(J202=14,'Equivalencia BH-BMPT'!$D$15,IF(J202=15,'Equivalencia BH-BMPT'!$D$16,IF(J202=16,'Equivalencia BH-BMPT'!$D$17,IF(J202=17,'Equivalencia BH-BMPT'!$D$18,IF(J202=18,'Equivalencia BH-BMPT'!$D$19,IF(J202=19,'Equivalencia BH-BMPT'!$D$20,IF(J202=20,'Equivalencia BH-BMPT'!$D$21,IF(J202=21,'Equivalencia BH-BMPT'!$D$22,IF(J202=22,'Equivalencia BH-BMPT'!$D$23,IF(J202=23,'Equivalencia BH-BMPT'!#REF!,IF(J202=24,'Equivalencia BH-BMPT'!$D$25,IF(J202=25,'Equivalencia BH-BMPT'!$D$26,IF(J202=26,'Equivalencia BH-BMPT'!$D$27,IF(J202=27,'Equivalencia BH-BMPT'!$D$28,IF(J202=28,'Equivalencia BH-BMPT'!$D$29,IF(J202=29,'Equivalencia BH-BMPT'!$D$30,IF(J202=30,'Equivalencia BH-BMPT'!$D$31,IF(J202=31,'Equivalencia BH-BMPT'!$D$32,IF(J202=32,'Equivalencia BH-BMPT'!$D$33,IF(J202=33,'Equivalencia BH-BMPT'!$D$34,IF(J202=34,'Equivalencia BH-BMPT'!$D$35,IF(J202=35,'Equivalencia BH-BMPT'!$D$36,IF(J202=36,'Equivalencia BH-BMPT'!$D$37,IF(J202=37,'Equivalencia BH-BMPT'!$D$38,IF(J202=38,'Equivalencia BH-BMPT'!#REF!,IF(J202=39,'Equivalencia BH-BMPT'!$D$40,IF(J202=40,'Equivalencia BH-BMPT'!$D$41,IF(J202=41,'Equivalencia BH-BMPT'!$D$42,IF(J202=42,'Equivalencia BH-BMPT'!$D$43,IF(J202=43,'Equivalencia BH-BMPT'!$D$44,IF(J202=44,'Equivalencia BH-BMPT'!$D$45,IF(J202=45,'Equivalencia BH-BMPT'!$D$46,"No ha seleccionado un número de programa")))))))))))))))))))))))))))))))))))))))))))))</f>
        <v>No ha seleccionado un número de programa</v>
      </c>
      <c r="L202" s="152"/>
      <c r="M202" s="147">
        <v>52211430</v>
      </c>
      <c r="N202" s="153" t="s">
        <v>1050</v>
      </c>
      <c r="O202" s="156"/>
      <c r="P202" s="155"/>
      <c r="Q202" s="156">
        <v>0</v>
      </c>
      <c r="R202" s="156">
        <v>1</v>
      </c>
      <c r="S202" s="156">
        <v>2850000</v>
      </c>
      <c r="T202" s="156">
        <f t="shared" si="12"/>
        <v>2850000</v>
      </c>
      <c r="U202" s="156">
        <v>2850000</v>
      </c>
      <c r="V202" s="157">
        <v>42758</v>
      </c>
      <c r="W202" s="157">
        <v>42758</v>
      </c>
      <c r="X202" s="157">
        <v>43099</v>
      </c>
      <c r="Y202" s="147">
        <f t="shared" ref="Y202:Y265" si="15">X202-W202</f>
        <v>341</v>
      </c>
      <c r="Z202" s="147"/>
      <c r="AA202" s="158"/>
      <c r="AB202" s="147"/>
      <c r="AC202" s="147"/>
      <c r="AD202" s="147"/>
      <c r="AE202" s="147" t="s">
        <v>777</v>
      </c>
      <c r="AF202" s="159">
        <f t="shared" si="13"/>
        <v>1</v>
      </c>
      <c r="AG202" s="160"/>
      <c r="AH202" s="160" t="b">
        <f t="shared" si="14"/>
        <v>1</v>
      </c>
    </row>
    <row r="203" spans="1:34" ht="44.25" customHeight="1" thickBot="1" x14ac:dyDescent="0.3">
      <c r="A203" s="147">
        <v>2</v>
      </c>
      <c r="B203" s="147">
        <v>2017</v>
      </c>
      <c r="C203" s="148" t="s">
        <v>780</v>
      </c>
      <c r="D203" s="147">
        <v>5</v>
      </c>
      <c r="E203" s="148" t="str">
        <f>IF(D203=1,'Tipo '!$B$2,IF(D203=2,'Tipo '!$B$3,IF(D203=3,'Tipo '!$B$4,IF(D203=4,'Tipo '!$B$5,IF(D203=5,'Tipo '!$B$6,IF(D203=6,'Tipo '!$B$7,IF(D203=7,'Tipo '!$B$8,IF(D203=8,'Tipo '!$B$9,IF(D203=9,'Tipo '!$B$10,IF(D203=10,'Tipo '!$B$11,IF(D203=11,'Tipo '!$B$12,IF(D203=12,'Tipo '!$B$13,IF(D203=13,'Tipo '!$B$14,IF(D203=14,'Tipo '!$B$15,IF(D203=15,'Tipo '!$B$16,IF(D203=16,'Tipo '!$B$17,IF(D203=17,'Tipo '!$B$18,IF(D203=18,'Tipo '!$B$19,IF(D203=19,'Tipo '!$B$20,IF(D203=20,'Tipo '!$B$21,"No ha seleccionado un tipo de contrato válido"))))))))))))))))))))</f>
        <v>CONTRATOS DE PRESTACIÓN DE SERVICIOS PROFESIONALES Y DE APOYO A LA GESTIÓN</v>
      </c>
      <c r="F203" s="148" t="s">
        <v>107</v>
      </c>
      <c r="G203" s="148" t="s">
        <v>116</v>
      </c>
      <c r="H203" s="149" t="s">
        <v>894</v>
      </c>
      <c r="I203" s="149"/>
      <c r="J203" s="150"/>
      <c r="K203" s="151" t="str">
        <f>IF(J203=1,'Equivalencia BH-BMPT'!$D$2,IF(J203=2,'Equivalencia BH-BMPT'!$D$3,IF(J203=3,'Equivalencia BH-BMPT'!$D$4,IF(J203=4,'Equivalencia BH-BMPT'!$D$5,IF(J203=5,'Equivalencia BH-BMPT'!$D$6,IF(J203=6,'Equivalencia BH-BMPT'!$D$7,IF(J203=7,'Equivalencia BH-BMPT'!$D$8,IF(J203=8,'Equivalencia BH-BMPT'!$D$9,IF(J203=9,'Equivalencia BH-BMPT'!$D$10,IF(J203=10,'Equivalencia BH-BMPT'!$D$11,IF(J203=11,'Equivalencia BH-BMPT'!$D$12,IF(J203=12,'Equivalencia BH-BMPT'!$D$13,IF(J203=13,'Equivalencia BH-BMPT'!$D$14,IF(J203=14,'Equivalencia BH-BMPT'!$D$15,IF(J203=15,'Equivalencia BH-BMPT'!$D$16,IF(J203=16,'Equivalencia BH-BMPT'!$D$17,IF(J203=17,'Equivalencia BH-BMPT'!$D$18,IF(J203=18,'Equivalencia BH-BMPT'!$D$19,IF(J203=19,'Equivalencia BH-BMPT'!$D$20,IF(J203=20,'Equivalencia BH-BMPT'!$D$21,IF(J203=21,'Equivalencia BH-BMPT'!$D$22,IF(J203=22,'Equivalencia BH-BMPT'!$D$23,IF(J203=23,'Equivalencia BH-BMPT'!#REF!,IF(J203=24,'Equivalencia BH-BMPT'!$D$25,IF(J203=25,'Equivalencia BH-BMPT'!$D$26,IF(J203=26,'Equivalencia BH-BMPT'!$D$27,IF(J203=27,'Equivalencia BH-BMPT'!$D$28,IF(J203=28,'Equivalencia BH-BMPT'!$D$29,IF(J203=29,'Equivalencia BH-BMPT'!$D$30,IF(J203=30,'Equivalencia BH-BMPT'!$D$31,IF(J203=31,'Equivalencia BH-BMPT'!$D$32,IF(J203=32,'Equivalencia BH-BMPT'!$D$33,IF(J203=33,'Equivalencia BH-BMPT'!$D$34,IF(J203=34,'Equivalencia BH-BMPT'!$D$35,IF(J203=35,'Equivalencia BH-BMPT'!$D$36,IF(J203=36,'Equivalencia BH-BMPT'!$D$37,IF(J203=37,'Equivalencia BH-BMPT'!$D$38,IF(J203=38,'Equivalencia BH-BMPT'!#REF!,IF(J203=39,'Equivalencia BH-BMPT'!$D$40,IF(J203=40,'Equivalencia BH-BMPT'!$D$41,IF(J203=41,'Equivalencia BH-BMPT'!$D$42,IF(J203=42,'Equivalencia BH-BMPT'!$D$43,IF(J203=43,'Equivalencia BH-BMPT'!$D$44,IF(J203=44,'Equivalencia BH-BMPT'!$D$45,IF(J203=45,'Equivalencia BH-BMPT'!$D$46,"No ha seleccionado un número de programa")))))))))))))))))))))))))))))))))))))))))))))</f>
        <v>No ha seleccionado un número de programa</v>
      </c>
      <c r="L203" s="152"/>
      <c r="M203" s="147">
        <v>1032387738</v>
      </c>
      <c r="N203" s="153" t="s">
        <v>1051</v>
      </c>
      <c r="O203" s="156"/>
      <c r="P203" s="155"/>
      <c r="Q203" s="156">
        <v>0</v>
      </c>
      <c r="R203" s="156">
        <v>1</v>
      </c>
      <c r="S203" s="156">
        <v>1592000</v>
      </c>
      <c r="T203" s="156">
        <f t="shared" si="12"/>
        <v>1592000</v>
      </c>
      <c r="U203" s="156">
        <v>1592000</v>
      </c>
      <c r="V203" s="157">
        <v>42759</v>
      </c>
      <c r="W203" s="157">
        <v>42759</v>
      </c>
      <c r="X203" s="157">
        <v>43031</v>
      </c>
      <c r="Y203" s="147">
        <f t="shared" si="15"/>
        <v>272</v>
      </c>
      <c r="Z203" s="147"/>
      <c r="AA203" s="158"/>
      <c r="AB203" s="147"/>
      <c r="AC203" s="147"/>
      <c r="AD203" s="147"/>
      <c r="AE203" s="147" t="s">
        <v>777</v>
      </c>
      <c r="AF203" s="159">
        <f t="shared" si="13"/>
        <v>1</v>
      </c>
      <c r="AG203" s="160"/>
      <c r="AH203" s="160" t="b">
        <f t="shared" si="14"/>
        <v>1</v>
      </c>
    </row>
    <row r="204" spans="1:34" ht="44.25" customHeight="1" thickBot="1" x14ac:dyDescent="0.3">
      <c r="A204" s="147">
        <v>3</v>
      </c>
      <c r="B204" s="147">
        <v>2017</v>
      </c>
      <c r="C204" s="148" t="s">
        <v>781</v>
      </c>
      <c r="D204" s="147">
        <v>5</v>
      </c>
      <c r="E204" s="148" t="str">
        <f>IF(D204=1,'Tipo '!$B$2,IF(D204=2,'Tipo '!$B$3,IF(D204=3,'Tipo '!$B$4,IF(D204=4,'Tipo '!$B$5,IF(D204=5,'Tipo '!$B$6,IF(D204=6,'Tipo '!$B$7,IF(D204=7,'Tipo '!$B$8,IF(D204=8,'Tipo '!$B$9,IF(D204=9,'Tipo '!$B$10,IF(D204=10,'Tipo '!$B$11,IF(D204=11,'Tipo '!$B$12,IF(D204=12,'Tipo '!$B$13,IF(D204=13,'Tipo '!$B$14,IF(D204=14,'Tipo '!$B$15,IF(D204=15,'Tipo '!$B$16,IF(D204=16,'Tipo '!$B$17,IF(D204=17,'Tipo '!$B$18,IF(D204=18,'Tipo '!$B$19,IF(D204=19,'Tipo '!$B$20,IF(D204=20,'Tipo '!$B$21,"No ha seleccionado un tipo de contrato válido"))))))))))))))))))))</f>
        <v>CONTRATOS DE PRESTACIÓN DE SERVICIOS PROFESIONALES Y DE APOYO A LA GESTIÓN</v>
      </c>
      <c r="F204" s="148" t="s">
        <v>107</v>
      </c>
      <c r="G204" s="148" t="s">
        <v>116</v>
      </c>
      <c r="H204" s="149" t="s">
        <v>895</v>
      </c>
      <c r="I204" s="149"/>
      <c r="J204" s="150"/>
      <c r="K204" s="151" t="str">
        <f>IF(J204=1,'Equivalencia BH-BMPT'!$D$2,IF(J204=2,'Equivalencia BH-BMPT'!$D$3,IF(J204=3,'Equivalencia BH-BMPT'!$D$4,IF(J204=4,'Equivalencia BH-BMPT'!$D$5,IF(J204=5,'Equivalencia BH-BMPT'!$D$6,IF(J204=6,'Equivalencia BH-BMPT'!$D$7,IF(J204=7,'Equivalencia BH-BMPT'!$D$8,IF(J204=8,'Equivalencia BH-BMPT'!$D$9,IF(J204=9,'Equivalencia BH-BMPT'!$D$10,IF(J204=10,'Equivalencia BH-BMPT'!$D$11,IF(J204=11,'Equivalencia BH-BMPT'!$D$12,IF(J204=12,'Equivalencia BH-BMPT'!$D$13,IF(J204=13,'Equivalencia BH-BMPT'!$D$14,IF(J204=14,'Equivalencia BH-BMPT'!$D$15,IF(J204=15,'Equivalencia BH-BMPT'!$D$16,IF(J204=16,'Equivalencia BH-BMPT'!$D$17,IF(J204=17,'Equivalencia BH-BMPT'!$D$18,IF(J204=18,'Equivalencia BH-BMPT'!$D$19,IF(J204=19,'Equivalencia BH-BMPT'!$D$20,IF(J204=20,'Equivalencia BH-BMPT'!$D$21,IF(J204=21,'Equivalencia BH-BMPT'!$D$22,IF(J204=22,'Equivalencia BH-BMPT'!$D$23,IF(J204=23,'Equivalencia BH-BMPT'!#REF!,IF(J204=24,'Equivalencia BH-BMPT'!$D$25,IF(J204=25,'Equivalencia BH-BMPT'!$D$26,IF(J204=26,'Equivalencia BH-BMPT'!$D$27,IF(J204=27,'Equivalencia BH-BMPT'!$D$28,IF(J204=28,'Equivalencia BH-BMPT'!$D$29,IF(J204=29,'Equivalencia BH-BMPT'!$D$30,IF(J204=30,'Equivalencia BH-BMPT'!$D$31,IF(J204=31,'Equivalencia BH-BMPT'!$D$32,IF(J204=32,'Equivalencia BH-BMPT'!$D$33,IF(J204=33,'Equivalencia BH-BMPT'!$D$34,IF(J204=34,'Equivalencia BH-BMPT'!$D$35,IF(J204=35,'Equivalencia BH-BMPT'!$D$36,IF(J204=36,'Equivalencia BH-BMPT'!$D$37,IF(J204=37,'Equivalencia BH-BMPT'!$D$38,IF(J204=38,'Equivalencia BH-BMPT'!#REF!,IF(J204=39,'Equivalencia BH-BMPT'!$D$40,IF(J204=40,'Equivalencia BH-BMPT'!$D$41,IF(J204=41,'Equivalencia BH-BMPT'!$D$42,IF(J204=42,'Equivalencia BH-BMPT'!$D$43,IF(J204=43,'Equivalencia BH-BMPT'!$D$44,IF(J204=44,'Equivalencia BH-BMPT'!$D$45,IF(J204=45,'Equivalencia BH-BMPT'!$D$46,"No ha seleccionado un número de programa")))))))))))))))))))))))))))))))))))))))))))))</f>
        <v>No ha seleccionado un número de programa</v>
      </c>
      <c r="L204" s="152"/>
      <c r="M204" s="147">
        <v>80878166</v>
      </c>
      <c r="N204" s="153" t="s">
        <v>647</v>
      </c>
      <c r="O204" s="156"/>
      <c r="P204" s="155"/>
      <c r="Q204" s="156">
        <v>0</v>
      </c>
      <c r="R204" s="156">
        <v>1</v>
      </c>
      <c r="S204" s="156">
        <v>2850000</v>
      </c>
      <c r="T204" s="156">
        <f t="shared" si="12"/>
        <v>2850000</v>
      </c>
      <c r="U204" s="156">
        <v>2850000</v>
      </c>
      <c r="V204" s="157">
        <v>42759</v>
      </c>
      <c r="W204" s="157">
        <v>42759</v>
      </c>
      <c r="X204" s="157">
        <v>43100</v>
      </c>
      <c r="Y204" s="147">
        <f t="shared" si="15"/>
        <v>341</v>
      </c>
      <c r="Z204" s="147"/>
      <c r="AA204" s="158"/>
      <c r="AB204" s="147"/>
      <c r="AC204" s="147"/>
      <c r="AD204" s="147"/>
      <c r="AE204" s="147" t="s">
        <v>777</v>
      </c>
      <c r="AF204" s="159">
        <f t="shared" si="13"/>
        <v>1</v>
      </c>
      <c r="AG204" s="160"/>
      <c r="AH204" s="160" t="b">
        <f t="shared" si="14"/>
        <v>1</v>
      </c>
    </row>
    <row r="205" spans="1:34" ht="44.25" customHeight="1" thickBot="1" x14ac:dyDescent="0.3">
      <c r="A205" s="147">
        <v>4</v>
      </c>
      <c r="B205" s="147">
        <v>2017</v>
      </c>
      <c r="C205" s="148" t="s">
        <v>782</v>
      </c>
      <c r="D205" s="147">
        <v>5</v>
      </c>
      <c r="E205" s="148" t="str">
        <f>IF(D205=1,'Tipo '!$B$2,IF(D205=2,'Tipo '!$B$3,IF(D205=3,'Tipo '!$B$4,IF(D205=4,'Tipo '!$B$5,IF(D205=5,'Tipo '!$B$6,IF(D205=6,'Tipo '!$B$7,IF(D205=7,'Tipo '!$B$8,IF(D205=8,'Tipo '!$B$9,IF(D205=9,'Tipo '!$B$10,IF(D205=10,'Tipo '!$B$11,IF(D205=11,'Tipo '!$B$12,IF(D205=12,'Tipo '!$B$13,IF(D205=13,'Tipo '!$B$14,IF(D205=14,'Tipo '!$B$15,IF(D205=15,'Tipo '!$B$16,IF(D205=16,'Tipo '!$B$17,IF(D205=17,'Tipo '!$B$18,IF(D205=18,'Tipo '!$B$19,IF(D205=19,'Tipo '!$B$20,IF(D205=20,'Tipo '!$B$21,"No ha seleccionado un tipo de contrato válido"))))))))))))))))))))</f>
        <v>CONTRATOS DE PRESTACIÓN DE SERVICIOS PROFESIONALES Y DE APOYO A LA GESTIÓN</v>
      </c>
      <c r="F205" s="148" t="s">
        <v>107</v>
      </c>
      <c r="G205" s="148" t="s">
        <v>116</v>
      </c>
      <c r="H205" s="149" t="s">
        <v>896</v>
      </c>
      <c r="I205" s="149"/>
      <c r="J205" s="150"/>
      <c r="K205" s="151" t="str">
        <f>IF(J205=1,'Equivalencia BH-BMPT'!$D$2,IF(J205=2,'Equivalencia BH-BMPT'!$D$3,IF(J205=3,'Equivalencia BH-BMPT'!$D$4,IF(J205=4,'Equivalencia BH-BMPT'!$D$5,IF(J205=5,'Equivalencia BH-BMPT'!$D$6,IF(J205=6,'Equivalencia BH-BMPT'!$D$7,IF(J205=7,'Equivalencia BH-BMPT'!$D$8,IF(J205=8,'Equivalencia BH-BMPT'!$D$9,IF(J205=9,'Equivalencia BH-BMPT'!$D$10,IF(J205=10,'Equivalencia BH-BMPT'!$D$11,IF(J205=11,'Equivalencia BH-BMPT'!$D$12,IF(J205=12,'Equivalencia BH-BMPT'!$D$13,IF(J205=13,'Equivalencia BH-BMPT'!$D$14,IF(J205=14,'Equivalencia BH-BMPT'!$D$15,IF(J205=15,'Equivalencia BH-BMPT'!$D$16,IF(J205=16,'Equivalencia BH-BMPT'!$D$17,IF(J205=17,'Equivalencia BH-BMPT'!$D$18,IF(J205=18,'Equivalencia BH-BMPT'!$D$19,IF(J205=19,'Equivalencia BH-BMPT'!$D$20,IF(J205=20,'Equivalencia BH-BMPT'!$D$21,IF(J205=21,'Equivalencia BH-BMPT'!$D$22,IF(J205=22,'Equivalencia BH-BMPT'!$D$23,IF(J205=23,'Equivalencia BH-BMPT'!#REF!,IF(J205=24,'Equivalencia BH-BMPT'!$D$25,IF(J205=25,'Equivalencia BH-BMPT'!$D$26,IF(J205=26,'Equivalencia BH-BMPT'!$D$27,IF(J205=27,'Equivalencia BH-BMPT'!$D$28,IF(J205=28,'Equivalencia BH-BMPT'!$D$29,IF(J205=29,'Equivalencia BH-BMPT'!$D$30,IF(J205=30,'Equivalencia BH-BMPT'!$D$31,IF(J205=31,'Equivalencia BH-BMPT'!$D$32,IF(J205=32,'Equivalencia BH-BMPT'!$D$33,IF(J205=33,'Equivalencia BH-BMPT'!$D$34,IF(J205=34,'Equivalencia BH-BMPT'!$D$35,IF(J205=35,'Equivalencia BH-BMPT'!$D$36,IF(J205=36,'Equivalencia BH-BMPT'!$D$37,IF(J205=37,'Equivalencia BH-BMPT'!$D$38,IF(J205=38,'Equivalencia BH-BMPT'!#REF!,IF(J205=39,'Equivalencia BH-BMPT'!$D$40,IF(J205=40,'Equivalencia BH-BMPT'!$D$41,IF(J205=41,'Equivalencia BH-BMPT'!$D$42,IF(J205=42,'Equivalencia BH-BMPT'!$D$43,IF(J205=43,'Equivalencia BH-BMPT'!$D$44,IF(J205=44,'Equivalencia BH-BMPT'!$D$45,IF(J205=45,'Equivalencia BH-BMPT'!$D$46,"No ha seleccionado un número de programa")))))))))))))))))))))))))))))))))))))))))))))</f>
        <v>No ha seleccionado un número de programa</v>
      </c>
      <c r="L205" s="152"/>
      <c r="M205" s="147">
        <v>40037804</v>
      </c>
      <c r="N205" s="153" t="s">
        <v>654</v>
      </c>
      <c r="O205" s="156"/>
      <c r="P205" s="155"/>
      <c r="Q205" s="156">
        <v>0</v>
      </c>
      <c r="R205" s="156">
        <v>1</v>
      </c>
      <c r="S205" s="156">
        <v>4533334</v>
      </c>
      <c r="T205" s="156">
        <f t="shared" si="12"/>
        <v>4533334</v>
      </c>
      <c r="U205" s="156">
        <v>4533334</v>
      </c>
      <c r="V205" s="157">
        <v>42759</v>
      </c>
      <c r="W205" s="157">
        <v>42759</v>
      </c>
      <c r="X205" s="157">
        <v>43100</v>
      </c>
      <c r="Y205" s="147">
        <f t="shared" si="15"/>
        <v>341</v>
      </c>
      <c r="Z205" s="147"/>
      <c r="AA205" s="158"/>
      <c r="AB205" s="147"/>
      <c r="AC205" s="147"/>
      <c r="AD205" s="147"/>
      <c r="AE205" s="147" t="s">
        <v>777</v>
      </c>
      <c r="AF205" s="159">
        <f t="shared" si="13"/>
        <v>1</v>
      </c>
      <c r="AG205" s="160"/>
      <c r="AH205" s="160" t="b">
        <f t="shared" si="14"/>
        <v>1</v>
      </c>
    </row>
    <row r="206" spans="1:34" ht="44.25" customHeight="1" thickBot="1" x14ac:dyDescent="0.3">
      <c r="A206" s="147">
        <v>5</v>
      </c>
      <c r="B206" s="147">
        <v>2017</v>
      </c>
      <c r="C206" s="148" t="s">
        <v>783</v>
      </c>
      <c r="D206" s="147">
        <v>5</v>
      </c>
      <c r="E206" s="148" t="str">
        <f>IF(D206=1,'Tipo '!$B$2,IF(D206=2,'Tipo '!$B$3,IF(D206=3,'Tipo '!$B$4,IF(D206=4,'Tipo '!$B$5,IF(D206=5,'Tipo '!$B$6,IF(D206=6,'Tipo '!$B$7,IF(D206=7,'Tipo '!$B$8,IF(D206=8,'Tipo '!$B$9,IF(D206=9,'Tipo '!$B$10,IF(D206=10,'Tipo '!$B$11,IF(D206=11,'Tipo '!$B$12,IF(D206=12,'Tipo '!$B$13,IF(D206=13,'Tipo '!$B$14,IF(D206=14,'Tipo '!$B$15,IF(D206=15,'Tipo '!$B$16,IF(D206=16,'Tipo '!$B$17,IF(D206=17,'Tipo '!$B$18,IF(D206=18,'Tipo '!$B$19,IF(D206=19,'Tipo '!$B$20,IF(D206=20,'Tipo '!$B$21,"No ha seleccionado un tipo de contrato válido"))))))))))))))))))))</f>
        <v>CONTRATOS DE PRESTACIÓN DE SERVICIOS PROFESIONALES Y DE APOYO A LA GESTIÓN</v>
      </c>
      <c r="F206" s="148" t="s">
        <v>107</v>
      </c>
      <c r="G206" s="148" t="s">
        <v>116</v>
      </c>
      <c r="H206" s="149" t="s">
        <v>897</v>
      </c>
      <c r="I206" s="149"/>
      <c r="J206" s="150"/>
      <c r="K206" s="151" t="str">
        <f>IF(J206=1,'Equivalencia BH-BMPT'!$D$2,IF(J206=2,'Equivalencia BH-BMPT'!$D$3,IF(J206=3,'Equivalencia BH-BMPT'!$D$4,IF(J206=4,'Equivalencia BH-BMPT'!$D$5,IF(J206=5,'Equivalencia BH-BMPT'!$D$6,IF(J206=6,'Equivalencia BH-BMPT'!$D$7,IF(J206=7,'Equivalencia BH-BMPT'!$D$8,IF(J206=8,'Equivalencia BH-BMPT'!$D$9,IF(J206=9,'Equivalencia BH-BMPT'!$D$10,IF(J206=10,'Equivalencia BH-BMPT'!$D$11,IF(J206=11,'Equivalencia BH-BMPT'!$D$12,IF(J206=12,'Equivalencia BH-BMPT'!$D$13,IF(J206=13,'Equivalencia BH-BMPT'!$D$14,IF(J206=14,'Equivalencia BH-BMPT'!$D$15,IF(J206=15,'Equivalencia BH-BMPT'!$D$16,IF(J206=16,'Equivalencia BH-BMPT'!$D$17,IF(J206=17,'Equivalencia BH-BMPT'!$D$18,IF(J206=18,'Equivalencia BH-BMPT'!$D$19,IF(J206=19,'Equivalencia BH-BMPT'!$D$20,IF(J206=20,'Equivalencia BH-BMPT'!$D$21,IF(J206=21,'Equivalencia BH-BMPT'!$D$22,IF(J206=22,'Equivalencia BH-BMPT'!$D$23,IF(J206=23,'Equivalencia BH-BMPT'!#REF!,IF(J206=24,'Equivalencia BH-BMPT'!$D$25,IF(J206=25,'Equivalencia BH-BMPT'!$D$26,IF(J206=26,'Equivalencia BH-BMPT'!$D$27,IF(J206=27,'Equivalencia BH-BMPT'!$D$28,IF(J206=28,'Equivalencia BH-BMPT'!$D$29,IF(J206=29,'Equivalencia BH-BMPT'!$D$30,IF(J206=30,'Equivalencia BH-BMPT'!$D$31,IF(J206=31,'Equivalencia BH-BMPT'!$D$32,IF(J206=32,'Equivalencia BH-BMPT'!$D$33,IF(J206=33,'Equivalencia BH-BMPT'!$D$34,IF(J206=34,'Equivalencia BH-BMPT'!$D$35,IF(J206=35,'Equivalencia BH-BMPT'!$D$36,IF(J206=36,'Equivalencia BH-BMPT'!$D$37,IF(J206=37,'Equivalencia BH-BMPT'!$D$38,IF(J206=38,'Equivalencia BH-BMPT'!#REF!,IF(J206=39,'Equivalencia BH-BMPT'!$D$40,IF(J206=40,'Equivalencia BH-BMPT'!$D$41,IF(J206=41,'Equivalencia BH-BMPT'!$D$42,IF(J206=42,'Equivalencia BH-BMPT'!$D$43,IF(J206=43,'Equivalencia BH-BMPT'!$D$44,IF(J206=44,'Equivalencia BH-BMPT'!$D$45,IF(J206=45,'Equivalencia BH-BMPT'!$D$46,"No ha seleccionado un número de programa")))))))))))))))))))))))))))))))))))))))))))))</f>
        <v>No ha seleccionado un número de programa</v>
      </c>
      <c r="L206" s="152"/>
      <c r="M206" s="147">
        <v>1013583673</v>
      </c>
      <c r="N206" s="153" t="s">
        <v>643</v>
      </c>
      <c r="O206" s="156"/>
      <c r="P206" s="155"/>
      <c r="Q206" s="156">
        <v>0</v>
      </c>
      <c r="R206" s="156">
        <v>1</v>
      </c>
      <c r="S206" s="156">
        <v>4533334</v>
      </c>
      <c r="T206" s="156">
        <f t="shared" si="12"/>
        <v>4533334</v>
      </c>
      <c r="U206" s="156">
        <v>4533334</v>
      </c>
      <c r="V206" s="157">
        <v>42759</v>
      </c>
      <c r="W206" s="157">
        <v>42759</v>
      </c>
      <c r="X206" s="157">
        <v>43100</v>
      </c>
      <c r="Y206" s="147">
        <f t="shared" si="15"/>
        <v>341</v>
      </c>
      <c r="Z206" s="147"/>
      <c r="AA206" s="158"/>
      <c r="AB206" s="147"/>
      <c r="AC206" s="147"/>
      <c r="AD206" s="147"/>
      <c r="AE206" s="147" t="s">
        <v>777</v>
      </c>
      <c r="AF206" s="159">
        <f t="shared" si="13"/>
        <v>1</v>
      </c>
      <c r="AG206" s="160"/>
      <c r="AH206" s="160" t="b">
        <f t="shared" si="14"/>
        <v>1</v>
      </c>
    </row>
    <row r="207" spans="1:34" ht="44.25" customHeight="1" thickBot="1" x14ac:dyDescent="0.3">
      <c r="A207" s="147">
        <v>6</v>
      </c>
      <c r="B207" s="147">
        <v>2017</v>
      </c>
      <c r="C207" s="148" t="s">
        <v>784</v>
      </c>
      <c r="D207" s="147">
        <v>5</v>
      </c>
      <c r="E207" s="148" t="str">
        <f>IF(D207=1,'Tipo '!$B$2,IF(D207=2,'Tipo '!$B$3,IF(D207=3,'Tipo '!$B$4,IF(D207=4,'Tipo '!$B$5,IF(D207=5,'Tipo '!$B$6,IF(D207=6,'Tipo '!$B$7,IF(D207=7,'Tipo '!$B$8,IF(D207=8,'Tipo '!$B$9,IF(D207=9,'Tipo '!$B$10,IF(D207=10,'Tipo '!$B$11,IF(D207=11,'Tipo '!$B$12,IF(D207=12,'Tipo '!$B$13,IF(D207=13,'Tipo '!$B$14,IF(D207=14,'Tipo '!$B$15,IF(D207=15,'Tipo '!$B$16,IF(D207=16,'Tipo '!$B$17,IF(D207=17,'Tipo '!$B$18,IF(D207=18,'Tipo '!$B$19,IF(D207=19,'Tipo '!$B$20,IF(D207=20,'Tipo '!$B$21,"No ha seleccionado un tipo de contrato válido"))))))))))))))))))))</f>
        <v>CONTRATOS DE PRESTACIÓN DE SERVICIOS PROFESIONALES Y DE APOYO A LA GESTIÓN</v>
      </c>
      <c r="F207" s="148" t="s">
        <v>107</v>
      </c>
      <c r="G207" s="148" t="s">
        <v>116</v>
      </c>
      <c r="H207" s="149" t="s">
        <v>898</v>
      </c>
      <c r="I207" s="149"/>
      <c r="J207" s="150"/>
      <c r="K207" s="151" t="str">
        <f>IF(J207=1,'Equivalencia BH-BMPT'!$D$2,IF(J207=2,'Equivalencia BH-BMPT'!$D$3,IF(J207=3,'Equivalencia BH-BMPT'!$D$4,IF(J207=4,'Equivalencia BH-BMPT'!$D$5,IF(J207=5,'Equivalencia BH-BMPT'!$D$6,IF(J207=6,'Equivalencia BH-BMPT'!$D$7,IF(J207=7,'Equivalencia BH-BMPT'!$D$8,IF(J207=8,'Equivalencia BH-BMPT'!$D$9,IF(J207=9,'Equivalencia BH-BMPT'!$D$10,IF(J207=10,'Equivalencia BH-BMPT'!$D$11,IF(J207=11,'Equivalencia BH-BMPT'!$D$12,IF(J207=12,'Equivalencia BH-BMPT'!$D$13,IF(J207=13,'Equivalencia BH-BMPT'!$D$14,IF(J207=14,'Equivalencia BH-BMPT'!$D$15,IF(J207=15,'Equivalencia BH-BMPT'!$D$16,IF(J207=16,'Equivalencia BH-BMPT'!$D$17,IF(J207=17,'Equivalencia BH-BMPT'!$D$18,IF(J207=18,'Equivalencia BH-BMPT'!$D$19,IF(J207=19,'Equivalencia BH-BMPT'!$D$20,IF(J207=20,'Equivalencia BH-BMPT'!$D$21,IF(J207=21,'Equivalencia BH-BMPT'!$D$22,IF(J207=22,'Equivalencia BH-BMPT'!$D$23,IF(J207=23,'Equivalencia BH-BMPT'!#REF!,IF(J207=24,'Equivalencia BH-BMPT'!$D$25,IF(J207=25,'Equivalencia BH-BMPT'!$D$26,IF(J207=26,'Equivalencia BH-BMPT'!$D$27,IF(J207=27,'Equivalencia BH-BMPT'!$D$28,IF(J207=28,'Equivalencia BH-BMPT'!$D$29,IF(J207=29,'Equivalencia BH-BMPT'!$D$30,IF(J207=30,'Equivalencia BH-BMPT'!$D$31,IF(J207=31,'Equivalencia BH-BMPT'!$D$32,IF(J207=32,'Equivalencia BH-BMPT'!$D$33,IF(J207=33,'Equivalencia BH-BMPT'!$D$34,IF(J207=34,'Equivalencia BH-BMPT'!$D$35,IF(J207=35,'Equivalencia BH-BMPT'!$D$36,IF(J207=36,'Equivalencia BH-BMPT'!$D$37,IF(J207=37,'Equivalencia BH-BMPT'!$D$38,IF(J207=38,'Equivalencia BH-BMPT'!#REF!,IF(J207=39,'Equivalencia BH-BMPT'!$D$40,IF(J207=40,'Equivalencia BH-BMPT'!$D$41,IF(J207=41,'Equivalencia BH-BMPT'!$D$42,IF(J207=42,'Equivalencia BH-BMPT'!$D$43,IF(J207=43,'Equivalencia BH-BMPT'!$D$44,IF(J207=44,'Equivalencia BH-BMPT'!$D$45,IF(J207=45,'Equivalencia BH-BMPT'!$D$46,"No ha seleccionado un número de programa")))))))))))))))))))))))))))))))))))))))))))))</f>
        <v>No ha seleccionado un número de programa</v>
      </c>
      <c r="L207" s="152"/>
      <c r="M207" s="147">
        <v>79878373</v>
      </c>
      <c r="N207" s="153" t="s">
        <v>1052</v>
      </c>
      <c r="O207" s="156"/>
      <c r="P207" s="155"/>
      <c r="Q207" s="156">
        <v>0</v>
      </c>
      <c r="R207" s="156">
        <v>1</v>
      </c>
      <c r="S207" s="156">
        <v>2850000</v>
      </c>
      <c r="T207" s="156">
        <f t="shared" si="12"/>
        <v>2850000</v>
      </c>
      <c r="U207" s="156">
        <v>2850000</v>
      </c>
      <c r="V207" s="157">
        <v>42759</v>
      </c>
      <c r="W207" s="157">
        <v>42760</v>
      </c>
      <c r="X207" s="157">
        <v>43100</v>
      </c>
      <c r="Y207" s="147">
        <f t="shared" si="15"/>
        <v>340</v>
      </c>
      <c r="Z207" s="147"/>
      <c r="AA207" s="158"/>
      <c r="AB207" s="147"/>
      <c r="AC207" s="147"/>
      <c r="AD207" s="147"/>
      <c r="AE207" s="147" t="s">
        <v>777</v>
      </c>
      <c r="AF207" s="159">
        <f t="shared" si="13"/>
        <v>1</v>
      </c>
      <c r="AG207" s="160"/>
      <c r="AH207" s="160" t="b">
        <f t="shared" si="14"/>
        <v>1</v>
      </c>
    </row>
    <row r="208" spans="1:34" ht="44.25" customHeight="1" thickBot="1" x14ac:dyDescent="0.3">
      <c r="A208" s="147">
        <v>7</v>
      </c>
      <c r="B208" s="147">
        <v>2017</v>
      </c>
      <c r="C208" s="148" t="s">
        <v>785</v>
      </c>
      <c r="D208" s="147">
        <v>5</v>
      </c>
      <c r="E208" s="148" t="str">
        <f>IF(D208=1,'Tipo '!$B$2,IF(D208=2,'Tipo '!$B$3,IF(D208=3,'Tipo '!$B$4,IF(D208=4,'Tipo '!$B$5,IF(D208=5,'Tipo '!$B$6,IF(D208=6,'Tipo '!$B$7,IF(D208=7,'Tipo '!$B$8,IF(D208=8,'Tipo '!$B$9,IF(D208=9,'Tipo '!$B$10,IF(D208=10,'Tipo '!$B$11,IF(D208=11,'Tipo '!$B$12,IF(D208=12,'Tipo '!$B$13,IF(D208=13,'Tipo '!$B$14,IF(D208=14,'Tipo '!$B$15,IF(D208=15,'Tipo '!$B$16,IF(D208=16,'Tipo '!$B$17,IF(D208=17,'Tipo '!$B$18,IF(D208=18,'Tipo '!$B$19,IF(D208=19,'Tipo '!$B$20,IF(D208=20,'Tipo '!$B$21,"No ha seleccionado un tipo de contrato válido"))))))))))))))))))))</f>
        <v>CONTRATOS DE PRESTACIÓN DE SERVICIOS PROFESIONALES Y DE APOYO A LA GESTIÓN</v>
      </c>
      <c r="F208" s="148" t="s">
        <v>107</v>
      </c>
      <c r="G208" s="148" t="s">
        <v>116</v>
      </c>
      <c r="H208" s="149" t="s">
        <v>899</v>
      </c>
      <c r="I208" s="149"/>
      <c r="J208" s="150"/>
      <c r="K208" s="151" t="str">
        <f>IF(J208=1,'Equivalencia BH-BMPT'!$D$2,IF(J208=2,'Equivalencia BH-BMPT'!$D$3,IF(J208=3,'Equivalencia BH-BMPT'!$D$4,IF(J208=4,'Equivalencia BH-BMPT'!$D$5,IF(J208=5,'Equivalencia BH-BMPT'!$D$6,IF(J208=6,'Equivalencia BH-BMPT'!$D$7,IF(J208=7,'Equivalencia BH-BMPT'!$D$8,IF(J208=8,'Equivalencia BH-BMPT'!$D$9,IF(J208=9,'Equivalencia BH-BMPT'!$D$10,IF(J208=10,'Equivalencia BH-BMPT'!$D$11,IF(J208=11,'Equivalencia BH-BMPT'!$D$12,IF(J208=12,'Equivalencia BH-BMPT'!$D$13,IF(J208=13,'Equivalencia BH-BMPT'!$D$14,IF(J208=14,'Equivalencia BH-BMPT'!$D$15,IF(J208=15,'Equivalencia BH-BMPT'!$D$16,IF(J208=16,'Equivalencia BH-BMPT'!$D$17,IF(J208=17,'Equivalencia BH-BMPT'!$D$18,IF(J208=18,'Equivalencia BH-BMPT'!$D$19,IF(J208=19,'Equivalencia BH-BMPT'!$D$20,IF(J208=20,'Equivalencia BH-BMPT'!$D$21,IF(J208=21,'Equivalencia BH-BMPT'!$D$22,IF(J208=22,'Equivalencia BH-BMPT'!$D$23,IF(J208=23,'Equivalencia BH-BMPT'!#REF!,IF(J208=24,'Equivalencia BH-BMPT'!$D$25,IF(J208=25,'Equivalencia BH-BMPT'!$D$26,IF(J208=26,'Equivalencia BH-BMPT'!$D$27,IF(J208=27,'Equivalencia BH-BMPT'!$D$28,IF(J208=28,'Equivalencia BH-BMPT'!$D$29,IF(J208=29,'Equivalencia BH-BMPT'!$D$30,IF(J208=30,'Equivalencia BH-BMPT'!$D$31,IF(J208=31,'Equivalencia BH-BMPT'!$D$32,IF(J208=32,'Equivalencia BH-BMPT'!$D$33,IF(J208=33,'Equivalencia BH-BMPT'!$D$34,IF(J208=34,'Equivalencia BH-BMPT'!$D$35,IF(J208=35,'Equivalencia BH-BMPT'!$D$36,IF(J208=36,'Equivalencia BH-BMPT'!$D$37,IF(J208=37,'Equivalencia BH-BMPT'!$D$38,IF(J208=38,'Equivalencia BH-BMPT'!#REF!,IF(J208=39,'Equivalencia BH-BMPT'!$D$40,IF(J208=40,'Equivalencia BH-BMPT'!$D$41,IF(J208=41,'Equivalencia BH-BMPT'!$D$42,IF(J208=42,'Equivalencia BH-BMPT'!$D$43,IF(J208=43,'Equivalencia BH-BMPT'!$D$44,IF(J208=44,'Equivalencia BH-BMPT'!$D$45,IF(J208=45,'Equivalencia BH-BMPT'!$D$46,"No ha seleccionado un número de programa")))))))))))))))))))))))))))))))))))))))))))))</f>
        <v>No ha seleccionado un número de programa</v>
      </c>
      <c r="L208" s="152"/>
      <c r="M208" s="147">
        <v>80721918</v>
      </c>
      <c r="N208" s="153" t="s">
        <v>1053</v>
      </c>
      <c r="O208" s="156"/>
      <c r="P208" s="155">
        <v>1</v>
      </c>
      <c r="Q208" s="156">
        <v>-7000000</v>
      </c>
      <c r="R208" s="156">
        <v>1</v>
      </c>
      <c r="S208" s="156">
        <v>16750000</v>
      </c>
      <c r="T208" s="156">
        <f t="shared" si="12"/>
        <v>9750000</v>
      </c>
      <c r="U208" s="156">
        <v>9750000</v>
      </c>
      <c r="V208" s="157">
        <v>42759</v>
      </c>
      <c r="W208" s="157">
        <v>42760</v>
      </c>
      <c r="X208" s="157">
        <v>43135</v>
      </c>
      <c r="Y208" s="147">
        <f t="shared" si="15"/>
        <v>375</v>
      </c>
      <c r="Z208" s="147"/>
      <c r="AA208" s="158"/>
      <c r="AB208" s="147"/>
      <c r="AC208" s="147"/>
      <c r="AD208" s="147"/>
      <c r="AE208" s="147" t="s">
        <v>777</v>
      </c>
      <c r="AF208" s="159">
        <f t="shared" si="13"/>
        <v>1</v>
      </c>
      <c r="AG208" s="160"/>
      <c r="AH208" s="160" t="b">
        <f t="shared" si="14"/>
        <v>1</v>
      </c>
    </row>
    <row r="209" spans="1:34" ht="44.25" customHeight="1" thickBot="1" x14ac:dyDescent="0.3">
      <c r="A209" s="147">
        <v>8</v>
      </c>
      <c r="B209" s="147">
        <v>2017</v>
      </c>
      <c r="C209" s="148" t="s">
        <v>786</v>
      </c>
      <c r="D209" s="147">
        <v>5</v>
      </c>
      <c r="E209" s="148" t="str">
        <f>IF(D209=1,'Tipo '!$B$2,IF(D209=2,'Tipo '!$B$3,IF(D209=3,'Tipo '!$B$4,IF(D209=4,'Tipo '!$B$5,IF(D209=5,'Tipo '!$B$6,IF(D209=6,'Tipo '!$B$7,IF(D209=7,'Tipo '!$B$8,IF(D209=8,'Tipo '!$B$9,IF(D209=9,'Tipo '!$B$10,IF(D209=10,'Tipo '!$B$11,IF(D209=11,'Tipo '!$B$12,IF(D209=12,'Tipo '!$B$13,IF(D209=13,'Tipo '!$B$14,IF(D209=14,'Tipo '!$B$15,IF(D209=15,'Tipo '!$B$16,IF(D209=16,'Tipo '!$B$17,IF(D209=17,'Tipo '!$B$18,IF(D209=18,'Tipo '!$B$19,IF(D209=19,'Tipo '!$B$20,IF(D209=20,'Tipo '!$B$21,"No ha seleccionado un tipo de contrato válido"))))))))))))))))))))</f>
        <v>CONTRATOS DE PRESTACIÓN DE SERVICIOS PROFESIONALES Y DE APOYO A LA GESTIÓN</v>
      </c>
      <c r="F209" s="148" t="s">
        <v>107</v>
      </c>
      <c r="G209" s="148" t="s">
        <v>116</v>
      </c>
      <c r="H209" s="149" t="s">
        <v>900</v>
      </c>
      <c r="I209" s="149"/>
      <c r="J209" s="150"/>
      <c r="K209" s="151" t="str">
        <f>IF(J209=1,'Equivalencia BH-BMPT'!$D$2,IF(J209=2,'Equivalencia BH-BMPT'!$D$3,IF(J209=3,'Equivalencia BH-BMPT'!$D$4,IF(J209=4,'Equivalencia BH-BMPT'!$D$5,IF(J209=5,'Equivalencia BH-BMPT'!$D$6,IF(J209=6,'Equivalencia BH-BMPT'!$D$7,IF(J209=7,'Equivalencia BH-BMPT'!$D$8,IF(J209=8,'Equivalencia BH-BMPT'!$D$9,IF(J209=9,'Equivalencia BH-BMPT'!$D$10,IF(J209=10,'Equivalencia BH-BMPT'!$D$11,IF(J209=11,'Equivalencia BH-BMPT'!$D$12,IF(J209=12,'Equivalencia BH-BMPT'!$D$13,IF(J209=13,'Equivalencia BH-BMPT'!$D$14,IF(J209=14,'Equivalencia BH-BMPT'!$D$15,IF(J209=15,'Equivalencia BH-BMPT'!$D$16,IF(J209=16,'Equivalencia BH-BMPT'!$D$17,IF(J209=17,'Equivalencia BH-BMPT'!$D$18,IF(J209=18,'Equivalencia BH-BMPT'!$D$19,IF(J209=19,'Equivalencia BH-BMPT'!$D$20,IF(J209=20,'Equivalencia BH-BMPT'!$D$21,IF(J209=21,'Equivalencia BH-BMPT'!$D$22,IF(J209=22,'Equivalencia BH-BMPT'!$D$23,IF(J209=23,'Equivalencia BH-BMPT'!#REF!,IF(J209=24,'Equivalencia BH-BMPT'!$D$25,IF(J209=25,'Equivalencia BH-BMPT'!$D$26,IF(J209=26,'Equivalencia BH-BMPT'!$D$27,IF(J209=27,'Equivalencia BH-BMPT'!$D$28,IF(J209=28,'Equivalencia BH-BMPT'!$D$29,IF(J209=29,'Equivalencia BH-BMPT'!$D$30,IF(J209=30,'Equivalencia BH-BMPT'!$D$31,IF(J209=31,'Equivalencia BH-BMPT'!$D$32,IF(J209=32,'Equivalencia BH-BMPT'!$D$33,IF(J209=33,'Equivalencia BH-BMPT'!$D$34,IF(J209=34,'Equivalencia BH-BMPT'!$D$35,IF(J209=35,'Equivalencia BH-BMPT'!$D$36,IF(J209=36,'Equivalencia BH-BMPT'!$D$37,IF(J209=37,'Equivalencia BH-BMPT'!$D$38,IF(J209=38,'Equivalencia BH-BMPT'!#REF!,IF(J209=39,'Equivalencia BH-BMPT'!$D$40,IF(J209=40,'Equivalencia BH-BMPT'!$D$41,IF(J209=41,'Equivalencia BH-BMPT'!$D$42,IF(J209=42,'Equivalencia BH-BMPT'!$D$43,IF(J209=43,'Equivalencia BH-BMPT'!$D$44,IF(J209=44,'Equivalencia BH-BMPT'!$D$45,IF(J209=45,'Equivalencia BH-BMPT'!$D$46,"No ha seleccionado un número de programa")))))))))))))))))))))))))))))))))))))))))))))</f>
        <v>No ha seleccionado un número de programa</v>
      </c>
      <c r="L209" s="152"/>
      <c r="M209" s="147">
        <v>52603721</v>
      </c>
      <c r="N209" s="153" t="s">
        <v>641</v>
      </c>
      <c r="O209" s="156"/>
      <c r="P209" s="155"/>
      <c r="Q209" s="156">
        <v>0</v>
      </c>
      <c r="R209" s="156">
        <v>1</v>
      </c>
      <c r="S209" s="156">
        <v>1666667</v>
      </c>
      <c r="T209" s="156">
        <f t="shared" si="12"/>
        <v>1666667</v>
      </c>
      <c r="U209" s="156">
        <v>1666667</v>
      </c>
      <c r="V209" s="157">
        <v>42760</v>
      </c>
      <c r="W209" s="157">
        <v>42761</v>
      </c>
      <c r="X209" s="157">
        <v>43100</v>
      </c>
      <c r="Y209" s="147">
        <f t="shared" si="15"/>
        <v>339</v>
      </c>
      <c r="Z209" s="147"/>
      <c r="AA209" s="158"/>
      <c r="AB209" s="147"/>
      <c r="AC209" s="147"/>
      <c r="AD209" s="147"/>
      <c r="AE209" s="147" t="s">
        <v>777</v>
      </c>
      <c r="AF209" s="159">
        <f t="shared" si="13"/>
        <v>1</v>
      </c>
      <c r="AG209" s="160"/>
      <c r="AH209" s="160" t="b">
        <f t="shared" si="14"/>
        <v>1</v>
      </c>
    </row>
    <row r="210" spans="1:34" ht="44.25" customHeight="1" thickBot="1" x14ac:dyDescent="0.3">
      <c r="A210" s="147">
        <v>9</v>
      </c>
      <c r="B210" s="147">
        <v>2017</v>
      </c>
      <c r="C210" s="148" t="s">
        <v>787</v>
      </c>
      <c r="D210" s="147">
        <v>5</v>
      </c>
      <c r="E210" s="148" t="str">
        <f>IF(D210=1,'Tipo '!$B$2,IF(D210=2,'Tipo '!$B$3,IF(D210=3,'Tipo '!$B$4,IF(D210=4,'Tipo '!$B$5,IF(D210=5,'Tipo '!$B$6,IF(D210=6,'Tipo '!$B$7,IF(D210=7,'Tipo '!$B$8,IF(D210=8,'Tipo '!$B$9,IF(D210=9,'Tipo '!$B$10,IF(D210=10,'Tipo '!$B$11,IF(D210=11,'Tipo '!$B$12,IF(D210=12,'Tipo '!$B$13,IF(D210=13,'Tipo '!$B$14,IF(D210=14,'Tipo '!$B$15,IF(D210=15,'Tipo '!$B$16,IF(D210=16,'Tipo '!$B$17,IF(D210=17,'Tipo '!$B$18,IF(D210=18,'Tipo '!$B$19,IF(D210=19,'Tipo '!$B$20,IF(D210=20,'Tipo '!$B$21,"No ha seleccionado un tipo de contrato válido"))))))))))))))))))))</f>
        <v>CONTRATOS DE PRESTACIÓN DE SERVICIOS PROFESIONALES Y DE APOYO A LA GESTIÓN</v>
      </c>
      <c r="F210" s="148" t="s">
        <v>107</v>
      </c>
      <c r="G210" s="148" t="s">
        <v>116</v>
      </c>
      <c r="H210" s="149" t="s">
        <v>901</v>
      </c>
      <c r="I210" s="149"/>
      <c r="J210" s="150"/>
      <c r="K210" s="151" t="str">
        <f>IF(J210=1,'Equivalencia BH-BMPT'!$D$2,IF(J210=2,'Equivalencia BH-BMPT'!$D$3,IF(J210=3,'Equivalencia BH-BMPT'!$D$4,IF(J210=4,'Equivalencia BH-BMPT'!$D$5,IF(J210=5,'Equivalencia BH-BMPT'!$D$6,IF(J210=6,'Equivalencia BH-BMPT'!$D$7,IF(J210=7,'Equivalencia BH-BMPT'!$D$8,IF(J210=8,'Equivalencia BH-BMPT'!$D$9,IF(J210=9,'Equivalencia BH-BMPT'!$D$10,IF(J210=10,'Equivalencia BH-BMPT'!$D$11,IF(J210=11,'Equivalencia BH-BMPT'!$D$12,IF(J210=12,'Equivalencia BH-BMPT'!$D$13,IF(J210=13,'Equivalencia BH-BMPT'!$D$14,IF(J210=14,'Equivalencia BH-BMPT'!$D$15,IF(J210=15,'Equivalencia BH-BMPT'!$D$16,IF(J210=16,'Equivalencia BH-BMPT'!$D$17,IF(J210=17,'Equivalencia BH-BMPT'!$D$18,IF(J210=18,'Equivalencia BH-BMPT'!$D$19,IF(J210=19,'Equivalencia BH-BMPT'!$D$20,IF(J210=20,'Equivalencia BH-BMPT'!$D$21,IF(J210=21,'Equivalencia BH-BMPT'!$D$22,IF(J210=22,'Equivalencia BH-BMPT'!$D$23,IF(J210=23,'Equivalencia BH-BMPT'!#REF!,IF(J210=24,'Equivalencia BH-BMPT'!$D$25,IF(J210=25,'Equivalencia BH-BMPT'!$D$26,IF(J210=26,'Equivalencia BH-BMPT'!$D$27,IF(J210=27,'Equivalencia BH-BMPT'!$D$28,IF(J210=28,'Equivalencia BH-BMPT'!$D$29,IF(J210=29,'Equivalencia BH-BMPT'!$D$30,IF(J210=30,'Equivalencia BH-BMPT'!$D$31,IF(J210=31,'Equivalencia BH-BMPT'!$D$32,IF(J210=32,'Equivalencia BH-BMPT'!$D$33,IF(J210=33,'Equivalencia BH-BMPT'!$D$34,IF(J210=34,'Equivalencia BH-BMPT'!$D$35,IF(J210=35,'Equivalencia BH-BMPT'!$D$36,IF(J210=36,'Equivalencia BH-BMPT'!$D$37,IF(J210=37,'Equivalencia BH-BMPT'!$D$38,IF(J210=38,'Equivalencia BH-BMPT'!#REF!,IF(J210=39,'Equivalencia BH-BMPT'!$D$40,IF(J210=40,'Equivalencia BH-BMPT'!$D$41,IF(J210=41,'Equivalencia BH-BMPT'!$D$42,IF(J210=42,'Equivalencia BH-BMPT'!$D$43,IF(J210=43,'Equivalencia BH-BMPT'!$D$44,IF(J210=44,'Equivalencia BH-BMPT'!$D$45,IF(J210=45,'Equivalencia BH-BMPT'!$D$46,"No ha seleccionado un número de programa")))))))))))))))))))))))))))))))))))))))))))))</f>
        <v>No ha seleccionado un número de programa</v>
      </c>
      <c r="L210" s="152"/>
      <c r="M210" s="147">
        <v>28556433</v>
      </c>
      <c r="N210" s="153" t="s">
        <v>645</v>
      </c>
      <c r="O210" s="156"/>
      <c r="P210" s="155"/>
      <c r="Q210" s="156">
        <v>0</v>
      </c>
      <c r="R210" s="156">
        <v>1</v>
      </c>
      <c r="S210" s="156">
        <v>4306667</v>
      </c>
      <c r="T210" s="156">
        <f t="shared" si="12"/>
        <v>4306667</v>
      </c>
      <c r="U210" s="156">
        <v>4306667</v>
      </c>
      <c r="V210" s="157">
        <v>42760</v>
      </c>
      <c r="W210" s="157">
        <v>42760</v>
      </c>
      <c r="X210" s="157">
        <v>43100</v>
      </c>
      <c r="Y210" s="147">
        <f t="shared" si="15"/>
        <v>340</v>
      </c>
      <c r="Z210" s="147"/>
      <c r="AA210" s="158"/>
      <c r="AB210" s="147"/>
      <c r="AC210" s="147"/>
      <c r="AD210" s="147"/>
      <c r="AE210" s="147" t="s">
        <v>777</v>
      </c>
      <c r="AF210" s="159">
        <f t="shared" si="13"/>
        <v>1</v>
      </c>
      <c r="AG210" s="160"/>
      <c r="AH210" s="160" t="b">
        <f t="shared" si="14"/>
        <v>1</v>
      </c>
    </row>
    <row r="211" spans="1:34" ht="44.25" customHeight="1" thickBot="1" x14ac:dyDescent="0.3">
      <c r="A211" s="147">
        <v>10</v>
      </c>
      <c r="B211" s="147">
        <v>2017</v>
      </c>
      <c r="C211" s="148" t="s">
        <v>788</v>
      </c>
      <c r="D211" s="147">
        <v>5</v>
      </c>
      <c r="E211" s="148" t="str">
        <f>IF(D211=1,'Tipo '!$B$2,IF(D211=2,'Tipo '!$B$3,IF(D211=3,'Tipo '!$B$4,IF(D211=4,'Tipo '!$B$5,IF(D211=5,'Tipo '!$B$6,IF(D211=6,'Tipo '!$B$7,IF(D211=7,'Tipo '!$B$8,IF(D211=8,'Tipo '!$B$9,IF(D211=9,'Tipo '!$B$10,IF(D211=10,'Tipo '!$B$11,IF(D211=11,'Tipo '!$B$12,IF(D211=12,'Tipo '!$B$13,IF(D211=13,'Tipo '!$B$14,IF(D211=14,'Tipo '!$B$15,IF(D211=15,'Tipo '!$B$16,IF(D211=16,'Tipo '!$B$17,IF(D211=17,'Tipo '!$B$18,IF(D211=18,'Tipo '!$B$19,IF(D211=19,'Tipo '!$B$20,IF(D211=20,'Tipo '!$B$21,"No ha seleccionado un tipo de contrato válido"))))))))))))))))))))</f>
        <v>CONTRATOS DE PRESTACIÓN DE SERVICIOS PROFESIONALES Y DE APOYO A LA GESTIÓN</v>
      </c>
      <c r="F211" s="148" t="s">
        <v>107</v>
      </c>
      <c r="G211" s="148" t="s">
        <v>116</v>
      </c>
      <c r="H211" s="149" t="s">
        <v>902</v>
      </c>
      <c r="I211" s="149"/>
      <c r="J211" s="150"/>
      <c r="K211" s="151" t="str">
        <f>IF(J211=1,'Equivalencia BH-BMPT'!$D$2,IF(J211=2,'Equivalencia BH-BMPT'!$D$3,IF(J211=3,'Equivalencia BH-BMPT'!$D$4,IF(J211=4,'Equivalencia BH-BMPT'!$D$5,IF(J211=5,'Equivalencia BH-BMPT'!$D$6,IF(J211=6,'Equivalencia BH-BMPT'!$D$7,IF(J211=7,'Equivalencia BH-BMPT'!$D$8,IF(J211=8,'Equivalencia BH-BMPT'!$D$9,IF(J211=9,'Equivalencia BH-BMPT'!$D$10,IF(J211=10,'Equivalencia BH-BMPT'!$D$11,IF(J211=11,'Equivalencia BH-BMPT'!$D$12,IF(J211=12,'Equivalencia BH-BMPT'!$D$13,IF(J211=13,'Equivalencia BH-BMPT'!$D$14,IF(J211=14,'Equivalencia BH-BMPT'!$D$15,IF(J211=15,'Equivalencia BH-BMPT'!$D$16,IF(J211=16,'Equivalencia BH-BMPT'!$D$17,IF(J211=17,'Equivalencia BH-BMPT'!$D$18,IF(J211=18,'Equivalencia BH-BMPT'!$D$19,IF(J211=19,'Equivalencia BH-BMPT'!$D$20,IF(J211=20,'Equivalencia BH-BMPT'!$D$21,IF(J211=21,'Equivalencia BH-BMPT'!$D$22,IF(J211=22,'Equivalencia BH-BMPT'!$D$23,IF(J211=23,'Equivalencia BH-BMPT'!#REF!,IF(J211=24,'Equivalencia BH-BMPT'!$D$25,IF(J211=25,'Equivalencia BH-BMPT'!$D$26,IF(J211=26,'Equivalencia BH-BMPT'!$D$27,IF(J211=27,'Equivalencia BH-BMPT'!$D$28,IF(J211=28,'Equivalencia BH-BMPT'!$D$29,IF(J211=29,'Equivalencia BH-BMPT'!$D$30,IF(J211=30,'Equivalencia BH-BMPT'!$D$31,IF(J211=31,'Equivalencia BH-BMPT'!$D$32,IF(J211=32,'Equivalencia BH-BMPT'!$D$33,IF(J211=33,'Equivalencia BH-BMPT'!$D$34,IF(J211=34,'Equivalencia BH-BMPT'!$D$35,IF(J211=35,'Equivalencia BH-BMPT'!$D$36,IF(J211=36,'Equivalencia BH-BMPT'!$D$37,IF(J211=37,'Equivalencia BH-BMPT'!$D$38,IF(J211=38,'Equivalencia BH-BMPT'!#REF!,IF(J211=39,'Equivalencia BH-BMPT'!$D$40,IF(J211=40,'Equivalencia BH-BMPT'!$D$41,IF(J211=41,'Equivalencia BH-BMPT'!$D$42,IF(J211=42,'Equivalencia BH-BMPT'!$D$43,IF(J211=43,'Equivalencia BH-BMPT'!$D$44,IF(J211=44,'Equivalencia BH-BMPT'!$D$45,IF(J211=45,'Equivalencia BH-BMPT'!$D$46,"No ha seleccionado un número de programa")))))))))))))))))))))))))))))))))))))))))))))</f>
        <v>No ha seleccionado un número de programa</v>
      </c>
      <c r="L211" s="152"/>
      <c r="M211" s="147">
        <v>51941894</v>
      </c>
      <c r="N211" s="153" t="s">
        <v>1054</v>
      </c>
      <c r="O211" s="156"/>
      <c r="P211" s="155"/>
      <c r="Q211" s="156">
        <v>0</v>
      </c>
      <c r="R211" s="156">
        <v>1</v>
      </c>
      <c r="S211" s="156">
        <v>4439667</v>
      </c>
      <c r="T211" s="156">
        <f t="shared" si="12"/>
        <v>4439667</v>
      </c>
      <c r="U211" s="156">
        <v>4439667</v>
      </c>
      <c r="V211" s="157">
        <v>42760</v>
      </c>
      <c r="W211" s="157">
        <v>42760</v>
      </c>
      <c r="X211" s="157">
        <v>43100</v>
      </c>
      <c r="Y211" s="147">
        <f t="shared" si="15"/>
        <v>340</v>
      </c>
      <c r="Z211" s="147"/>
      <c r="AA211" s="158"/>
      <c r="AB211" s="147"/>
      <c r="AC211" s="147"/>
      <c r="AD211" s="147"/>
      <c r="AE211" s="147" t="s">
        <v>777</v>
      </c>
      <c r="AF211" s="159">
        <f t="shared" si="13"/>
        <v>1</v>
      </c>
      <c r="AG211" s="160"/>
      <c r="AH211" s="160" t="b">
        <f t="shared" si="14"/>
        <v>1</v>
      </c>
    </row>
    <row r="212" spans="1:34" ht="44.25" customHeight="1" thickBot="1" x14ac:dyDescent="0.3">
      <c r="A212" s="147">
        <v>11</v>
      </c>
      <c r="B212" s="147">
        <v>2017</v>
      </c>
      <c r="C212" s="148" t="s">
        <v>789</v>
      </c>
      <c r="D212" s="147">
        <v>5</v>
      </c>
      <c r="E212" s="148" t="str">
        <f>IF(D212=1,'Tipo '!$B$2,IF(D212=2,'Tipo '!$B$3,IF(D212=3,'Tipo '!$B$4,IF(D212=4,'Tipo '!$B$5,IF(D212=5,'Tipo '!$B$6,IF(D212=6,'Tipo '!$B$7,IF(D212=7,'Tipo '!$B$8,IF(D212=8,'Tipo '!$B$9,IF(D212=9,'Tipo '!$B$10,IF(D212=10,'Tipo '!$B$11,IF(D212=11,'Tipo '!$B$12,IF(D212=12,'Tipo '!$B$13,IF(D212=13,'Tipo '!$B$14,IF(D212=14,'Tipo '!$B$15,IF(D212=15,'Tipo '!$B$16,IF(D212=16,'Tipo '!$B$17,IF(D212=17,'Tipo '!$B$18,IF(D212=18,'Tipo '!$B$19,IF(D212=19,'Tipo '!$B$20,IF(D212=20,'Tipo '!$B$21,"No ha seleccionado un tipo de contrato válido"))))))))))))))))))))</f>
        <v>CONTRATOS DE PRESTACIÓN DE SERVICIOS PROFESIONALES Y DE APOYO A LA GESTIÓN</v>
      </c>
      <c r="F212" s="148" t="s">
        <v>107</v>
      </c>
      <c r="G212" s="148" t="s">
        <v>116</v>
      </c>
      <c r="H212" s="149" t="s">
        <v>903</v>
      </c>
      <c r="I212" s="149"/>
      <c r="J212" s="150"/>
      <c r="K212" s="151" t="str">
        <f>IF(J212=1,'Equivalencia BH-BMPT'!$D$2,IF(J212=2,'Equivalencia BH-BMPT'!$D$3,IF(J212=3,'Equivalencia BH-BMPT'!$D$4,IF(J212=4,'Equivalencia BH-BMPT'!$D$5,IF(J212=5,'Equivalencia BH-BMPT'!$D$6,IF(J212=6,'Equivalencia BH-BMPT'!$D$7,IF(J212=7,'Equivalencia BH-BMPT'!$D$8,IF(J212=8,'Equivalencia BH-BMPT'!$D$9,IF(J212=9,'Equivalencia BH-BMPT'!$D$10,IF(J212=10,'Equivalencia BH-BMPT'!$D$11,IF(J212=11,'Equivalencia BH-BMPT'!$D$12,IF(J212=12,'Equivalencia BH-BMPT'!$D$13,IF(J212=13,'Equivalencia BH-BMPT'!$D$14,IF(J212=14,'Equivalencia BH-BMPT'!$D$15,IF(J212=15,'Equivalencia BH-BMPT'!$D$16,IF(J212=16,'Equivalencia BH-BMPT'!$D$17,IF(J212=17,'Equivalencia BH-BMPT'!$D$18,IF(J212=18,'Equivalencia BH-BMPT'!$D$19,IF(J212=19,'Equivalencia BH-BMPT'!$D$20,IF(J212=20,'Equivalencia BH-BMPT'!$D$21,IF(J212=21,'Equivalencia BH-BMPT'!$D$22,IF(J212=22,'Equivalencia BH-BMPT'!$D$23,IF(J212=23,'Equivalencia BH-BMPT'!#REF!,IF(J212=24,'Equivalencia BH-BMPT'!$D$25,IF(J212=25,'Equivalencia BH-BMPT'!$D$26,IF(J212=26,'Equivalencia BH-BMPT'!$D$27,IF(J212=27,'Equivalencia BH-BMPT'!$D$28,IF(J212=28,'Equivalencia BH-BMPT'!$D$29,IF(J212=29,'Equivalencia BH-BMPT'!$D$30,IF(J212=30,'Equivalencia BH-BMPT'!$D$31,IF(J212=31,'Equivalencia BH-BMPT'!$D$32,IF(J212=32,'Equivalencia BH-BMPT'!$D$33,IF(J212=33,'Equivalencia BH-BMPT'!$D$34,IF(J212=34,'Equivalencia BH-BMPT'!$D$35,IF(J212=35,'Equivalencia BH-BMPT'!$D$36,IF(J212=36,'Equivalencia BH-BMPT'!$D$37,IF(J212=37,'Equivalencia BH-BMPT'!$D$38,IF(J212=38,'Equivalencia BH-BMPT'!#REF!,IF(J212=39,'Equivalencia BH-BMPT'!$D$40,IF(J212=40,'Equivalencia BH-BMPT'!$D$41,IF(J212=41,'Equivalencia BH-BMPT'!$D$42,IF(J212=42,'Equivalencia BH-BMPT'!$D$43,IF(J212=43,'Equivalencia BH-BMPT'!$D$44,IF(J212=44,'Equivalencia BH-BMPT'!$D$45,IF(J212=45,'Equivalencia BH-BMPT'!$D$46,"No ha seleccionado un número de programa")))))))))))))))))))))))))))))))))))))))))))))</f>
        <v>No ha seleccionado un número de programa</v>
      </c>
      <c r="L212" s="152"/>
      <c r="M212" s="147">
        <v>36751384</v>
      </c>
      <c r="N212" s="153" t="s">
        <v>1055</v>
      </c>
      <c r="O212" s="156"/>
      <c r="P212" s="155"/>
      <c r="Q212" s="156">
        <v>0</v>
      </c>
      <c r="R212" s="156">
        <v>1</v>
      </c>
      <c r="S212" s="156">
        <v>3600000</v>
      </c>
      <c r="T212" s="156">
        <f t="shared" ref="T212:T279" si="16">O212+Q212+S212</f>
        <v>3600000</v>
      </c>
      <c r="U212" s="156">
        <v>3600000</v>
      </c>
      <c r="V212" s="157">
        <v>42760</v>
      </c>
      <c r="W212" s="157">
        <v>42760</v>
      </c>
      <c r="X212" s="157">
        <v>43104</v>
      </c>
      <c r="Y212" s="147">
        <f t="shared" si="15"/>
        <v>344</v>
      </c>
      <c r="Z212" s="147"/>
      <c r="AA212" s="158"/>
      <c r="AB212" s="147"/>
      <c r="AC212" s="147"/>
      <c r="AD212" s="147"/>
      <c r="AE212" s="147" t="s">
        <v>777</v>
      </c>
      <c r="AF212" s="159">
        <f t="shared" ref="AF212:AF279" si="17">SUM(U212/T212)</f>
        <v>1</v>
      </c>
      <c r="AG212" s="160"/>
      <c r="AH212" s="160" t="b">
        <f t="shared" ref="AH212:AH279" si="18">IF(I212="Funcionamiento",J212=0,J212="")</f>
        <v>1</v>
      </c>
    </row>
    <row r="213" spans="1:34" ht="44.25" customHeight="1" thickBot="1" x14ac:dyDescent="0.3">
      <c r="A213" s="147">
        <v>12</v>
      </c>
      <c r="B213" s="147">
        <v>2017</v>
      </c>
      <c r="C213" s="148" t="s">
        <v>790</v>
      </c>
      <c r="D213" s="147">
        <v>5</v>
      </c>
      <c r="E213" s="148" t="str">
        <f>IF(D213=1,'Tipo '!$B$2,IF(D213=2,'Tipo '!$B$3,IF(D213=3,'Tipo '!$B$4,IF(D213=4,'Tipo '!$B$5,IF(D213=5,'Tipo '!$B$6,IF(D213=6,'Tipo '!$B$7,IF(D213=7,'Tipo '!$B$8,IF(D213=8,'Tipo '!$B$9,IF(D213=9,'Tipo '!$B$10,IF(D213=10,'Tipo '!$B$11,IF(D213=11,'Tipo '!$B$12,IF(D213=12,'Tipo '!$B$13,IF(D213=13,'Tipo '!$B$14,IF(D213=14,'Tipo '!$B$15,IF(D213=15,'Tipo '!$B$16,IF(D213=16,'Tipo '!$B$17,IF(D213=17,'Tipo '!$B$18,IF(D213=18,'Tipo '!$B$19,IF(D213=19,'Tipo '!$B$20,IF(D213=20,'Tipo '!$B$21,"No ha seleccionado un tipo de contrato válido"))))))))))))))))))))</f>
        <v>CONTRATOS DE PRESTACIÓN DE SERVICIOS PROFESIONALES Y DE APOYO A LA GESTIÓN</v>
      </c>
      <c r="F213" s="148" t="s">
        <v>107</v>
      </c>
      <c r="G213" s="148" t="s">
        <v>116</v>
      </c>
      <c r="H213" s="149" t="s">
        <v>904</v>
      </c>
      <c r="I213" s="149"/>
      <c r="J213" s="150"/>
      <c r="K213" s="151" t="str">
        <f>IF(J213=1,'Equivalencia BH-BMPT'!$D$2,IF(J213=2,'Equivalencia BH-BMPT'!$D$3,IF(J213=3,'Equivalencia BH-BMPT'!$D$4,IF(J213=4,'Equivalencia BH-BMPT'!$D$5,IF(J213=5,'Equivalencia BH-BMPT'!$D$6,IF(J213=6,'Equivalencia BH-BMPT'!$D$7,IF(J213=7,'Equivalencia BH-BMPT'!$D$8,IF(J213=8,'Equivalencia BH-BMPT'!$D$9,IF(J213=9,'Equivalencia BH-BMPT'!$D$10,IF(J213=10,'Equivalencia BH-BMPT'!$D$11,IF(J213=11,'Equivalencia BH-BMPT'!$D$12,IF(J213=12,'Equivalencia BH-BMPT'!$D$13,IF(J213=13,'Equivalencia BH-BMPT'!$D$14,IF(J213=14,'Equivalencia BH-BMPT'!$D$15,IF(J213=15,'Equivalencia BH-BMPT'!$D$16,IF(J213=16,'Equivalencia BH-BMPT'!$D$17,IF(J213=17,'Equivalencia BH-BMPT'!$D$18,IF(J213=18,'Equivalencia BH-BMPT'!$D$19,IF(J213=19,'Equivalencia BH-BMPT'!$D$20,IF(J213=20,'Equivalencia BH-BMPT'!$D$21,IF(J213=21,'Equivalencia BH-BMPT'!$D$22,IF(J213=22,'Equivalencia BH-BMPT'!$D$23,IF(J213=23,'Equivalencia BH-BMPT'!#REF!,IF(J213=24,'Equivalencia BH-BMPT'!$D$25,IF(J213=25,'Equivalencia BH-BMPT'!$D$26,IF(J213=26,'Equivalencia BH-BMPT'!$D$27,IF(J213=27,'Equivalencia BH-BMPT'!$D$28,IF(J213=28,'Equivalencia BH-BMPT'!$D$29,IF(J213=29,'Equivalencia BH-BMPT'!$D$30,IF(J213=30,'Equivalencia BH-BMPT'!$D$31,IF(J213=31,'Equivalencia BH-BMPT'!$D$32,IF(J213=32,'Equivalencia BH-BMPT'!$D$33,IF(J213=33,'Equivalencia BH-BMPT'!$D$34,IF(J213=34,'Equivalencia BH-BMPT'!$D$35,IF(J213=35,'Equivalencia BH-BMPT'!$D$36,IF(J213=36,'Equivalencia BH-BMPT'!$D$37,IF(J213=37,'Equivalencia BH-BMPT'!$D$38,IF(J213=38,'Equivalencia BH-BMPT'!#REF!,IF(J213=39,'Equivalencia BH-BMPT'!$D$40,IF(J213=40,'Equivalencia BH-BMPT'!$D$41,IF(J213=41,'Equivalencia BH-BMPT'!$D$42,IF(J213=42,'Equivalencia BH-BMPT'!$D$43,IF(J213=43,'Equivalencia BH-BMPT'!$D$44,IF(J213=44,'Equivalencia BH-BMPT'!$D$45,IF(J213=45,'Equivalencia BH-BMPT'!$D$46,"No ha seleccionado un número de programa")))))))))))))))))))))))))))))))))))))))))))))</f>
        <v>No ha seleccionado un número de programa</v>
      </c>
      <c r="L213" s="152"/>
      <c r="M213" s="147">
        <v>1032656300</v>
      </c>
      <c r="N213" s="153" t="s">
        <v>680</v>
      </c>
      <c r="O213" s="156"/>
      <c r="P213" s="155"/>
      <c r="Q213" s="156">
        <v>0</v>
      </c>
      <c r="R213" s="156">
        <v>1</v>
      </c>
      <c r="S213" s="156">
        <v>981667</v>
      </c>
      <c r="T213" s="156">
        <f t="shared" si="16"/>
        <v>981667</v>
      </c>
      <c r="U213" s="156">
        <v>981667</v>
      </c>
      <c r="V213" s="157">
        <v>42760</v>
      </c>
      <c r="W213" s="157">
        <v>42760</v>
      </c>
      <c r="X213" s="157">
        <v>43099</v>
      </c>
      <c r="Y213" s="147">
        <f t="shared" si="15"/>
        <v>339</v>
      </c>
      <c r="Z213" s="147"/>
      <c r="AA213" s="158"/>
      <c r="AB213" s="147"/>
      <c r="AC213" s="147"/>
      <c r="AD213" s="147"/>
      <c r="AE213" s="147" t="s">
        <v>777</v>
      </c>
      <c r="AF213" s="159">
        <f t="shared" si="17"/>
        <v>1</v>
      </c>
      <c r="AG213" s="160"/>
      <c r="AH213" s="160" t="b">
        <f t="shared" si="18"/>
        <v>1</v>
      </c>
    </row>
    <row r="214" spans="1:34" ht="44.25" customHeight="1" thickBot="1" x14ac:dyDescent="0.3">
      <c r="A214" s="147">
        <v>13</v>
      </c>
      <c r="B214" s="147">
        <v>2017</v>
      </c>
      <c r="C214" s="148" t="s">
        <v>791</v>
      </c>
      <c r="D214" s="147">
        <v>5</v>
      </c>
      <c r="E214" s="148" t="str">
        <f>IF(D214=1,'Tipo '!$B$2,IF(D214=2,'Tipo '!$B$3,IF(D214=3,'Tipo '!$B$4,IF(D214=4,'Tipo '!$B$5,IF(D214=5,'Tipo '!$B$6,IF(D214=6,'Tipo '!$B$7,IF(D214=7,'Tipo '!$B$8,IF(D214=8,'Tipo '!$B$9,IF(D214=9,'Tipo '!$B$10,IF(D214=10,'Tipo '!$B$11,IF(D214=11,'Tipo '!$B$12,IF(D214=12,'Tipo '!$B$13,IF(D214=13,'Tipo '!$B$14,IF(D214=14,'Tipo '!$B$15,IF(D214=15,'Tipo '!$B$16,IF(D214=16,'Tipo '!$B$17,IF(D214=17,'Tipo '!$B$18,IF(D214=18,'Tipo '!$B$19,IF(D214=19,'Tipo '!$B$20,IF(D214=20,'Tipo '!$B$21,"No ha seleccionado un tipo de contrato válido"))))))))))))))))))))</f>
        <v>CONTRATOS DE PRESTACIÓN DE SERVICIOS PROFESIONALES Y DE APOYO A LA GESTIÓN</v>
      </c>
      <c r="F214" s="148" t="s">
        <v>107</v>
      </c>
      <c r="G214" s="148" t="s">
        <v>116</v>
      </c>
      <c r="H214" s="149" t="s">
        <v>905</v>
      </c>
      <c r="I214" s="149"/>
      <c r="J214" s="150"/>
      <c r="K214" s="151" t="str">
        <f>IF(J214=1,'Equivalencia BH-BMPT'!$D$2,IF(J214=2,'Equivalencia BH-BMPT'!$D$3,IF(J214=3,'Equivalencia BH-BMPT'!$D$4,IF(J214=4,'Equivalencia BH-BMPT'!$D$5,IF(J214=5,'Equivalencia BH-BMPT'!$D$6,IF(J214=6,'Equivalencia BH-BMPT'!$D$7,IF(J214=7,'Equivalencia BH-BMPT'!$D$8,IF(J214=8,'Equivalencia BH-BMPT'!$D$9,IF(J214=9,'Equivalencia BH-BMPT'!$D$10,IF(J214=10,'Equivalencia BH-BMPT'!$D$11,IF(J214=11,'Equivalencia BH-BMPT'!$D$12,IF(J214=12,'Equivalencia BH-BMPT'!$D$13,IF(J214=13,'Equivalencia BH-BMPT'!$D$14,IF(J214=14,'Equivalencia BH-BMPT'!$D$15,IF(J214=15,'Equivalencia BH-BMPT'!$D$16,IF(J214=16,'Equivalencia BH-BMPT'!$D$17,IF(J214=17,'Equivalencia BH-BMPT'!$D$18,IF(J214=18,'Equivalencia BH-BMPT'!$D$19,IF(J214=19,'Equivalencia BH-BMPT'!$D$20,IF(J214=20,'Equivalencia BH-BMPT'!$D$21,IF(J214=21,'Equivalencia BH-BMPT'!$D$22,IF(J214=22,'Equivalencia BH-BMPT'!$D$23,IF(J214=23,'Equivalencia BH-BMPT'!#REF!,IF(J214=24,'Equivalencia BH-BMPT'!$D$25,IF(J214=25,'Equivalencia BH-BMPT'!$D$26,IF(J214=26,'Equivalencia BH-BMPT'!$D$27,IF(J214=27,'Equivalencia BH-BMPT'!$D$28,IF(J214=28,'Equivalencia BH-BMPT'!$D$29,IF(J214=29,'Equivalencia BH-BMPT'!$D$30,IF(J214=30,'Equivalencia BH-BMPT'!$D$31,IF(J214=31,'Equivalencia BH-BMPT'!$D$32,IF(J214=32,'Equivalencia BH-BMPT'!$D$33,IF(J214=33,'Equivalencia BH-BMPT'!$D$34,IF(J214=34,'Equivalencia BH-BMPT'!$D$35,IF(J214=35,'Equivalencia BH-BMPT'!$D$36,IF(J214=36,'Equivalencia BH-BMPT'!$D$37,IF(J214=37,'Equivalencia BH-BMPT'!$D$38,IF(J214=38,'Equivalencia BH-BMPT'!#REF!,IF(J214=39,'Equivalencia BH-BMPT'!$D$40,IF(J214=40,'Equivalencia BH-BMPT'!$D$41,IF(J214=41,'Equivalencia BH-BMPT'!$D$42,IF(J214=42,'Equivalencia BH-BMPT'!$D$43,IF(J214=43,'Equivalencia BH-BMPT'!$D$44,IF(J214=44,'Equivalencia BH-BMPT'!$D$45,IF(J214=45,'Equivalencia BH-BMPT'!$D$46,"No ha seleccionado un número de programa")))))))))))))))))))))))))))))))))))))))))))))</f>
        <v>No ha seleccionado un número de programa</v>
      </c>
      <c r="L214" s="152"/>
      <c r="M214" s="147">
        <v>79791656</v>
      </c>
      <c r="N214" s="153" t="s">
        <v>1056</v>
      </c>
      <c r="O214" s="156"/>
      <c r="P214" s="155">
        <v>1</v>
      </c>
      <c r="Q214" s="156">
        <v>-1800000</v>
      </c>
      <c r="R214" s="156">
        <v>1</v>
      </c>
      <c r="S214" s="156">
        <v>8100000</v>
      </c>
      <c r="T214" s="156">
        <f t="shared" si="16"/>
        <v>6300000</v>
      </c>
      <c r="U214" s="156">
        <v>6300000</v>
      </c>
      <c r="V214" s="157">
        <v>42760</v>
      </c>
      <c r="W214" s="157">
        <v>42760</v>
      </c>
      <c r="X214" s="157">
        <v>43124</v>
      </c>
      <c r="Y214" s="147">
        <f t="shared" si="15"/>
        <v>364</v>
      </c>
      <c r="Z214" s="147"/>
      <c r="AA214" s="158"/>
      <c r="AB214" s="147"/>
      <c r="AC214" s="147"/>
      <c r="AD214" s="147"/>
      <c r="AE214" s="147" t="s">
        <v>777</v>
      </c>
      <c r="AF214" s="159">
        <f t="shared" si="17"/>
        <v>1</v>
      </c>
      <c r="AG214" s="160"/>
      <c r="AH214" s="160" t="b">
        <f t="shared" si="18"/>
        <v>1</v>
      </c>
    </row>
    <row r="215" spans="1:34" ht="44.25" customHeight="1" thickBot="1" x14ac:dyDescent="0.3">
      <c r="A215" s="147">
        <v>14</v>
      </c>
      <c r="B215" s="147">
        <v>2017</v>
      </c>
      <c r="C215" s="148" t="s">
        <v>792</v>
      </c>
      <c r="D215" s="147">
        <v>5</v>
      </c>
      <c r="E215" s="148" t="str">
        <f>IF(D215=1,'Tipo '!$B$2,IF(D215=2,'Tipo '!$B$3,IF(D215=3,'Tipo '!$B$4,IF(D215=4,'Tipo '!$B$5,IF(D215=5,'Tipo '!$B$6,IF(D215=6,'Tipo '!$B$7,IF(D215=7,'Tipo '!$B$8,IF(D215=8,'Tipo '!$B$9,IF(D215=9,'Tipo '!$B$10,IF(D215=10,'Tipo '!$B$11,IF(D215=11,'Tipo '!$B$12,IF(D215=12,'Tipo '!$B$13,IF(D215=13,'Tipo '!$B$14,IF(D215=14,'Tipo '!$B$15,IF(D215=15,'Tipo '!$B$16,IF(D215=16,'Tipo '!$B$17,IF(D215=17,'Tipo '!$B$18,IF(D215=18,'Tipo '!$B$19,IF(D215=19,'Tipo '!$B$20,IF(D215=20,'Tipo '!$B$21,"No ha seleccionado un tipo de contrato válido"))))))))))))))))))))</f>
        <v>CONTRATOS DE PRESTACIÓN DE SERVICIOS PROFESIONALES Y DE APOYO A LA GESTIÓN</v>
      </c>
      <c r="F215" s="148" t="s">
        <v>107</v>
      </c>
      <c r="G215" s="148" t="s">
        <v>116</v>
      </c>
      <c r="H215" s="149" t="s">
        <v>906</v>
      </c>
      <c r="I215" s="149"/>
      <c r="J215" s="150"/>
      <c r="K215" s="151" t="str">
        <f>IF(J215=1,'Equivalencia BH-BMPT'!$D$2,IF(J215=2,'Equivalencia BH-BMPT'!$D$3,IF(J215=3,'Equivalencia BH-BMPT'!$D$4,IF(J215=4,'Equivalencia BH-BMPT'!$D$5,IF(J215=5,'Equivalencia BH-BMPT'!$D$6,IF(J215=6,'Equivalencia BH-BMPT'!$D$7,IF(J215=7,'Equivalencia BH-BMPT'!$D$8,IF(J215=8,'Equivalencia BH-BMPT'!$D$9,IF(J215=9,'Equivalencia BH-BMPT'!$D$10,IF(J215=10,'Equivalencia BH-BMPT'!$D$11,IF(J215=11,'Equivalencia BH-BMPT'!$D$12,IF(J215=12,'Equivalencia BH-BMPT'!$D$13,IF(J215=13,'Equivalencia BH-BMPT'!$D$14,IF(J215=14,'Equivalencia BH-BMPT'!$D$15,IF(J215=15,'Equivalencia BH-BMPT'!$D$16,IF(J215=16,'Equivalencia BH-BMPT'!$D$17,IF(J215=17,'Equivalencia BH-BMPT'!$D$18,IF(J215=18,'Equivalencia BH-BMPT'!$D$19,IF(J215=19,'Equivalencia BH-BMPT'!$D$20,IF(J215=20,'Equivalencia BH-BMPT'!$D$21,IF(J215=21,'Equivalencia BH-BMPT'!$D$22,IF(J215=22,'Equivalencia BH-BMPT'!$D$23,IF(J215=23,'Equivalencia BH-BMPT'!#REF!,IF(J215=24,'Equivalencia BH-BMPT'!$D$25,IF(J215=25,'Equivalencia BH-BMPT'!$D$26,IF(J215=26,'Equivalencia BH-BMPT'!$D$27,IF(J215=27,'Equivalencia BH-BMPT'!$D$28,IF(J215=28,'Equivalencia BH-BMPT'!$D$29,IF(J215=29,'Equivalencia BH-BMPT'!$D$30,IF(J215=30,'Equivalencia BH-BMPT'!$D$31,IF(J215=31,'Equivalencia BH-BMPT'!$D$32,IF(J215=32,'Equivalencia BH-BMPT'!$D$33,IF(J215=33,'Equivalencia BH-BMPT'!$D$34,IF(J215=34,'Equivalencia BH-BMPT'!$D$35,IF(J215=35,'Equivalencia BH-BMPT'!$D$36,IF(J215=36,'Equivalencia BH-BMPT'!$D$37,IF(J215=37,'Equivalencia BH-BMPT'!$D$38,IF(J215=38,'Equivalencia BH-BMPT'!#REF!,IF(J215=39,'Equivalencia BH-BMPT'!$D$40,IF(J215=40,'Equivalencia BH-BMPT'!$D$41,IF(J215=41,'Equivalencia BH-BMPT'!$D$42,IF(J215=42,'Equivalencia BH-BMPT'!$D$43,IF(J215=43,'Equivalencia BH-BMPT'!$D$44,IF(J215=44,'Equivalencia BH-BMPT'!$D$45,IF(J215=45,'Equivalencia BH-BMPT'!$D$46,"No ha seleccionado un número de programa")))))))))))))))))))))))))))))))))))))))))))))</f>
        <v>No ha seleccionado un número de programa</v>
      </c>
      <c r="L215" s="152"/>
      <c r="M215" s="147">
        <v>52216858</v>
      </c>
      <c r="N215" s="153" t="s">
        <v>1057</v>
      </c>
      <c r="O215" s="156"/>
      <c r="P215" s="155"/>
      <c r="Q215" s="156">
        <v>0</v>
      </c>
      <c r="R215" s="156">
        <v>1</v>
      </c>
      <c r="S215" s="156">
        <v>2850000</v>
      </c>
      <c r="T215" s="156">
        <f t="shared" si="16"/>
        <v>2850000</v>
      </c>
      <c r="U215" s="156">
        <v>2850000</v>
      </c>
      <c r="V215" s="157">
        <v>42760</v>
      </c>
      <c r="W215" s="157">
        <v>42760</v>
      </c>
      <c r="X215" s="157">
        <v>43099</v>
      </c>
      <c r="Y215" s="147">
        <f t="shared" si="15"/>
        <v>339</v>
      </c>
      <c r="Z215" s="147"/>
      <c r="AA215" s="158"/>
      <c r="AB215" s="147"/>
      <c r="AC215" s="147"/>
      <c r="AD215" s="147"/>
      <c r="AE215" s="147" t="s">
        <v>777</v>
      </c>
      <c r="AF215" s="159">
        <f t="shared" si="17"/>
        <v>1</v>
      </c>
      <c r="AG215" s="160"/>
      <c r="AH215" s="160" t="b">
        <f t="shared" si="18"/>
        <v>1</v>
      </c>
    </row>
    <row r="216" spans="1:34" ht="44.25" customHeight="1" thickBot="1" x14ac:dyDescent="0.3">
      <c r="A216" s="147">
        <v>15</v>
      </c>
      <c r="B216" s="147">
        <v>2017</v>
      </c>
      <c r="C216" s="148" t="s">
        <v>793</v>
      </c>
      <c r="D216" s="147">
        <v>5</v>
      </c>
      <c r="E216" s="148" t="str">
        <f>IF(D216=1,'Tipo '!$B$2,IF(D216=2,'Tipo '!$B$3,IF(D216=3,'Tipo '!$B$4,IF(D216=4,'Tipo '!$B$5,IF(D216=5,'Tipo '!$B$6,IF(D216=6,'Tipo '!$B$7,IF(D216=7,'Tipo '!$B$8,IF(D216=8,'Tipo '!$B$9,IF(D216=9,'Tipo '!$B$10,IF(D216=10,'Tipo '!$B$11,IF(D216=11,'Tipo '!$B$12,IF(D216=12,'Tipo '!$B$13,IF(D216=13,'Tipo '!$B$14,IF(D216=14,'Tipo '!$B$15,IF(D216=15,'Tipo '!$B$16,IF(D216=16,'Tipo '!$B$17,IF(D216=17,'Tipo '!$B$18,IF(D216=18,'Tipo '!$B$19,IF(D216=19,'Tipo '!$B$20,IF(D216=20,'Tipo '!$B$21,"No ha seleccionado un tipo de contrato válido"))))))))))))))))))))</f>
        <v>CONTRATOS DE PRESTACIÓN DE SERVICIOS PROFESIONALES Y DE APOYO A LA GESTIÓN</v>
      </c>
      <c r="F216" s="148" t="s">
        <v>107</v>
      </c>
      <c r="G216" s="148" t="s">
        <v>116</v>
      </c>
      <c r="H216" s="149" t="s">
        <v>907</v>
      </c>
      <c r="I216" s="149"/>
      <c r="J216" s="150"/>
      <c r="K216" s="151" t="str">
        <f>IF(J216=1,'Equivalencia BH-BMPT'!$D$2,IF(J216=2,'Equivalencia BH-BMPT'!$D$3,IF(J216=3,'Equivalencia BH-BMPT'!$D$4,IF(J216=4,'Equivalencia BH-BMPT'!$D$5,IF(J216=5,'Equivalencia BH-BMPT'!$D$6,IF(J216=6,'Equivalencia BH-BMPT'!$D$7,IF(J216=7,'Equivalencia BH-BMPT'!$D$8,IF(J216=8,'Equivalencia BH-BMPT'!$D$9,IF(J216=9,'Equivalencia BH-BMPT'!$D$10,IF(J216=10,'Equivalencia BH-BMPT'!$D$11,IF(J216=11,'Equivalencia BH-BMPT'!$D$12,IF(J216=12,'Equivalencia BH-BMPT'!$D$13,IF(J216=13,'Equivalencia BH-BMPT'!$D$14,IF(J216=14,'Equivalencia BH-BMPT'!$D$15,IF(J216=15,'Equivalencia BH-BMPT'!$D$16,IF(J216=16,'Equivalencia BH-BMPT'!$D$17,IF(J216=17,'Equivalencia BH-BMPT'!$D$18,IF(J216=18,'Equivalencia BH-BMPT'!$D$19,IF(J216=19,'Equivalencia BH-BMPT'!$D$20,IF(J216=20,'Equivalencia BH-BMPT'!$D$21,IF(J216=21,'Equivalencia BH-BMPT'!$D$22,IF(J216=22,'Equivalencia BH-BMPT'!$D$23,IF(J216=23,'Equivalencia BH-BMPT'!#REF!,IF(J216=24,'Equivalencia BH-BMPT'!$D$25,IF(J216=25,'Equivalencia BH-BMPT'!$D$26,IF(J216=26,'Equivalencia BH-BMPT'!$D$27,IF(J216=27,'Equivalencia BH-BMPT'!$D$28,IF(J216=28,'Equivalencia BH-BMPT'!$D$29,IF(J216=29,'Equivalencia BH-BMPT'!$D$30,IF(J216=30,'Equivalencia BH-BMPT'!$D$31,IF(J216=31,'Equivalencia BH-BMPT'!$D$32,IF(J216=32,'Equivalencia BH-BMPT'!$D$33,IF(J216=33,'Equivalencia BH-BMPT'!$D$34,IF(J216=34,'Equivalencia BH-BMPT'!$D$35,IF(J216=35,'Equivalencia BH-BMPT'!$D$36,IF(J216=36,'Equivalencia BH-BMPT'!$D$37,IF(J216=37,'Equivalencia BH-BMPT'!$D$38,IF(J216=38,'Equivalencia BH-BMPT'!#REF!,IF(J216=39,'Equivalencia BH-BMPT'!$D$40,IF(J216=40,'Equivalencia BH-BMPT'!$D$41,IF(J216=41,'Equivalencia BH-BMPT'!$D$42,IF(J216=42,'Equivalencia BH-BMPT'!$D$43,IF(J216=43,'Equivalencia BH-BMPT'!$D$44,IF(J216=44,'Equivalencia BH-BMPT'!$D$45,IF(J216=45,'Equivalencia BH-BMPT'!$D$46,"No ha seleccionado un número de programa")))))))))))))))))))))))))))))))))))))))))))))</f>
        <v>No ha seleccionado un número de programa</v>
      </c>
      <c r="L216" s="152"/>
      <c r="M216" s="147">
        <v>1072894261</v>
      </c>
      <c r="N216" s="153" t="s">
        <v>664</v>
      </c>
      <c r="O216" s="156"/>
      <c r="P216" s="155"/>
      <c r="Q216" s="156">
        <v>0</v>
      </c>
      <c r="R216" s="156">
        <v>1</v>
      </c>
      <c r="S216" s="156">
        <v>981667</v>
      </c>
      <c r="T216" s="156">
        <f t="shared" si="16"/>
        <v>981667</v>
      </c>
      <c r="U216" s="156">
        <v>981667</v>
      </c>
      <c r="V216" s="157">
        <v>42760</v>
      </c>
      <c r="W216" s="157">
        <v>42760</v>
      </c>
      <c r="X216" s="157">
        <v>43099</v>
      </c>
      <c r="Y216" s="147">
        <f t="shared" si="15"/>
        <v>339</v>
      </c>
      <c r="Z216" s="147"/>
      <c r="AA216" s="158"/>
      <c r="AB216" s="147"/>
      <c r="AC216" s="147"/>
      <c r="AD216" s="147"/>
      <c r="AE216" s="147" t="s">
        <v>777</v>
      </c>
      <c r="AF216" s="159">
        <f t="shared" si="17"/>
        <v>1</v>
      </c>
      <c r="AG216" s="160"/>
      <c r="AH216" s="160" t="b">
        <f t="shared" si="18"/>
        <v>1</v>
      </c>
    </row>
    <row r="217" spans="1:34" ht="44.25" customHeight="1" thickBot="1" x14ac:dyDescent="0.3">
      <c r="A217" s="147">
        <v>16</v>
      </c>
      <c r="B217" s="147">
        <v>2017</v>
      </c>
      <c r="C217" s="148" t="s">
        <v>794</v>
      </c>
      <c r="D217" s="147">
        <v>5</v>
      </c>
      <c r="E217" s="148" t="str">
        <f>IF(D217=1,'Tipo '!$B$2,IF(D217=2,'Tipo '!$B$3,IF(D217=3,'Tipo '!$B$4,IF(D217=4,'Tipo '!$B$5,IF(D217=5,'Tipo '!$B$6,IF(D217=6,'Tipo '!$B$7,IF(D217=7,'Tipo '!$B$8,IF(D217=8,'Tipo '!$B$9,IF(D217=9,'Tipo '!$B$10,IF(D217=10,'Tipo '!$B$11,IF(D217=11,'Tipo '!$B$12,IF(D217=12,'Tipo '!$B$13,IF(D217=13,'Tipo '!$B$14,IF(D217=14,'Tipo '!$B$15,IF(D217=15,'Tipo '!$B$16,IF(D217=16,'Tipo '!$B$17,IF(D217=17,'Tipo '!$B$18,IF(D217=18,'Tipo '!$B$19,IF(D217=19,'Tipo '!$B$20,IF(D217=20,'Tipo '!$B$21,"No ha seleccionado un tipo de contrato válido"))))))))))))))))))))</f>
        <v>CONTRATOS DE PRESTACIÓN DE SERVICIOS PROFESIONALES Y DE APOYO A LA GESTIÓN</v>
      </c>
      <c r="F217" s="148" t="s">
        <v>107</v>
      </c>
      <c r="G217" s="148" t="s">
        <v>116</v>
      </c>
      <c r="H217" s="149" t="s">
        <v>908</v>
      </c>
      <c r="I217" s="149"/>
      <c r="J217" s="150"/>
      <c r="K217" s="151" t="str">
        <f>IF(J217=1,'Equivalencia BH-BMPT'!$D$2,IF(J217=2,'Equivalencia BH-BMPT'!$D$3,IF(J217=3,'Equivalencia BH-BMPT'!$D$4,IF(J217=4,'Equivalencia BH-BMPT'!$D$5,IF(J217=5,'Equivalencia BH-BMPT'!$D$6,IF(J217=6,'Equivalencia BH-BMPT'!$D$7,IF(J217=7,'Equivalencia BH-BMPT'!$D$8,IF(J217=8,'Equivalencia BH-BMPT'!$D$9,IF(J217=9,'Equivalencia BH-BMPT'!$D$10,IF(J217=10,'Equivalencia BH-BMPT'!$D$11,IF(J217=11,'Equivalencia BH-BMPT'!$D$12,IF(J217=12,'Equivalencia BH-BMPT'!$D$13,IF(J217=13,'Equivalencia BH-BMPT'!$D$14,IF(J217=14,'Equivalencia BH-BMPT'!$D$15,IF(J217=15,'Equivalencia BH-BMPT'!$D$16,IF(J217=16,'Equivalencia BH-BMPT'!$D$17,IF(J217=17,'Equivalencia BH-BMPT'!$D$18,IF(J217=18,'Equivalencia BH-BMPT'!$D$19,IF(J217=19,'Equivalencia BH-BMPT'!$D$20,IF(J217=20,'Equivalencia BH-BMPT'!$D$21,IF(J217=21,'Equivalencia BH-BMPT'!$D$22,IF(J217=22,'Equivalencia BH-BMPT'!$D$23,IF(J217=23,'Equivalencia BH-BMPT'!#REF!,IF(J217=24,'Equivalencia BH-BMPT'!$D$25,IF(J217=25,'Equivalencia BH-BMPT'!$D$26,IF(J217=26,'Equivalencia BH-BMPT'!$D$27,IF(J217=27,'Equivalencia BH-BMPT'!$D$28,IF(J217=28,'Equivalencia BH-BMPT'!$D$29,IF(J217=29,'Equivalencia BH-BMPT'!$D$30,IF(J217=30,'Equivalencia BH-BMPT'!$D$31,IF(J217=31,'Equivalencia BH-BMPT'!$D$32,IF(J217=32,'Equivalencia BH-BMPT'!$D$33,IF(J217=33,'Equivalencia BH-BMPT'!$D$34,IF(J217=34,'Equivalencia BH-BMPT'!$D$35,IF(J217=35,'Equivalencia BH-BMPT'!$D$36,IF(J217=36,'Equivalencia BH-BMPT'!$D$37,IF(J217=37,'Equivalencia BH-BMPT'!$D$38,IF(J217=38,'Equivalencia BH-BMPT'!#REF!,IF(J217=39,'Equivalencia BH-BMPT'!$D$40,IF(J217=40,'Equivalencia BH-BMPT'!$D$41,IF(J217=41,'Equivalencia BH-BMPT'!$D$42,IF(J217=42,'Equivalencia BH-BMPT'!$D$43,IF(J217=43,'Equivalencia BH-BMPT'!$D$44,IF(J217=44,'Equivalencia BH-BMPT'!$D$45,IF(J217=45,'Equivalencia BH-BMPT'!$D$46,"No ha seleccionado un número de programa")))))))))))))))))))))))))))))))))))))))))))))</f>
        <v>No ha seleccionado un número de programa</v>
      </c>
      <c r="L217" s="152"/>
      <c r="M217" s="147">
        <v>1022943098</v>
      </c>
      <c r="N217" s="153" t="s">
        <v>682</v>
      </c>
      <c r="O217" s="156"/>
      <c r="P217" s="155"/>
      <c r="Q217" s="156">
        <v>0</v>
      </c>
      <c r="R217" s="156">
        <v>1</v>
      </c>
      <c r="S217" s="156">
        <v>981667</v>
      </c>
      <c r="T217" s="156">
        <f t="shared" si="16"/>
        <v>981667</v>
      </c>
      <c r="U217" s="156">
        <v>981667</v>
      </c>
      <c r="V217" s="157">
        <v>42760</v>
      </c>
      <c r="W217" s="157">
        <v>42760</v>
      </c>
      <c r="X217" s="157">
        <v>43099</v>
      </c>
      <c r="Y217" s="147">
        <f t="shared" si="15"/>
        <v>339</v>
      </c>
      <c r="Z217" s="147"/>
      <c r="AA217" s="158"/>
      <c r="AB217" s="147"/>
      <c r="AC217" s="147"/>
      <c r="AD217" s="147"/>
      <c r="AE217" s="147" t="s">
        <v>777</v>
      </c>
      <c r="AF217" s="159">
        <f t="shared" si="17"/>
        <v>1</v>
      </c>
      <c r="AG217" s="160"/>
      <c r="AH217" s="160" t="b">
        <f t="shared" si="18"/>
        <v>1</v>
      </c>
    </row>
    <row r="218" spans="1:34" ht="44.25" customHeight="1" thickBot="1" x14ac:dyDescent="0.3">
      <c r="A218" s="147">
        <v>17</v>
      </c>
      <c r="B218" s="147">
        <v>2017</v>
      </c>
      <c r="C218" s="148" t="s">
        <v>795</v>
      </c>
      <c r="D218" s="147">
        <v>5</v>
      </c>
      <c r="E218" s="148" t="str">
        <f>IF(D218=1,'Tipo '!$B$2,IF(D218=2,'Tipo '!$B$3,IF(D218=3,'Tipo '!$B$4,IF(D218=4,'Tipo '!$B$5,IF(D218=5,'Tipo '!$B$6,IF(D218=6,'Tipo '!$B$7,IF(D218=7,'Tipo '!$B$8,IF(D218=8,'Tipo '!$B$9,IF(D218=9,'Tipo '!$B$10,IF(D218=10,'Tipo '!$B$11,IF(D218=11,'Tipo '!$B$12,IF(D218=12,'Tipo '!$B$13,IF(D218=13,'Tipo '!$B$14,IF(D218=14,'Tipo '!$B$15,IF(D218=15,'Tipo '!$B$16,IF(D218=16,'Tipo '!$B$17,IF(D218=17,'Tipo '!$B$18,IF(D218=18,'Tipo '!$B$19,IF(D218=19,'Tipo '!$B$20,IF(D218=20,'Tipo '!$B$21,"No ha seleccionado un tipo de contrato válido"))))))))))))))))))))</f>
        <v>CONTRATOS DE PRESTACIÓN DE SERVICIOS PROFESIONALES Y DE APOYO A LA GESTIÓN</v>
      </c>
      <c r="F218" s="148" t="s">
        <v>107</v>
      </c>
      <c r="G218" s="148" t="s">
        <v>116</v>
      </c>
      <c r="H218" s="149" t="s">
        <v>909</v>
      </c>
      <c r="I218" s="149"/>
      <c r="J218" s="150"/>
      <c r="K218" s="151" t="str">
        <f>IF(J218=1,'Equivalencia BH-BMPT'!$D$2,IF(J218=2,'Equivalencia BH-BMPT'!$D$3,IF(J218=3,'Equivalencia BH-BMPT'!$D$4,IF(J218=4,'Equivalencia BH-BMPT'!$D$5,IF(J218=5,'Equivalencia BH-BMPT'!$D$6,IF(J218=6,'Equivalencia BH-BMPT'!$D$7,IF(J218=7,'Equivalencia BH-BMPT'!$D$8,IF(J218=8,'Equivalencia BH-BMPT'!$D$9,IF(J218=9,'Equivalencia BH-BMPT'!$D$10,IF(J218=10,'Equivalencia BH-BMPT'!$D$11,IF(J218=11,'Equivalencia BH-BMPT'!$D$12,IF(J218=12,'Equivalencia BH-BMPT'!$D$13,IF(J218=13,'Equivalencia BH-BMPT'!$D$14,IF(J218=14,'Equivalencia BH-BMPT'!$D$15,IF(J218=15,'Equivalencia BH-BMPT'!$D$16,IF(J218=16,'Equivalencia BH-BMPT'!$D$17,IF(J218=17,'Equivalencia BH-BMPT'!$D$18,IF(J218=18,'Equivalencia BH-BMPT'!$D$19,IF(J218=19,'Equivalencia BH-BMPT'!$D$20,IF(J218=20,'Equivalencia BH-BMPT'!$D$21,IF(J218=21,'Equivalencia BH-BMPT'!$D$22,IF(J218=22,'Equivalencia BH-BMPT'!$D$23,IF(J218=23,'Equivalencia BH-BMPT'!#REF!,IF(J218=24,'Equivalencia BH-BMPT'!$D$25,IF(J218=25,'Equivalencia BH-BMPT'!$D$26,IF(J218=26,'Equivalencia BH-BMPT'!$D$27,IF(J218=27,'Equivalencia BH-BMPT'!$D$28,IF(J218=28,'Equivalencia BH-BMPT'!$D$29,IF(J218=29,'Equivalencia BH-BMPT'!$D$30,IF(J218=30,'Equivalencia BH-BMPT'!$D$31,IF(J218=31,'Equivalencia BH-BMPT'!$D$32,IF(J218=32,'Equivalencia BH-BMPT'!$D$33,IF(J218=33,'Equivalencia BH-BMPT'!$D$34,IF(J218=34,'Equivalencia BH-BMPT'!$D$35,IF(J218=35,'Equivalencia BH-BMPT'!$D$36,IF(J218=36,'Equivalencia BH-BMPT'!$D$37,IF(J218=37,'Equivalencia BH-BMPT'!$D$38,IF(J218=38,'Equivalencia BH-BMPT'!#REF!,IF(J218=39,'Equivalencia BH-BMPT'!$D$40,IF(J218=40,'Equivalencia BH-BMPT'!$D$41,IF(J218=41,'Equivalencia BH-BMPT'!$D$42,IF(J218=42,'Equivalencia BH-BMPT'!$D$43,IF(J218=43,'Equivalencia BH-BMPT'!$D$44,IF(J218=44,'Equivalencia BH-BMPT'!$D$45,IF(J218=45,'Equivalencia BH-BMPT'!$D$46,"No ha seleccionado un número de programa")))))))))))))))))))))))))))))))))))))))))))))</f>
        <v>No ha seleccionado un número de programa</v>
      </c>
      <c r="L218" s="152"/>
      <c r="M218" s="147">
        <v>51657917</v>
      </c>
      <c r="N218" s="153" t="s">
        <v>652</v>
      </c>
      <c r="O218" s="156"/>
      <c r="P218" s="155"/>
      <c r="Q218" s="156">
        <v>0</v>
      </c>
      <c r="R218" s="156">
        <v>1</v>
      </c>
      <c r="S218" s="156">
        <v>2850000</v>
      </c>
      <c r="T218" s="156">
        <f t="shared" si="16"/>
        <v>2850000</v>
      </c>
      <c r="U218" s="156">
        <v>2850000</v>
      </c>
      <c r="V218" s="157">
        <v>42760</v>
      </c>
      <c r="W218" s="157">
        <v>42760</v>
      </c>
      <c r="X218" s="157">
        <v>43099</v>
      </c>
      <c r="Y218" s="147">
        <f t="shared" si="15"/>
        <v>339</v>
      </c>
      <c r="Z218" s="147"/>
      <c r="AA218" s="158"/>
      <c r="AB218" s="147"/>
      <c r="AC218" s="147"/>
      <c r="AD218" s="147"/>
      <c r="AE218" s="147" t="s">
        <v>777</v>
      </c>
      <c r="AF218" s="159">
        <f t="shared" si="17"/>
        <v>1</v>
      </c>
      <c r="AG218" s="160"/>
      <c r="AH218" s="160" t="b">
        <f t="shared" si="18"/>
        <v>1</v>
      </c>
    </row>
    <row r="219" spans="1:34" ht="44.25" customHeight="1" thickBot="1" x14ac:dyDescent="0.3">
      <c r="A219" s="147">
        <v>18</v>
      </c>
      <c r="B219" s="147">
        <v>2017</v>
      </c>
      <c r="C219" s="148" t="s">
        <v>796</v>
      </c>
      <c r="D219" s="147">
        <v>5</v>
      </c>
      <c r="E219" s="148" t="str">
        <f>IF(D219=1,'Tipo '!$B$2,IF(D219=2,'Tipo '!$B$3,IF(D219=3,'Tipo '!$B$4,IF(D219=4,'Tipo '!$B$5,IF(D219=5,'Tipo '!$B$6,IF(D219=6,'Tipo '!$B$7,IF(D219=7,'Tipo '!$B$8,IF(D219=8,'Tipo '!$B$9,IF(D219=9,'Tipo '!$B$10,IF(D219=10,'Tipo '!$B$11,IF(D219=11,'Tipo '!$B$12,IF(D219=12,'Tipo '!$B$13,IF(D219=13,'Tipo '!$B$14,IF(D219=14,'Tipo '!$B$15,IF(D219=15,'Tipo '!$B$16,IF(D219=16,'Tipo '!$B$17,IF(D219=17,'Tipo '!$B$18,IF(D219=18,'Tipo '!$B$19,IF(D219=19,'Tipo '!$B$20,IF(D219=20,'Tipo '!$B$21,"No ha seleccionado un tipo de contrato válido"))))))))))))))))))))</f>
        <v>CONTRATOS DE PRESTACIÓN DE SERVICIOS PROFESIONALES Y DE APOYO A LA GESTIÓN</v>
      </c>
      <c r="F219" s="148" t="s">
        <v>107</v>
      </c>
      <c r="G219" s="148" t="s">
        <v>116</v>
      </c>
      <c r="H219" s="149" t="s">
        <v>910</v>
      </c>
      <c r="I219" s="149"/>
      <c r="J219" s="150"/>
      <c r="K219" s="151" t="str">
        <f>IF(J219=1,'Equivalencia BH-BMPT'!$D$2,IF(J219=2,'Equivalencia BH-BMPT'!$D$3,IF(J219=3,'Equivalencia BH-BMPT'!$D$4,IF(J219=4,'Equivalencia BH-BMPT'!$D$5,IF(J219=5,'Equivalencia BH-BMPT'!$D$6,IF(J219=6,'Equivalencia BH-BMPT'!$D$7,IF(J219=7,'Equivalencia BH-BMPT'!$D$8,IF(J219=8,'Equivalencia BH-BMPT'!$D$9,IF(J219=9,'Equivalencia BH-BMPT'!$D$10,IF(J219=10,'Equivalencia BH-BMPT'!$D$11,IF(J219=11,'Equivalencia BH-BMPT'!$D$12,IF(J219=12,'Equivalencia BH-BMPT'!$D$13,IF(J219=13,'Equivalencia BH-BMPT'!$D$14,IF(J219=14,'Equivalencia BH-BMPT'!$D$15,IF(J219=15,'Equivalencia BH-BMPT'!$D$16,IF(J219=16,'Equivalencia BH-BMPT'!$D$17,IF(J219=17,'Equivalencia BH-BMPT'!$D$18,IF(J219=18,'Equivalencia BH-BMPT'!$D$19,IF(J219=19,'Equivalencia BH-BMPT'!$D$20,IF(J219=20,'Equivalencia BH-BMPT'!$D$21,IF(J219=21,'Equivalencia BH-BMPT'!$D$22,IF(J219=22,'Equivalencia BH-BMPT'!$D$23,IF(J219=23,'Equivalencia BH-BMPT'!#REF!,IF(J219=24,'Equivalencia BH-BMPT'!$D$25,IF(J219=25,'Equivalencia BH-BMPT'!$D$26,IF(J219=26,'Equivalencia BH-BMPT'!$D$27,IF(J219=27,'Equivalencia BH-BMPT'!$D$28,IF(J219=28,'Equivalencia BH-BMPT'!$D$29,IF(J219=29,'Equivalencia BH-BMPT'!$D$30,IF(J219=30,'Equivalencia BH-BMPT'!$D$31,IF(J219=31,'Equivalencia BH-BMPT'!$D$32,IF(J219=32,'Equivalencia BH-BMPT'!$D$33,IF(J219=33,'Equivalencia BH-BMPT'!$D$34,IF(J219=34,'Equivalencia BH-BMPT'!$D$35,IF(J219=35,'Equivalencia BH-BMPT'!$D$36,IF(J219=36,'Equivalencia BH-BMPT'!$D$37,IF(J219=37,'Equivalencia BH-BMPT'!$D$38,IF(J219=38,'Equivalencia BH-BMPT'!#REF!,IF(J219=39,'Equivalencia BH-BMPT'!$D$40,IF(J219=40,'Equivalencia BH-BMPT'!$D$41,IF(J219=41,'Equivalencia BH-BMPT'!$D$42,IF(J219=42,'Equivalencia BH-BMPT'!$D$43,IF(J219=43,'Equivalencia BH-BMPT'!$D$44,IF(J219=44,'Equivalencia BH-BMPT'!$D$45,IF(J219=45,'Equivalencia BH-BMPT'!$D$46,"No ha seleccionado un número de programa")))))))))))))))))))))))))))))))))))))))))))))</f>
        <v>No ha seleccionado un número de programa</v>
      </c>
      <c r="L219" s="152"/>
      <c r="M219" s="147">
        <v>1012325992</v>
      </c>
      <c r="N219" s="153" t="s">
        <v>704</v>
      </c>
      <c r="O219" s="156"/>
      <c r="P219" s="155">
        <v>1</v>
      </c>
      <c r="Q219" s="156">
        <v>-2034800</v>
      </c>
      <c r="R219" s="156">
        <v>1</v>
      </c>
      <c r="S219" s="156">
        <v>4951347</v>
      </c>
      <c r="T219" s="156">
        <f t="shared" si="16"/>
        <v>2916547</v>
      </c>
      <c r="U219" s="156">
        <v>2916547</v>
      </c>
      <c r="V219" s="157">
        <v>42760</v>
      </c>
      <c r="W219" s="157">
        <v>42760</v>
      </c>
      <c r="X219" s="157">
        <v>43124</v>
      </c>
      <c r="Y219" s="147">
        <f t="shared" si="15"/>
        <v>364</v>
      </c>
      <c r="Z219" s="147"/>
      <c r="AA219" s="158"/>
      <c r="AB219" s="147"/>
      <c r="AC219" s="147"/>
      <c r="AD219" s="147"/>
      <c r="AE219" s="147" t="s">
        <v>777</v>
      </c>
      <c r="AF219" s="159">
        <f t="shared" si="17"/>
        <v>1</v>
      </c>
      <c r="AG219" s="160"/>
      <c r="AH219" s="160" t="b">
        <f t="shared" si="18"/>
        <v>1</v>
      </c>
    </row>
    <row r="220" spans="1:34" ht="44.25" customHeight="1" thickBot="1" x14ac:dyDescent="0.3">
      <c r="A220" s="147">
        <v>19</v>
      </c>
      <c r="B220" s="147">
        <v>2017</v>
      </c>
      <c r="C220" s="148" t="s">
        <v>797</v>
      </c>
      <c r="D220" s="147">
        <v>5</v>
      </c>
      <c r="E220" s="148" t="str">
        <f>IF(D220=1,'Tipo '!$B$2,IF(D220=2,'Tipo '!$B$3,IF(D220=3,'Tipo '!$B$4,IF(D220=4,'Tipo '!$B$5,IF(D220=5,'Tipo '!$B$6,IF(D220=6,'Tipo '!$B$7,IF(D220=7,'Tipo '!$B$8,IF(D220=8,'Tipo '!$B$9,IF(D220=9,'Tipo '!$B$10,IF(D220=10,'Tipo '!$B$11,IF(D220=11,'Tipo '!$B$12,IF(D220=12,'Tipo '!$B$13,IF(D220=13,'Tipo '!$B$14,IF(D220=14,'Tipo '!$B$15,IF(D220=15,'Tipo '!$B$16,IF(D220=16,'Tipo '!$B$17,IF(D220=17,'Tipo '!$B$18,IF(D220=18,'Tipo '!$B$19,IF(D220=19,'Tipo '!$B$20,IF(D220=20,'Tipo '!$B$21,"No ha seleccionado un tipo de contrato válido"))))))))))))))))))))</f>
        <v>CONTRATOS DE PRESTACIÓN DE SERVICIOS PROFESIONALES Y DE APOYO A LA GESTIÓN</v>
      </c>
      <c r="F220" s="148" t="s">
        <v>107</v>
      </c>
      <c r="G220" s="148" t="s">
        <v>116</v>
      </c>
      <c r="H220" s="149" t="s">
        <v>911</v>
      </c>
      <c r="I220" s="149"/>
      <c r="J220" s="150"/>
      <c r="K220" s="151" t="str">
        <f>IF(J220=1,'Equivalencia BH-BMPT'!$D$2,IF(J220=2,'Equivalencia BH-BMPT'!$D$3,IF(J220=3,'Equivalencia BH-BMPT'!$D$4,IF(J220=4,'Equivalencia BH-BMPT'!$D$5,IF(J220=5,'Equivalencia BH-BMPT'!$D$6,IF(J220=6,'Equivalencia BH-BMPT'!$D$7,IF(J220=7,'Equivalencia BH-BMPT'!$D$8,IF(J220=8,'Equivalencia BH-BMPT'!$D$9,IF(J220=9,'Equivalencia BH-BMPT'!$D$10,IF(J220=10,'Equivalencia BH-BMPT'!$D$11,IF(J220=11,'Equivalencia BH-BMPT'!$D$12,IF(J220=12,'Equivalencia BH-BMPT'!$D$13,IF(J220=13,'Equivalencia BH-BMPT'!$D$14,IF(J220=14,'Equivalencia BH-BMPT'!$D$15,IF(J220=15,'Equivalencia BH-BMPT'!$D$16,IF(J220=16,'Equivalencia BH-BMPT'!$D$17,IF(J220=17,'Equivalencia BH-BMPT'!$D$18,IF(J220=18,'Equivalencia BH-BMPT'!$D$19,IF(J220=19,'Equivalencia BH-BMPT'!$D$20,IF(J220=20,'Equivalencia BH-BMPT'!$D$21,IF(J220=21,'Equivalencia BH-BMPT'!$D$22,IF(J220=22,'Equivalencia BH-BMPT'!$D$23,IF(J220=23,'Equivalencia BH-BMPT'!#REF!,IF(J220=24,'Equivalencia BH-BMPT'!$D$25,IF(J220=25,'Equivalencia BH-BMPT'!$D$26,IF(J220=26,'Equivalencia BH-BMPT'!$D$27,IF(J220=27,'Equivalencia BH-BMPT'!$D$28,IF(J220=28,'Equivalencia BH-BMPT'!$D$29,IF(J220=29,'Equivalencia BH-BMPT'!$D$30,IF(J220=30,'Equivalencia BH-BMPT'!$D$31,IF(J220=31,'Equivalencia BH-BMPT'!$D$32,IF(J220=32,'Equivalencia BH-BMPT'!$D$33,IF(J220=33,'Equivalencia BH-BMPT'!$D$34,IF(J220=34,'Equivalencia BH-BMPT'!$D$35,IF(J220=35,'Equivalencia BH-BMPT'!$D$36,IF(J220=36,'Equivalencia BH-BMPT'!$D$37,IF(J220=37,'Equivalencia BH-BMPT'!$D$38,IF(J220=38,'Equivalencia BH-BMPT'!#REF!,IF(J220=39,'Equivalencia BH-BMPT'!$D$40,IF(J220=40,'Equivalencia BH-BMPT'!$D$41,IF(J220=41,'Equivalencia BH-BMPT'!$D$42,IF(J220=42,'Equivalencia BH-BMPT'!$D$43,IF(J220=43,'Equivalencia BH-BMPT'!$D$44,IF(J220=44,'Equivalencia BH-BMPT'!$D$45,IF(J220=45,'Equivalencia BH-BMPT'!$D$46,"No ha seleccionado un número de programa")))))))))))))))))))))))))))))))))))))))))))))</f>
        <v>No ha seleccionado un número de programa</v>
      </c>
      <c r="L220" s="152"/>
      <c r="M220" s="147">
        <v>52432694</v>
      </c>
      <c r="N220" s="153" t="s">
        <v>1058</v>
      </c>
      <c r="O220" s="156"/>
      <c r="P220" s="155"/>
      <c r="Q220" s="156">
        <v>0</v>
      </c>
      <c r="R220" s="156">
        <v>1</v>
      </c>
      <c r="S220" s="156">
        <v>2850000</v>
      </c>
      <c r="T220" s="156">
        <f t="shared" si="16"/>
        <v>2850000</v>
      </c>
      <c r="U220" s="156">
        <v>2850000</v>
      </c>
      <c r="V220" s="157">
        <v>42760</v>
      </c>
      <c r="W220" s="157">
        <v>42760</v>
      </c>
      <c r="X220" s="157">
        <v>43099</v>
      </c>
      <c r="Y220" s="147">
        <f t="shared" si="15"/>
        <v>339</v>
      </c>
      <c r="Z220" s="147"/>
      <c r="AA220" s="158"/>
      <c r="AB220" s="147"/>
      <c r="AC220" s="147"/>
      <c r="AD220" s="147"/>
      <c r="AE220" s="147" t="s">
        <v>777</v>
      </c>
      <c r="AF220" s="159">
        <f t="shared" si="17"/>
        <v>1</v>
      </c>
      <c r="AG220" s="160"/>
      <c r="AH220" s="160" t="b">
        <f t="shared" si="18"/>
        <v>1</v>
      </c>
    </row>
    <row r="221" spans="1:34" ht="44.25" customHeight="1" thickBot="1" x14ac:dyDescent="0.3">
      <c r="A221" s="147">
        <v>20</v>
      </c>
      <c r="B221" s="147">
        <v>2017</v>
      </c>
      <c r="C221" s="148" t="s">
        <v>798</v>
      </c>
      <c r="D221" s="147">
        <v>5</v>
      </c>
      <c r="E221" s="148" t="str">
        <f>IF(D221=1,'Tipo '!$B$2,IF(D221=2,'Tipo '!$B$3,IF(D221=3,'Tipo '!$B$4,IF(D221=4,'Tipo '!$B$5,IF(D221=5,'Tipo '!$B$6,IF(D221=6,'Tipo '!$B$7,IF(D221=7,'Tipo '!$B$8,IF(D221=8,'Tipo '!$B$9,IF(D221=9,'Tipo '!$B$10,IF(D221=10,'Tipo '!$B$11,IF(D221=11,'Tipo '!$B$12,IF(D221=12,'Tipo '!$B$13,IF(D221=13,'Tipo '!$B$14,IF(D221=14,'Tipo '!$B$15,IF(D221=15,'Tipo '!$B$16,IF(D221=16,'Tipo '!$B$17,IF(D221=17,'Tipo '!$B$18,IF(D221=18,'Tipo '!$B$19,IF(D221=19,'Tipo '!$B$20,IF(D221=20,'Tipo '!$B$21,"No ha seleccionado un tipo de contrato válido"))))))))))))))))))))</f>
        <v>CONTRATOS DE PRESTACIÓN DE SERVICIOS PROFESIONALES Y DE APOYO A LA GESTIÓN</v>
      </c>
      <c r="F221" s="148" t="s">
        <v>107</v>
      </c>
      <c r="G221" s="148" t="s">
        <v>116</v>
      </c>
      <c r="H221" s="149" t="s">
        <v>912</v>
      </c>
      <c r="I221" s="149"/>
      <c r="J221" s="150"/>
      <c r="K221" s="151" t="str">
        <f>IF(J221=1,'Equivalencia BH-BMPT'!$D$2,IF(J221=2,'Equivalencia BH-BMPT'!$D$3,IF(J221=3,'Equivalencia BH-BMPT'!$D$4,IF(J221=4,'Equivalencia BH-BMPT'!$D$5,IF(J221=5,'Equivalencia BH-BMPT'!$D$6,IF(J221=6,'Equivalencia BH-BMPT'!$D$7,IF(J221=7,'Equivalencia BH-BMPT'!$D$8,IF(J221=8,'Equivalencia BH-BMPT'!$D$9,IF(J221=9,'Equivalencia BH-BMPT'!$D$10,IF(J221=10,'Equivalencia BH-BMPT'!$D$11,IF(J221=11,'Equivalencia BH-BMPT'!$D$12,IF(J221=12,'Equivalencia BH-BMPT'!$D$13,IF(J221=13,'Equivalencia BH-BMPT'!$D$14,IF(J221=14,'Equivalencia BH-BMPT'!$D$15,IF(J221=15,'Equivalencia BH-BMPT'!$D$16,IF(J221=16,'Equivalencia BH-BMPT'!$D$17,IF(J221=17,'Equivalencia BH-BMPT'!$D$18,IF(J221=18,'Equivalencia BH-BMPT'!$D$19,IF(J221=19,'Equivalencia BH-BMPT'!$D$20,IF(J221=20,'Equivalencia BH-BMPT'!$D$21,IF(J221=21,'Equivalencia BH-BMPT'!$D$22,IF(J221=22,'Equivalencia BH-BMPT'!$D$23,IF(J221=23,'Equivalencia BH-BMPT'!#REF!,IF(J221=24,'Equivalencia BH-BMPT'!$D$25,IF(J221=25,'Equivalencia BH-BMPT'!$D$26,IF(J221=26,'Equivalencia BH-BMPT'!$D$27,IF(J221=27,'Equivalencia BH-BMPT'!$D$28,IF(J221=28,'Equivalencia BH-BMPT'!$D$29,IF(J221=29,'Equivalencia BH-BMPT'!$D$30,IF(J221=30,'Equivalencia BH-BMPT'!$D$31,IF(J221=31,'Equivalencia BH-BMPT'!$D$32,IF(J221=32,'Equivalencia BH-BMPT'!$D$33,IF(J221=33,'Equivalencia BH-BMPT'!$D$34,IF(J221=34,'Equivalencia BH-BMPT'!$D$35,IF(J221=35,'Equivalencia BH-BMPT'!$D$36,IF(J221=36,'Equivalencia BH-BMPT'!$D$37,IF(J221=37,'Equivalencia BH-BMPT'!$D$38,IF(J221=38,'Equivalencia BH-BMPT'!#REF!,IF(J221=39,'Equivalencia BH-BMPT'!$D$40,IF(J221=40,'Equivalencia BH-BMPT'!$D$41,IF(J221=41,'Equivalencia BH-BMPT'!$D$42,IF(J221=42,'Equivalencia BH-BMPT'!$D$43,IF(J221=43,'Equivalencia BH-BMPT'!$D$44,IF(J221=44,'Equivalencia BH-BMPT'!$D$45,IF(J221=45,'Equivalencia BH-BMPT'!$D$46,"No ha seleccionado un número de programa")))))))))))))))))))))))))))))))))))))))))))))</f>
        <v>No ha seleccionado un número de programa</v>
      </c>
      <c r="L221" s="152"/>
      <c r="M221" s="147">
        <v>52524470</v>
      </c>
      <c r="N221" s="153" t="s">
        <v>653</v>
      </c>
      <c r="O221" s="156"/>
      <c r="P221" s="155"/>
      <c r="Q221" s="156">
        <v>0</v>
      </c>
      <c r="R221" s="156">
        <v>1</v>
      </c>
      <c r="S221" s="156">
        <v>1533334</v>
      </c>
      <c r="T221" s="156">
        <f t="shared" si="16"/>
        <v>1533334</v>
      </c>
      <c r="U221" s="156">
        <v>1533334</v>
      </c>
      <c r="V221" s="157">
        <v>42760</v>
      </c>
      <c r="W221" s="157">
        <v>42760</v>
      </c>
      <c r="X221" s="157">
        <v>43099</v>
      </c>
      <c r="Y221" s="147">
        <f t="shared" si="15"/>
        <v>339</v>
      </c>
      <c r="Z221" s="147"/>
      <c r="AA221" s="158"/>
      <c r="AB221" s="147"/>
      <c r="AC221" s="147"/>
      <c r="AD221" s="147"/>
      <c r="AE221" s="147" t="s">
        <v>777</v>
      </c>
      <c r="AF221" s="159">
        <f t="shared" si="17"/>
        <v>1</v>
      </c>
      <c r="AG221" s="160"/>
      <c r="AH221" s="160" t="b">
        <f t="shared" si="18"/>
        <v>1</v>
      </c>
    </row>
    <row r="222" spans="1:34" ht="44.25" customHeight="1" thickBot="1" x14ac:dyDescent="0.3">
      <c r="A222" s="147">
        <v>21</v>
      </c>
      <c r="B222" s="147">
        <v>2017</v>
      </c>
      <c r="C222" s="148" t="s">
        <v>799</v>
      </c>
      <c r="D222" s="147">
        <v>5</v>
      </c>
      <c r="E222" s="148" t="str">
        <f>IF(D222=1,'Tipo '!$B$2,IF(D222=2,'Tipo '!$B$3,IF(D222=3,'Tipo '!$B$4,IF(D222=4,'Tipo '!$B$5,IF(D222=5,'Tipo '!$B$6,IF(D222=6,'Tipo '!$B$7,IF(D222=7,'Tipo '!$B$8,IF(D222=8,'Tipo '!$B$9,IF(D222=9,'Tipo '!$B$10,IF(D222=10,'Tipo '!$B$11,IF(D222=11,'Tipo '!$B$12,IF(D222=12,'Tipo '!$B$13,IF(D222=13,'Tipo '!$B$14,IF(D222=14,'Tipo '!$B$15,IF(D222=15,'Tipo '!$B$16,IF(D222=16,'Tipo '!$B$17,IF(D222=17,'Tipo '!$B$18,IF(D222=18,'Tipo '!$B$19,IF(D222=19,'Tipo '!$B$20,IF(D222=20,'Tipo '!$B$21,"No ha seleccionado un tipo de contrato válido"))))))))))))))))))))</f>
        <v>CONTRATOS DE PRESTACIÓN DE SERVICIOS PROFESIONALES Y DE APOYO A LA GESTIÓN</v>
      </c>
      <c r="F222" s="148" t="s">
        <v>107</v>
      </c>
      <c r="G222" s="148" t="s">
        <v>116</v>
      </c>
      <c r="H222" s="149" t="s">
        <v>913</v>
      </c>
      <c r="I222" s="149"/>
      <c r="J222" s="150"/>
      <c r="K222" s="151" t="str">
        <f>IF(J222=1,'Equivalencia BH-BMPT'!$D$2,IF(J222=2,'Equivalencia BH-BMPT'!$D$3,IF(J222=3,'Equivalencia BH-BMPT'!$D$4,IF(J222=4,'Equivalencia BH-BMPT'!$D$5,IF(J222=5,'Equivalencia BH-BMPT'!$D$6,IF(J222=6,'Equivalencia BH-BMPT'!$D$7,IF(J222=7,'Equivalencia BH-BMPT'!$D$8,IF(J222=8,'Equivalencia BH-BMPT'!$D$9,IF(J222=9,'Equivalencia BH-BMPT'!$D$10,IF(J222=10,'Equivalencia BH-BMPT'!$D$11,IF(J222=11,'Equivalencia BH-BMPT'!$D$12,IF(J222=12,'Equivalencia BH-BMPT'!$D$13,IF(J222=13,'Equivalencia BH-BMPT'!$D$14,IF(J222=14,'Equivalencia BH-BMPT'!$D$15,IF(J222=15,'Equivalencia BH-BMPT'!$D$16,IF(J222=16,'Equivalencia BH-BMPT'!$D$17,IF(J222=17,'Equivalencia BH-BMPT'!$D$18,IF(J222=18,'Equivalencia BH-BMPT'!$D$19,IF(J222=19,'Equivalencia BH-BMPT'!$D$20,IF(J222=20,'Equivalencia BH-BMPT'!$D$21,IF(J222=21,'Equivalencia BH-BMPT'!$D$22,IF(J222=22,'Equivalencia BH-BMPT'!$D$23,IF(J222=23,'Equivalencia BH-BMPT'!#REF!,IF(J222=24,'Equivalencia BH-BMPT'!$D$25,IF(J222=25,'Equivalencia BH-BMPT'!$D$26,IF(J222=26,'Equivalencia BH-BMPT'!$D$27,IF(J222=27,'Equivalencia BH-BMPT'!$D$28,IF(J222=28,'Equivalencia BH-BMPT'!$D$29,IF(J222=29,'Equivalencia BH-BMPT'!$D$30,IF(J222=30,'Equivalencia BH-BMPT'!$D$31,IF(J222=31,'Equivalencia BH-BMPT'!$D$32,IF(J222=32,'Equivalencia BH-BMPT'!$D$33,IF(J222=33,'Equivalencia BH-BMPT'!$D$34,IF(J222=34,'Equivalencia BH-BMPT'!$D$35,IF(J222=35,'Equivalencia BH-BMPT'!$D$36,IF(J222=36,'Equivalencia BH-BMPT'!$D$37,IF(J222=37,'Equivalencia BH-BMPT'!$D$38,IF(J222=38,'Equivalencia BH-BMPT'!#REF!,IF(J222=39,'Equivalencia BH-BMPT'!$D$40,IF(J222=40,'Equivalencia BH-BMPT'!$D$41,IF(J222=41,'Equivalencia BH-BMPT'!$D$42,IF(J222=42,'Equivalencia BH-BMPT'!$D$43,IF(J222=43,'Equivalencia BH-BMPT'!$D$44,IF(J222=44,'Equivalencia BH-BMPT'!$D$45,IF(J222=45,'Equivalencia BH-BMPT'!$D$46,"No ha seleccionado un número de programa")))))))))))))))))))))))))))))))))))))))))))))</f>
        <v>No ha seleccionado un número de programa</v>
      </c>
      <c r="L222" s="152"/>
      <c r="M222" s="147">
        <v>1072638453</v>
      </c>
      <c r="N222" s="153" t="s">
        <v>692</v>
      </c>
      <c r="O222" s="156"/>
      <c r="P222" s="155"/>
      <c r="Q222" s="156">
        <v>0</v>
      </c>
      <c r="R222" s="156">
        <v>1</v>
      </c>
      <c r="S222" s="156">
        <v>2850000</v>
      </c>
      <c r="T222" s="156">
        <f t="shared" si="16"/>
        <v>2850000</v>
      </c>
      <c r="U222" s="156">
        <v>2850000</v>
      </c>
      <c r="V222" s="157">
        <v>42760</v>
      </c>
      <c r="W222" s="157">
        <v>42760</v>
      </c>
      <c r="X222" s="157">
        <v>43099</v>
      </c>
      <c r="Y222" s="147">
        <f t="shared" si="15"/>
        <v>339</v>
      </c>
      <c r="Z222" s="147"/>
      <c r="AA222" s="158"/>
      <c r="AB222" s="147"/>
      <c r="AC222" s="147"/>
      <c r="AD222" s="147"/>
      <c r="AE222" s="147" t="s">
        <v>777</v>
      </c>
      <c r="AF222" s="159">
        <f t="shared" si="17"/>
        <v>1</v>
      </c>
      <c r="AG222" s="160"/>
      <c r="AH222" s="160" t="b">
        <f t="shared" si="18"/>
        <v>1</v>
      </c>
    </row>
    <row r="223" spans="1:34" ht="44.25" customHeight="1" thickBot="1" x14ac:dyDescent="0.3">
      <c r="A223" s="147">
        <v>22</v>
      </c>
      <c r="B223" s="147">
        <v>2017</v>
      </c>
      <c r="C223" s="148" t="s">
        <v>800</v>
      </c>
      <c r="D223" s="147">
        <v>5</v>
      </c>
      <c r="E223" s="148" t="str">
        <f>IF(D223=1,'Tipo '!$B$2,IF(D223=2,'Tipo '!$B$3,IF(D223=3,'Tipo '!$B$4,IF(D223=4,'Tipo '!$B$5,IF(D223=5,'Tipo '!$B$6,IF(D223=6,'Tipo '!$B$7,IF(D223=7,'Tipo '!$B$8,IF(D223=8,'Tipo '!$B$9,IF(D223=9,'Tipo '!$B$10,IF(D223=10,'Tipo '!$B$11,IF(D223=11,'Tipo '!$B$12,IF(D223=12,'Tipo '!$B$13,IF(D223=13,'Tipo '!$B$14,IF(D223=14,'Tipo '!$B$15,IF(D223=15,'Tipo '!$B$16,IF(D223=16,'Tipo '!$B$17,IF(D223=17,'Tipo '!$B$18,IF(D223=18,'Tipo '!$B$19,IF(D223=19,'Tipo '!$B$20,IF(D223=20,'Tipo '!$B$21,"No ha seleccionado un tipo de contrato válido"))))))))))))))))))))</f>
        <v>CONTRATOS DE PRESTACIÓN DE SERVICIOS PROFESIONALES Y DE APOYO A LA GESTIÓN</v>
      </c>
      <c r="F223" s="148" t="s">
        <v>107</v>
      </c>
      <c r="G223" s="148" t="s">
        <v>116</v>
      </c>
      <c r="H223" s="149" t="s">
        <v>914</v>
      </c>
      <c r="I223" s="149"/>
      <c r="J223" s="150"/>
      <c r="K223" s="151" t="str">
        <f>IF(J223=1,'Equivalencia BH-BMPT'!$D$2,IF(J223=2,'Equivalencia BH-BMPT'!$D$3,IF(J223=3,'Equivalencia BH-BMPT'!$D$4,IF(J223=4,'Equivalencia BH-BMPT'!$D$5,IF(J223=5,'Equivalencia BH-BMPT'!$D$6,IF(J223=6,'Equivalencia BH-BMPT'!$D$7,IF(J223=7,'Equivalencia BH-BMPT'!$D$8,IF(J223=8,'Equivalencia BH-BMPT'!$D$9,IF(J223=9,'Equivalencia BH-BMPT'!$D$10,IF(J223=10,'Equivalencia BH-BMPT'!$D$11,IF(J223=11,'Equivalencia BH-BMPT'!$D$12,IF(J223=12,'Equivalencia BH-BMPT'!$D$13,IF(J223=13,'Equivalencia BH-BMPT'!$D$14,IF(J223=14,'Equivalencia BH-BMPT'!$D$15,IF(J223=15,'Equivalencia BH-BMPT'!$D$16,IF(J223=16,'Equivalencia BH-BMPT'!$D$17,IF(J223=17,'Equivalencia BH-BMPT'!$D$18,IF(J223=18,'Equivalencia BH-BMPT'!$D$19,IF(J223=19,'Equivalencia BH-BMPT'!$D$20,IF(J223=20,'Equivalencia BH-BMPT'!$D$21,IF(J223=21,'Equivalencia BH-BMPT'!$D$22,IF(J223=22,'Equivalencia BH-BMPT'!$D$23,IF(J223=23,'Equivalencia BH-BMPT'!#REF!,IF(J223=24,'Equivalencia BH-BMPT'!$D$25,IF(J223=25,'Equivalencia BH-BMPT'!$D$26,IF(J223=26,'Equivalencia BH-BMPT'!$D$27,IF(J223=27,'Equivalencia BH-BMPT'!$D$28,IF(J223=28,'Equivalencia BH-BMPT'!$D$29,IF(J223=29,'Equivalencia BH-BMPT'!$D$30,IF(J223=30,'Equivalencia BH-BMPT'!$D$31,IF(J223=31,'Equivalencia BH-BMPT'!$D$32,IF(J223=32,'Equivalencia BH-BMPT'!$D$33,IF(J223=33,'Equivalencia BH-BMPT'!$D$34,IF(J223=34,'Equivalencia BH-BMPT'!$D$35,IF(J223=35,'Equivalencia BH-BMPT'!$D$36,IF(J223=36,'Equivalencia BH-BMPT'!$D$37,IF(J223=37,'Equivalencia BH-BMPT'!$D$38,IF(J223=38,'Equivalencia BH-BMPT'!#REF!,IF(J223=39,'Equivalencia BH-BMPT'!$D$40,IF(J223=40,'Equivalencia BH-BMPT'!$D$41,IF(J223=41,'Equivalencia BH-BMPT'!$D$42,IF(J223=42,'Equivalencia BH-BMPT'!$D$43,IF(J223=43,'Equivalencia BH-BMPT'!$D$44,IF(J223=44,'Equivalencia BH-BMPT'!$D$45,IF(J223=45,'Equivalencia BH-BMPT'!$D$46,"No ha seleccionado un número de programa")))))))))))))))))))))))))))))))))))))))))))))</f>
        <v>No ha seleccionado un número de programa</v>
      </c>
      <c r="L223" s="152"/>
      <c r="M223" s="147">
        <v>52008301</v>
      </c>
      <c r="N223" s="153" t="s">
        <v>663</v>
      </c>
      <c r="O223" s="156"/>
      <c r="P223" s="155"/>
      <c r="Q223" s="156">
        <v>0</v>
      </c>
      <c r="R223" s="156">
        <v>1</v>
      </c>
      <c r="S223" s="156">
        <v>2850000</v>
      </c>
      <c r="T223" s="156">
        <f t="shared" si="16"/>
        <v>2850000</v>
      </c>
      <c r="U223" s="156">
        <v>2850000</v>
      </c>
      <c r="V223" s="157">
        <v>42761</v>
      </c>
      <c r="W223" s="157">
        <v>42761</v>
      </c>
      <c r="X223" s="157">
        <v>43099</v>
      </c>
      <c r="Y223" s="147">
        <f t="shared" si="15"/>
        <v>338</v>
      </c>
      <c r="Z223" s="147"/>
      <c r="AA223" s="158"/>
      <c r="AB223" s="147"/>
      <c r="AC223" s="147"/>
      <c r="AD223" s="147"/>
      <c r="AE223" s="147" t="s">
        <v>777</v>
      </c>
      <c r="AF223" s="159">
        <f t="shared" si="17"/>
        <v>1</v>
      </c>
      <c r="AG223" s="160"/>
      <c r="AH223" s="160" t="b">
        <f t="shared" si="18"/>
        <v>1</v>
      </c>
    </row>
    <row r="224" spans="1:34" ht="44.25" customHeight="1" thickBot="1" x14ac:dyDescent="0.3">
      <c r="A224" s="147">
        <v>23</v>
      </c>
      <c r="B224" s="147">
        <v>2017</v>
      </c>
      <c r="C224" s="148" t="s">
        <v>801</v>
      </c>
      <c r="D224" s="147">
        <v>5</v>
      </c>
      <c r="E224" s="148" t="str">
        <f>IF(D224=1,'Tipo '!$B$2,IF(D224=2,'Tipo '!$B$3,IF(D224=3,'Tipo '!$B$4,IF(D224=4,'Tipo '!$B$5,IF(D224=5,'Tipo '!$B$6,IF(D224=6,'Tipo '!$B$7,IF(D224=7,'Tipo '!$B$8,IF(D224=8,'Tipo '!$B$9,IF(D224=9,'Tipo '!$B$10,IF(D224=10,'Tipo '!$B$11,IF(D224=11,'Tipo '!$B$12,IF(D224=12,'Tipo '!$B$13,IF(D224=13,'Tipo '!$B$14,IF(D224=14,'Tipo '!$B$15,IF(D224=15,'Tipo '!$B$16,IF(D224=16,'Tipo '!$B$17,IF(D224=17,'Tipo '!$B$18,IF(D224=18,'Tipo '!$B$19,IF(D224=19,'Tipo '!$B$20,IF(D224=20,'Tipo '!$B$21,"No ha seleccionado un tipo de contrato válido"))))))))))))))))))))</f>
        <v>CONTRATOS DE PRESTACIÓN DE SERVICIOS PROFESIONALES Y DE APOYO A LA GESTIÓN</v>
      </c>
      <c r="F224" s="148" t="s">
        <v>107</v>
      </c>
      <c r="G224" s="148" t="s">
        <v>116</v>
      </c>
      <c r="H224" s="149" t="s">
        <v>915</v>
      </c>
      <c r="I224" s="149"/>
      <c r="J224" s="150"/>
      <c r="K224" s="151" t="str">
        <f>IF(J224=1,'Equivalencia BH-BMPT'!$D$2,IF(J224=2,'Equivalencia BH-BMPT'!$D$3,IF(J224=3,'Equivalencia BH-BMPT'!$D$4,IF(J224=4,'Equivalencia BH-BMPT'!$D$5,IF(J224=5,'Equivalencia BH-BMPT'!$D$6,IF(J224=6,'Equivalencia BH-BMPT'!$D$7,IF(J224=7,'Equivalencia BH-BMPT'!$D$8,IF(J224=8,'Equivalencia BH-BMPT'!$D$9,IF(J224=9,'Equivalencia BH-BMPT'!$D$10,IF(J224=10,'Equivalencia BH-BMPT'!$D$11,IF(J224=11,'Equivalencia BH-BMPT'!$D$12,IF(J224=12,'Equivalencia BH-BMPT'!$D$13,IF(J224=13,'Equivalencia BH-BMPT'!$D$14,IF(J224=14,'Equivalencia BH-BMPT'!$D$15,IF(J224=15,'Equivalencia BH-BMPT'!$D$16,IF(J224=16,'Equivalencia BH-BMPT'!$D$17,IF(J224=17,'Equivalencia BH-BMPT'!$D$18,IF(J224=18,'Equivalencia BH-BMPT'!$D$19,IF(J224=19,'Equivalencia BH-BMPT'!$D$20,IF(J224=20,'Equivalencia BH-BMPT'!$D$21,IF(J224=21,'Equivalencia BH-BMPT'!$D$22,IF(J224=22,'Equivalencia BH-BMPT'!$D$23,IF(J224=23,'Equivalencia BH-BMPT'!#REF!,IF(J224=24,'Equivalencia BH-BMPT'!$D$25,IF(J224=25,'Equivalencia BH-BMPT'!$D$26,IF(J224=26,'Equivalencia BH-BMPT'!$D$27,IF(J224=27,'Equivalencia BH-BMPT'!$D$28,IF(J224=28,'Equivalencia BH-BMPT'!$D$29,IF(J224=29,'Equivalencia BH-BMPT'!$D$30,IF(J224=30,'Equivalencia BH-BMPT'!$D$31,IF(J224=31,'Equivalencia BH-BMPT'!$D$32,IF(J224=32,'Equivalencia BH-BMPT'!$D$33,IF(J224=33,'Equivalencia BH-BMPT'!$D$34,IF(J224=34,'Equivalencia BH-BMPT'!$D$35,IF(J224=35,'Equivalencia BH-BMPT'!$D$36,IF(J224=36,'Equivalencia BH-BMPT'!$D$37,IF(J224=37,'Equivalencia BH-BMPT'!$D$38,IF(J224=38,'Equivalencia BH-BMPT'!#REF!,IF(J224=39,'Equivalencia BH-BMPT'!$D$40,IF(J224=40,'Equivalencia BH-BMPT'!$D$41,IF(J224=41,'Equivalencia BH-BMPT'!$D$42,IF(J224=42,'Equivalencia BH-BMPT'!$D$43,IF(J224=43,'Equivalencia BH-BMPT'!$D$44,IF(J224=44,'Equivalencia BH-BMPT'!$D$45,IF(J224=45,'Equivalencia BH-BMPT'!$D$46,"No ha seleccionado un número de programa")))))))))))))))))))))))))))))))))))))))))))))</f>
        <v>No ha seleccionado un número de programa</v>
      </c>
      <c r="L224" s="152"/>
      <c r="M224" s="147">
        <v>80125822</v>
      </c>
      <c r="N224" s="153" t="s">
        <v>648</v>
      </c>
      <c r="O224" s="156"/>
      <c r="P224" s="155"/>
      <c r="Q224" s="156">
        <v>0</v>
      </c>
      <c r="R224" s="156">
        <v>1</v>
      </c>
      <c r="S224" s="156">
        <v>2850000</v>
      </c>
      <c r="T224" s="156">
        <f t="shared" si="16"/>
        <v>2850000</v>
      </c>
      <c r="U224" s="156">
        <v>2850000</v>
      </c>
      <c r="V224" s="157">
        <v>42761</v>
      </c>
      <c r="W224" s="157">
        <v>42761</v>
      </c>
      <c r="X224" s="157">
        <v>43099</v>
      </c>
      <c r="Y224" s="147">
        <f t="shared" si="15"/>
        <v>338</v>
      </c>
      <c r="Z224" s="147"/>
      <c r="AA224" s="158"/>
      <c r="AB224" s="147"/>
      <c r="AC224" s="147"/>
      <c r="AD224" s="147"/>
      <c r="AE224" s="147" t="s">
        <v>777</v>
      </c>
      <c r="AF224" s="159">
        <f t="shared" si="17"/>
        <v>1</v>
      </c>
      <c r="AG224" s="160"/>
      <c r="AH224" s="160" t="b">
        <f t="shared" si="18"/>
        <v>1</v>
      </c>
    </row>
    <row r="225" spans="1:34" ht="44.25" customHeight="1" thickBot="1" x14ac:dyDescent="0.3">
      <c r="A225" s="147">
        <v>24</v>
      </c>
      <c r="B225" s="147">
        <v>2017</v>
      </c>
      <c r="C225" s="148" t="s">
        <v>802</v>
      </c>
      <c r="D225" s="147">
        <v>5</v>
      </c>
      <c r="E225" s="148" t="str">
        <f>IF(D225=1,'Tipo '!$B$2,IF(D225=2,'Tipo '!$B$3,IF(D225=3,'Tipo '!$B$4,IF(D225=4,'Tipo '!$B$5,IF(D225=5,'Tipo '!$B$6,IF(D225=6,'Tipo '!$B$7,IF(D225=7,'Tipo '!$B$8,IF(D225=8,'Tipo '!$B$9,IF(D225=9,'Tipo '!$B$10,IF(D225=10,'Tipo '!$B$11,IF(D225=11,'Tipo '!$B$12,IF(D225=12,'Tipo '!$B$13,IF(D225=13,'Tipo '!$B$14,IF(D225=14,'Tipo '!$B$15,IF(D225=15,'Tipo '!$B$16,IF(D225=16,'Tipo '!$B$17,IF(D225=17,'Tipo '!$B$18,IF(D225=18,'Tipo '!$B$19,IF(D225=19,'Tipo '!$B$20,IF(D225=20,'Tipo '!$B$21,"No ha seleccionado un tipo de contrato válido"))))))))))))))))))))</f>
        <v>CONTRATOS DE PRESTACIÓN DE SERVICIOS PROFESIONALES Y DE APOYO A LA GESTIÓN</v>
      </c>
      <c r="F225" s="148" t="s">
        <v>107</v>
      </c>
      <c r="G225" s="148" t="s">
        <v>116</v>
      </c>
      <c r="H225" s="149" t="s">
        <v>916</v>
      </c>
      <c r="I225" s="149"/>
      <c r="J225" s="150"/>
      <c r="K225" s="151" t="str">
        <f>IF(J225=1,'Equivalencia BH-BMPT'!$D$2,IF(J225=2,'Equivalencia BH-BMPT'!$D$3,IF(J225=3,'Equivalencia BH-BMPT'!$D$4,IF(J225=4,'Equivalencia BH-BMPT'!$D$5,IF(J225=5,'Equivalencia BH-BMPT'!$D$6,IF(J225=6,'Equivalencia BH-BMPT'!$D$7,IF(J225=7,'Equivalencia BH-BMPT'!$D$8,IF(J225=8,'Equivalencia BH-BMPT'!$D$9,IF(J225=9,'Equivalencia BH-BMPT'!$D$10,IF(J225=10,'Equivalencia BH-BMPT'!$D$11,IF(J225=11,'Equivalencia BH-BMPT'!$D$12,IF(J225=12,'Equivalencia BH-BMPT'!$D$13,IF(J225=13,'Equivalencia BH-BMPT'!$D$14,IF(J225=14,'Equivalencia BH-BMPT'!$D$15,IF(J225=15,'Equivalencia BH-BMPT'!$D$16,IF(J225=16,'Equivalencia BH-BMPT'!$D$17,IF(J225=17,'Equivalencia BH-BMPT'!$D$18,IF(J225=18,'Equivalencia BH-BMPT'!$D$19,IF(J225=19,'Equivalencia BH-BMPT'!$D$20,IF(J225=20,'Equivalencia BH-BMPT'!$D$21,IF(J225=21,'Equivalencia BH-BMPT'!$D$22,IF(J225=22,'Equivalencia BH-BMPT'!$D$23,IF(J225=23,'Equivalencia BH-BMPT'!#REF!,IF(J225=24,'Equivalencia BH-BMPT'!$D$25,IF(J225=25,'Equivalencia BH-BMPT'!$D$26,IF(J225=26,'Equivalencia BH-BMPT'!$D$27,IF(J225=27,'Equivalencia BH-BMPT'!$D$28,IF(J225=28,'Equivalencia BH-BMPT'!$D$29,IF(J225=29,'Equivalencia BH-BMPT'!$D$30,IF(J225=30,'Equivalencia BH-BMPT'!$D$31,IF(J225=31,'Equivalencia BH-BMPT'!$D$32,IF(J225=32,'Equivalencia BH-BMPT'!$D$33,IF(J225=33,'Equivalencia BH-BMPT'!$D$34,IF(J225=34,'Equivalencia BH-BMPT'!$D$35,IF(J225=35,'Equivalencia BH-BMPT'!$D$36,IF(J225=36,'Equivalencia BH-BMPT'!$D$37,IF(J225=37,'Equivalencia BH-BMPT'!$D$38,IF(J225=38,'Equivalencia BH-BMPT'!#REF!,IF(J225=39,'Equivalencia BH-BMPT'!$D$40,IF(J225=40,'Equivalencia BH-BMPT'!$D$41,IF(J225=41,'Equivalencia BH-BMPT'!$D$42,IF(J225=42,'Equivalencia BH-BMPT'!$D$43,IF(J225=43,'Equivalencia BH-BMPT'!$D$44,IF(J225=44,'Equivalencia BH-BMPT'!$D$45,IF(J225=45,'Equivalencia BH-BMPT'!$D$46,"No ha seleccionado un número de programa")))))))))))))))))))))))))))))))))))))))))))))</f>
        <v>No ha seleccionado un número de programa</v>
      </c>
      <c r="L225" s="152"/>
      <c r="M225" s="147">
        <v>1016031740</v>
      </c>
      <c r="N225" s="153" t="s">
        <v>686</v>
      </c>
      <c r="O225" s="156"/>
      <c r="P225" s="155"/>
      <c r="Q225" s="156">
        <v>0</v>
      </c>
      <c r="R225" s="156">
        <v>1</v>
      </c>
      <c r="S225" s="156">
        <v>981666</v>
      </c>
      <c r="T225" s="156">
        <f t="shared" si="16"/>
        <v>981666</v>
      </c>
      <c r="U225" s="156">
        <v>981666</v>
      </c>
      <c r="V225" s="157">
        <v>42761</v>
      </c>
      <c r="W225" s="157">
        <v>42761</v>
      </c>
      <c r="X225" s="157">
        <v>43099</v>
      </c>
      <c r="Y225" s="147">
        <f t="shared" si="15"/>
        <v>338</v>
      </c>
      <c r="Z225" s="147"/>
      <c r="AA225" s="158"/>
      <c r="AB225" s="147"/>
      <c r="AC225" s="147"/>
      <c r="AD225" s="147"/>
      <c r="AE225" s="147" t="s">
        <v>777</v>
      </c>
      <c r="AF225" s="159">
        <f t="shared" si="17"/>
        <v>1</v>
      </c>
      <c r="AG225" s="160"/>
      <c r="AH225" s="160" t="b">
        <f t="shared" si="18"/>
        <v>1</v>
      </c>
    </row>
    <row r="226" spans="1:34" ht="44.25" customHeight="1" thickBot="1" x14ac:dyDescent="0.3">
      <c r="A226" s="147">
        <v>25</v>
      </c>
      <c r="B226" s="147">
        <v>2017</v>
      </c>
      <c r="C226" s="148" t="s">
        <v>803</v>
      </c>
      <c r="D226" s="147">
        <v>5</v>
      </c>
      <c r="E226" s="148" t="str">
        <f>IF(D226=1,'Tipo '!$B$2,IF(D226=2,'Tipo '!$B$3,IF(D226=3,'Tipo '!$B$4,IF(D226=4,'Tipo '!$B$5,IF(D226=5,'Tipo '!$B$6,IF(D226=6,'Tipo '!$B$7,IF(D226=7,'Tipo '!$B$8,IF(D226=8,'Tipo '!$B$9,IF(D226=9,'Tipo '!$B$10,IF(D226=10,'Tipo '!$B$11,IF(D226=11,'Tipo '!$B$12,IF(D226=12,'Tipo '!$B$13,IF(D226=13,'Tipo '!$B$14,IF(D226=14,'Tipo '!$B$15,IF(D226=15,'Tipo '!$B$16,IF(D226=16,'Tipo '!$B$17,IF(D226=17,'Tipo '!$B$18,IF(D226=18,'Tipo '!$B$19,IF(D226=19,'Tipo '!$B$20,IF(D226=20,'Tipo '!$B$21,"No ha seleccionado un tipo de contrato válido"))))))))))))))))))))</f>
        <v>CONTRATOS DE PRESTACIÓN DE SERVICIOS PROFESIONALES Y DE APOYO A LA GESTIÓN</v>
      </c>
      <c r="F226" s="148" t="s">
        <v>107</v>
      </c>
      <c r="G226" s="148" t="s">
        <v>116</v>
      </c>
      <c r="H226" s="149" t="s">
        <v>917</v>
      </c>
      <c r="I226" s="149"/>
      <c r="J226" s="150"/>
      <c r="K226" s="151" t="str">
        <f>IF(J226=1,'Equivalencia BH-BMPT'!$D$2,IF(J226=2,'Equivalencia BH-BMPT'!$D$3,IF(J226=3,'Equivalencia BH-BMPT'!$D$4,IF(J226=4,'Equivalencia BH-BMPT'!$D$5,IF(J226=5,'Equivalencia BH-BMPT'!$D$6,IF(J226=6,'Equivalencia BH-BMPT'!$D$7,IF(J226=7,'Equivalencia BH-BMPT'!$D$8,IF(J226=8,'Equivalencia BH-BMPT'!$D$9,IF(J226=9,'Equivalencia BH-BMPT'!$D$10,IF(J226=10,'Equivalencia BH-BMPT'!$D$11,IF(J226=11,'Equivalencia BH-BMPT'!$D$12,IF(J226=12,'Equivalencia BH-BMPT'!$D$13,IF(J226=13,'Equivalencia BH-BMPT'!$D$14,IF(J226=14,'Equivalencia BH-BMPT'!$D$15,IF(J226=15,'Equivalencia BH-BMPT'!$D$16,IF(J226=16,'Equivalencia BH-BMPT'!$D$17,IF(J226=17,'Equivalencia BH-BMPT'!$D$18,IF(J226=18,'Equivalencia BH-BMPT'!$D$19,IF(J226=19,'Equivalencia BH-BMPT'!$D$20,IF(J226=20,'Equivalencia BH-BMPT'!$D$21,IF(J226=21,'Equivalencia BH-BMPT'!$D$22,IF(J226=22,'Equivalencia BH-BMPT'!$D$23,IF(J226=23,'Equivalencia BH-BMPT'!#REF!,IF(J226=24,'Equivalencia BH-BMPT'!$D$25,IF(J226=25,'Equivalencia BH-BMPT'!$D$26,IF(J226=26,'Equivalencia BH-BMPT'!$D$27,IF(J226=27,'Equivalencia BH-BMPT'!$D$28,IF(J226=28,'Equivalencia BH-BMPT'!$D$29,IF(J226=29,'Equivalencia BH-BMPT'!$D$30,IF(J226=30,'Equivalencia BH-BMPT'!$D$31,IF(J226=31,'Equivalencia BH-BMPT'!$D$32,IF(J226=32,'Equivalencia BH-BMPT'!$D$33,IF(J226=33,'Equivalencia BH-BMPT'!$D$34,IF(J226=34,'Equivalencia BH-BMPT'!$D$35,IF(J226=35,'Equivalencia BH-BMPT'!$D$36,IF(J226=36,'Equivalencia BH-BMPT'!$D$37,IF(J226=37,'Equivalencia BH-BMPT'!$D$38,IF(J226=38,'Equivalencia BH-BMPT'!#REF!,IF(J226=39,'Equivalencia BH-BMPT'!$D$40,IF(J226=40,'Equivalencia BH-BMPT'!$D$41,IF(J226=41,'Equivalencia BH-BMPT'!$D$42,IF(J226=42,'Equivalencia BH-BMPT'!$D$43,IF(J226=43,'Equivalencia BH-BMPT'!$D$44,IF(J226=44,'Equivalencia BH-BMPT'!$D$45,IF(J226=45,'Equivalencia BH-BMPT'!$D$46,"No ha seleccionado un número de programa")))))))))))))))))))))))))))))))))))))))))))))</f>
        <v>No ha seleccionado un número de programa</v>
      </c>
      <c r="L226" s="152"/>
      <c r="M226" s="147">
        <v>1010160606</v>
      </c>
      <c r="N226" s="153" t="s">
        <v>685</v>
      </c>
      <c r="O226" s="156"/>
      <c r="P226" s="155"/>
      <c r="Q226" s="156">
        <v>0</v>
      </c>
      <c r="R226" s="156">
        <v>1</v>
      </c>
      <c r="S226" s="156">
        <v>1203334</v>
      </c>
      <c r="T226" s="156">
        <f t="shared" si="16"/>
        <v>1203334</v>
      </c>
      <c r="U226" s="156">
        <v>1203334</v>
      </c>
      <c r="V226" s="157">
        <v>42761</v>
      </c>
      <c r="W226" s="157">
        <v>42761</v>
      </c>
      <c r="X226" s="157">
        <v>43099</v>
      </c>
      <c r="Y226" s="147">
        <f t="shared" si="15"/>
        <v>338</v>
      </c>
      <c r="Z226" s="147"/>
      <c r="AA226" s="158"/>
      <c r="AB226" s="147"/>
      <c r="AC226" s="147"/>
      <c r="AD226" s="147"/>
      <c r="AE226" s="147" t="s">
        <v>777</v>
      </c>
      <c r="AF226" s="159">
        <f t="shared" si="17"/>
        <v>1</v>
      </c>
      <c r="AG226" s="160"/>
      <c r="AH226" s="160" t="b">
        <f t="shared" si="18"/>
        <v>1</v>
      </c>
    </row>
    <row r="227" spans="1:34" ht="44.25" customHeight="1" thickBot="1" x14ac:dyDescent="0.3">
      <c r="A227" s="147">
        <v>26</v>
      </c>
      <c r="B227" s="147">
        <v>2017</v>
      </c>
      <c r="C227" s="148" t="s">
        <v>804</v>
      </c>
      <c r="D227" s="147">
        <v>5</v>
      </c>
      <c r="E227" s="148" t="str">
        <f>IF(D227=1,'Tipo '!$B$2,IF(D227=2,'Tipo '!$B$3,IF(D227=3,'Tipo '!$B$4,IF(D227=4,'Tipo '!$B$5,IF(D227=5,'Tipo '!$B$6,IF(D227=6,'Tipo '!$B$7,IF(D227=7,'Tipo '!$B$8,IF(D227=8,'Tipo '!$B$9,IF(D227=9,'Tipo '!$B$10,IF(D227=10,'Tipo '!$B$11,IF(D227=11,'Tipo '!$B$12,IF(D227=12,'Tipo '!$B$13,IF(D227=13,'Tipo '!$B$14,IF(D227=14,'Tipo '!$B$15,IF(D227=15,'Tipo '!$B$16,IF(D227=16,'Tipo '!$B$17,IF(D227=17,'Tipo '!$B$18,IF(D227=18,'Tipo '!$B$19,IF(D227=19,'Tipo '!$B$20,IF(D227=20,'Tipo '!$B$21,"No ha seleccionado un tipo de contrato válido"))))))))))))))))))))</f>
        <v>CONTRATOS DE PRESTACIÓN DE SERVICIOS PROFESIONALES Y DE APOYO A LA GESTIÓN</v>
      </c>
      <c r="F227" s="148" t="s">
        <v>107</v>
      </c>
      <c r="G227" s="148" t="s">
        <v>116</v>
      </c>
      <c r="H227" s="149" t="s">
        <v>918</v>
      </c>
      <c r="I227" s="149"/>
      <c r="J227" s="150"/>
      <c r="K227" s="151" t="str">
        <f>IF(J227=1,'Equivalencia BH-BMPT'!$D$2,IF(J227=2,'Equivalencia BH-BMPT'!$D$3,IF(J227=3,'Equivalencia BH-BMPT'!$D$4,IF(J227=4,'Equivalencia BH-BMPT'!$D$5,IF(J227=5,'Equivalencia BH-BMPT'!$D$6,IF(J227=6,'Equivalencia BH-BMPT'!$D$7,IF(J227=7,'Equivalencia BH-BMPT'!$D$8,IF(J227=8,'Equivalencia BH-BMPT'!$D$9,IF(J227=9,'Equivalencia BH-BMPT'!$D$10,IF(J227=10,'Equivalencia BH-BMPT'!$D$11,IF(J227=11,'Equivalencia BH-BMPT'!$D$12,IF(J227=12,'Equivalencia BH-BMPT'!$D$13,IF(J227=13,'Equivalencia BH-BMPT'!$D$14,IF(J227=14,'Equivalencia BH-BMPT'!$D$15,IF(J227=15,'Equivalencia BH-BMPT'!$D$16,IF(J227=16,'Equivalencia BH-BMPT'!$D$17,IF(J227=17,'Equivalencia BH-BMPT'!$D$18,IF(J227=18,'Equivalencia BH-BMPT'!$D$19,IF(J227=19,'Equivalencia BH-BMPT'!$D$20,IF(J227=20,'Equivalencia BH-BMPT'!$D$21,IF(J227=21,'Equivalencia BH-BMPT'!$D$22,IF(J227=22,'Equivalencia BH-BMPT'!$D$23,IF(J227=23,'Equivalencia BH-BMPT'!#REF!,IF(J227=24,'Equivalencia BH-BMPT'!$D$25,IF(J227=25,'Equivalencia BH-BMPT'!$D$26,IF(J227=26,'Equivalencia BH-BMPT'!$D$27,IF(J227=27,'Equivalencia BH-BMPT'!$D$28,IF(J227=28,'Equivalencia BH-BMPT'!$D$29,IF(J227=29,'Equivalencia BH-BMPT'!$D$30,IF(J227=30,'Equivalencia BH-BMPT'!$D$31,IF(J227=31,'Equivalencia BH-BMPT'!$D$32,IF(J227=32,'Equivalencia BH-BMPT'!$D$33,IF(J227=33,'Equivalencia BH-BMPT'!$D$34,IF(J227=34,'Equivalencia BH-BMPT'!$D$35,IF(J227=35,'Equivalencia BH-BMPT'!$D$36,IF(J227=36,'Equivalencia BH-BMPT'!$D$37,IF(J227=37,'Equivalencia BH-BMPT'!$D$38,IF(J227=38,'Equivalencia BH-BMPT'!#REF!,IF(J227=39,'Equivalencia BH-BMPT'!$D$40,IF(J227=40,'Equivalencia BH-BMPT'!$D$41,IF(J227=41,'Equivalencia BH-BMPT'!$D$42,IF(J227=42,'Equivalencia BH-BMPT'!$D$43,IF(J227=43,'Equivalencia BH-BMPT'!$D$44,IF(J227=44,'Equivalencia BH-BMPT'!$D$45,IF(J227=45,'Equivalencia BH-BMPT'!$D$46,"No ha seleccionado un número de programa")))))))))))))))))))))))))))))))))))))))))))))</f>
        <v>No ha seleccionado un número de programa</v>
      </c>
      <c r="L227" s="152"/>
      <c r="M227" s="147">
        <v>80143954</v>
      </c>
      <c r="N227" s="153" t="s">
        <v>644</v>
      </c>
      <c r="O227" s="156"/>
      <c r="P227" s="155"/>
      <c r="Q227" s="156">
        <v>0</v>
      </c>
      <c r="R227" s="156">
        <v>1</v>
      </c>
      <c r="S227" s="156">
        <v>1560014</v>
      </c>
      <c r="T227" s="156">
        <f t="shared" si="16"/>
        <v>1560014</v>
      </c>
      <c r="U227" s="156">
        <v>1560014</v>
      </c>
      <c r="V227" s="157">
        <v>42761</v>
      </c>
      <c r="W227" s="157">
        <v>42765</v>
      </c>
      <c r="X227" s="157">
        <v>43100</v>
      </c>
      <c r="Y227" s="147">
        <f t="shared" si="15"/>
        <v>335</v>
      </c>
      <c r="Z227" s="147"/>
      <c r="AA227" s="158"/>
      <c r="AB227" s="147"/>
      <c r="AC227" s="147"/>
      <c r="AD227" s="147"/>
      <c r="AE227" s="147" t="s">
        <v>777</v>
      </c>
      <c r="AF227" s="159">
        <f t="shared" si="17"/>
        <v>1</v>
      </c>
      <c r="AG227" s="160"/>
      <c r="AH227" s="160" t="b">
        <f t="shared" si="18"/>
        <v>1</v>
      </c>
    </row>
    <row r="228" spans="1:34" ht="44.25" customHeight="1" thickBot="1" x14ac:dyDescent="0.3">
      <c r="A228" s="147">
        <v>27</v>
      </c>
      <c r="B228" s="147">
        <v>2017</v>
      </c>
      <c r="C228" s="148" t="s">
        <v>805</v>
      </c>
      <c r="D228" s="147">
        <v>5</v>
      </c>
      <c r="E228" s="148" t="str">
        <f>IF(D228=1,'Tipo '!$B$2,IF(D228=2,'Tipo '!$B$3,IF(D228=3,'Tipo '!$B$4,IF(D228=4,'Tipo '!$B$5,IF(D228=5,'Tipo '!$B$6,IF(D228=6,'Tipo '!$B$7,IF(D228=7,'Tipo '!$B$8,IF(D228=8,'Tipo '!$B$9,IF(D228=9,'Tipo '!$B$10,IF(D228=10,'Tipo '!$B$11,IF(D228=11,'Tipo '!$B$12,IF(D228=12,'Tipo '!$B$13,IF(D228=13,'Tipo '!$B$14,IF(D228=14,'Tipo '!$B$15,IF(D228=15,'Tipo '!$B$16,IF(D228=16,'Tipo '!$B$17,IF(D228=17,'Tipo '!$B$18,IF(D228=18,'Tipo '!$B$19,IF(D228=19,'Tipo '!$B$20,IF(D228=20,'Tipo '!$B$21,"No ha seleccionado un tipo de contrato válido"))))))))))))))))))))</f>
        <v>CONTRATOS DE PRESTACIÓN DE SERVICIOS PROFESIONALES Y DE APOYO A LA GESTIÓN</v>
      </c>
      <c r="F228" s="148" t="s">
        <v>107</v>
      </c>
      <c r="G228" s="148" t="s">
        <v>116</v>
      </c>
      <c r="H228" s="149" t="s">
        <v>919</v>
      </c>
      <c r="I228" s="149"/>
      <c r="J228" s="150"/>
      <c r="K228" s="151" t="str">
        <f>IF(J228=1,'Equivalencia BH-BMPT'!$D$2,IF(J228=2,'Equivalencia BH-BMPT'!$D$3,IF(J228=3,'Equivalencia BH-BMPT'!$D$4,IF(J228=4,'Equivalencia BH-BMPT'!$D$5,IF(J228=5,'Equivalencia BH-BMPT'!$D$6,IF(J228=6,'Equivalencia BH-BMPT'!$D$7,IF(J228=7,'Equivalencia BH-BMPT'!$D$8,IF(J228=8,'Equivalencia BH-BMPT'!$D$9,IF(J228=9,'Equivalencia BH-BMPT'!$D$10,IF(J228=10,'Equivalencia BH-BMPT'!$D$11,IF(J228=11,'Equivalencia BH-BMPT'!$D$12,IF(J228=12,'Equivalencia BH-BMPT'!$D$13,IF(J228=13,'Equivalencia BH-BMPT'!$D$14,IF(J228=14,'Equivalencia BH-BMPT'!$D$15,IF(J228=15,'Equivalencia BH-BMPT'!$D$16,IF(J228=16,'Equivalencia BH-BMPT'!$D$17,IF(J228=17,'Equivalencia BH-BMPT'!$D$18,IF(J228=18,'Equivalencia BH-BMPT'!$D$19,IF(J228=19,'Equivalencia BH-BMPT'!$D$20,IF(J228=20,'Equivalencia BH-BMPT'!$D$21,IF(J228=21,'Equivalencia BH-BMPT'!$D$22,IF(J228=22,'Equivalencia BH-BMPT'!$D$23,IF(J228=23,'Equivalencia BH-BMPT'!#REF!,IF(J228=24,'Equivalencia BH-BMPT'!$D$25,IF(J228=25,'Equivalencia BH-BMPT'!$D$26,IF(J228=26,'Equivalencia BH-BMPT'!$D$27,IF(J228=27,'Equivalencia BH-BMPT'!$D$28,IF(J228=28,'Equivalencia BH-BMPT'!$D$29,IF(J228=29,'Equivalencia BH-BMPT'!$D$30,IF(J228=30,'Equivalencia BH-BMPT'!$D$31,IF(J228=31,'Equivalencia BH-BMPT'!$D$32,IF(J228=32,'Equivalencia BH-BMPT'!$D$33,IF(J228=33,'Equivalencia BH-BMPT'!$D$34,IF(J228=34,'Equivalencia BH-BMPT'!$D$35,IF(J228=35,'Equivalencia BH-BMPT'!$D$36,IF(J228=36,'Equivalencia BH-BMPT'!$D$37,IF(J228=37,'Equivalencia BH-BMPT'!$D$38,IF(J228=38,'Equivalencia BH-BMPT'!#REF!,IF(J228=39,'Equivalencia BH-BMPT'!$D$40,IF(J228=40,'Equivalencia BH-BMPT'!$D$41,IF(J228=41,'Equivalencia BH-BMPT'!$D$42,IF(J228=42,'Equivalencia BH-BMPT'!$D$43,IF(J228=43,'Equivalencia BH-BMPT'!$D$44,IF(J228=44,'Equivalencia BH-BMPT'!$D$45,IF(J228=45,'Equivalencia BH-BMPT'!$D$46,"No ha seleccionado un número de programa")))))))))))))))))))))))))))))))))))))))))))))</f>
        <v>No ha seleccionado un número de programa</v>
      </c>
      <c r="L228" s="152"/>
      <c r="M228" s="147">
        <v>79358856</v>
      </c>
      <c r="N228" s="153" t="s">
        <v>676</v>
      </c>
      <c r="O228" s="156"/>
      <c r="P228" s="155"/>
      <c r="Q228" s="156">
        <v>0</v>
      </c>
      <c r="R228" s="156">
        <v>1</v>
      </c>
      <c r="S228" s="156">
        <v>1222334</v>
      </c>
      <c r="T228" s="156">
        <f t="shared" si="16"/>
        <v>1222334</v>
      </c>
      <c r="U228" s="156">
        <v>1222334</v>
      </c>
      <c r="V228" s="157">
        <v>42761</v>
      </c>
      <c r="W228" s="157">
        <v>42761</v>
      </c>
      <c r="X228" s="157">
        <v>43099</v>
      </c>
      <c r="Y228" s="147">
        <f t="shared" si="15"/>
        <v>338</v>
      </c>
      <c r="Z228" s="147"/>
      <c r="AA228" s="158"/>
      <c r="AB228" s="147"/>
      <c r="AC228" s="147"/>
      <c r="AD228" s="147"/>
      <c r="AE228" s="147" t="s">
        <v>777</v>
      </c>
      <c r="AF228" s="159">
        <f t="shared" si="17"/>
        <v>1</v>
      </c>
      <c r="AG228" s="160"/>
      <c r="AH228" s="160" t="b">
        <f t="shared" si="18"/>
        <v>1</v>
      </c>
    </row>
    <row r="229" spans="1:34" ht="44.25" customHeight="1" thickBot="1" x14ac:dyDescent="0.3">
      <c r="A229" s="147">
        <v>28</v>
      </c>
      <c r="B229" s="147">
        <v>2017</v>
      </c>
      <c r="C229" s="148" t="s">
        <v>806</v>
      </c>
      <c r="D229" s="147">
        <v>5</v>
      </c>
      <c r="E229" s="148" t="str">
        <f>IF(D229=1,'Tipo '!$B$2,IF(D229=2,'Tipo '!$B$3,IF(D229=3,'Tipo '!$B$4,IF(D229=4,'Tipo '!$B$5,IF(D229=5,'Tipo '!$B$6,IF(D229=6,'Tipo '!$B$7,IF(D229=7,'Tipo '!$B$8,IF(D229=8,'Tipo '!$B$9,IF(D229=9,'Tipo '!$B$10,IF(D229=10,'Tipo '!$B$11,IF(D229=11,'Tipo '!$B$12,IF(D229=12,'Tipo '!$B$13,IF(D229=13,'Tipo '!$B$14,IF(D229=14,'Tipo '!$B$15,IF(D229=15,'Tipo '!$B$16,IF(D229=16,'Tipo '!$B$17,IF(D229=17,'Tipo '!$B$18,IF(D229=18,'Tipo '!$B$19,IF(D229=19,'Tipo '!$B$20,IF(D229=20,'Tipo '!$B$21,"No ha seleccionado un tipo de contrato válido"))))))))))))))))))))</f>
        <v>CONTRATOS DE PRESTACIÓN DE SERVICIOS PROFESIONALES Y DE APOYO A LA GESTIÓN</v>
      </c>
      <c r="F229" s="148" t="s">
        <v>107</v>
      </c>
      <c r="G229" s="148" t="s">
        <v>116</v>
      </c>
      <c r="H229" s="149" t="s">
        <v>920</v>
      </c>
      <c r="I229" s="149"/>
      <c r="J229" s="150"/>
      <c r="K229" s="151" t="str">
        <f>IF(J229=1,'Equivalencia BH-BMPT'!$D$2,IF(J229=2,'Equivalencia BH-BMPT'!$D$3,IF(J229=3,'Equivalencia BH-BMPT'!$D$4,IF(J229=4,'Equivalencia BH-BMPT'!$D$5,IF(J229=5,'Equivalencia BH-BMPT'!$D$6,IF(J229=6,'Equivalencia BH-BMPT'!$D$7,IF(J229=7,'Equivalencia BH-BMPT'!$D$8,IF(J229=8,'Equivalencia BH-BMPT'!$D$9,IF(J229=9,'Equivalencia BH-BMPT'!$D$10,IF(J229=10,'Equivalencia BH-BMPT'!$D$11,IF(J229=11,'Equivalencia BH-BMPT'!$D$12,IF(J229=12,'Equivalencia BH-BMPT'!$D$13,IF(J229=13,'Equivalencia BH-BMPT'!$D$14,IF(J229=14,'Equivalencia BH-BMPT'!$D$15,IF(J229=15,'Equivalencia BH-BMPT'!$D$16,IF(J229=16,'Equivalencia BH-BMPT'!$D$17,IF(J229=17,'Equivalencia BH-BMPT'!$D$18,IF(J229=18,'Equivalencia BH-BMPT'!$D$19,IF(J229=19,'Equivalencia BH-BMPT'!$D$20,IF(J229=20,'Equivalencia BH-BMPT'!$D$21,IF(J229=21,'Equivalencia BH-BMPT'!$D$22,IF(J229=22,'Equivalencia BH-BMPT'!$D$23,IF(J229=23,'Equivalencia BH-BMPT'!#REF!,IF(J229=24,'Equivalencia BH-BMPT'!$D$25,IF(J229=25,'Equivalencia BH-BMPT'!$D$26,IF(J229=26,'Equivalencia BH-BMPT'!$D$27,IF(J229=27,'Equivalencia BH-BMPT'!$D$28,IF(J229=28,'Equivalencia BH-BMPT'!$D$29,IF(J229=29,'Equivalencia BH-BMPT'!$D$30,IF(J229=30,'Equivalencia BH-BMPT'!$D$31,IF(J229=31,'Equivalencia BH-BMPT'!$D$32,IF(J229=32,'Equivalencia BH-BMPT'!$D$33,IF(J229=33,'Equivalencia BH-BMPT'!$D$34,IF(J229=34,'Equivalencia BH-BMPT'!$D$35,IF(J229=35,'Equivalencia BH-BMPT'!$D$36,IF(J229=36,'Equivalencia BH-BMPT'!$D$37,IF(J229=37,'Equivalencia BH-BMPT'!$D$38,IF(J229=38,'Equivalencia BH-BMPT'!#REF!,IF(J229=39,'Equivalencia BH-BMPT'!$D$40,IF(J229=40,'Equivalencia BH-BMPT'!$D$41,IF(J229=41,'Equivalencia BH-BMPT'!$D$42,IF(J229=42,'Equivalencia BH-BMPT'!$D$43,IF(J229=43,'Equivalencia BH-BMPT'!$D$44,IF(J229=44,'Equivalencia BH-BMPT'!$D$45,IF(J229=45,'Equivalencia BH-BMPT'!$D$46,"No ha seleccionado un número de programa")))))))))))))))))))))))))))))))))))))))))))))</f>
        <v>No ha seleccionado un número de programa</v>
      </c>
      <c r="L229" s="152"/>
      <c r="M229" s="147">
        <v>52372021</v>
      </c>
      <c r="N229" s="153" t="s">
        <v>1059</v>
      </c>
      <c r="O229" s="156"/>
      <c r="P229" s="155"/>
      <c r="Q229" s="156">
        <v>0</v>
      </c>
      <c r="R229" s="156">
        <v>1</v>
      </c>
      <c r="S229" s="156">
        <v>1635900</v>
      </c>
      <c r="T229" s="156">
        <f t="shared" si="16"/>
        <v>1635900</v>
      </c>
      <c r="U229" s="156">
        <v>1635900</v>
      </c>
      <c r="V229" s="157">
        <v>42761</v>
      </c>
      <c r="W229" s="157">
        <v>42761</v>
      </c>
      <c r="X229" s="157">
        <v>43099</v>
      </c>
      <c r="Y229" s="147">
        <f t="shared" si="15"/>
        <v>338</v>
      </c>
      <c r="Z229" s="147"/>
      <c r="AA229" s="158"/>
      <c r="AB229" s="147"/>
      <c r="AC229" s="147"/>
      <c r="AD229" s="147"/>
      <c r="AE229" s="147" t="s">
        <v>777</v>
      </c>
      <c r="AF229" s="159">
        <f t="shared" si="17"/>
        <v>1</v>
      </c>
      <c r="AG229" s="160"/>
      <c r="AH229" s="160" t="b">
        <f t="shared" si="18"/>
        <v>1</v>
      </c>
    </row>
    <row r="230" spans="1:34" ht="44.25" customHeight="1" thickBot="1" x14ac:dyDescent="0.3">
      <c r="A230" s="147">
        <v>29</v>
      </c>
      <c r="B230" s="147">
        <v>2017</v>
      </c>
      <c r="C230" s="148" t="s">
        <v>807</v>
      </c>
      <c r="D230" s="147">
        <v>5</v>
      </c>
      <c r="E230" s="148" t="str">
        <f>IF(D230=1,'Tipo '!$B$2,IF(D230=2,'Tipo '!$B$3,IF(D230=3,'Tipo '!$B$4,IF(D230=4,'Tipo '!$B$5,IF(D230=5,'Tipo '!$B$6,IF(D230=6,'Tipo '!$B$7,IF(D230=7,'Tipo '!$B$8,IF(D230=8,'Tipo '!$B$9,IF(D230=9,'Tipo '!$B$10,IF(D230=10,'Tipo '!$B$11,IF(D230=11,'Tipo '!$B$12,IF(D230=12,'Tipo '!$B$13,IF(D230=13,'Tipo '!$B$14,IF(D230=14,'Tipo '!$B$15,IF(D230=15,'Tipo '!$B$16,IF(D230=16,'Tipo '!$B$17,IF(D230=17,'Tipo '!$B$18,IF(D230=18,'Tipo '!$B$19,IF(D230=19,'Tipo '!$B$20,IF(D230=20,'Tipo '!$B$21,"No ha seleccionado un tipo de contrato válido"))))))))))))))))))))</f>
        <v>CONTRATOS DE PRESTACIÓN DE SERVICIOS PROFESIONALES Y DE APOYO A LA GESTIÓN</v>
      </c>
      <c r="F230" s="148" t="s">
        <v>107</v>
      </c>
      <c r="G230" s="148" t="s">
        <v>116</v>
      </c>
      <c r="H230" s="149" t="s">
        <v>921</v>
      </c>
      <c r="I230" s="149"/>
      <c r="J230" s="150"/>
      <c r="K230" s="151" t="str">
        <f>IF(J230=1,'Equivalencia BH-BMPT'!$D$2,IF(J230=2,'Equivalencia BH-BMPT'!$D$3,IF(J230=3,'Equivalencia BH-BMPT'!$D$4,IF(J230=4,'Equivalencia BH-BMPT'!$D$5,IF(J230=5,'Equivalencia BH-BMPT'!$D$6,IF(J230=6,'Equivalencia BH-BMPT'!$D$7,IF(J230=7,'Equivalencia BH-BMPT'!$D$8,IF(J230=8,'Equivalencia BH-BMPT'!$D$9,IF(J230=9,'Equivalencia BH-BMPT'!$D$10,IF(J230=10,'Equivalencia BH-BMPT'!$D$11,IF(J230=11,'Equivalencia BH-BMPT'!$D$12,IF(J230=12,'Equivalencia BH-BMPT'!$D$13,IF(J230=13,'Equivalencia BH-BMPT'!$D$14,IF(J230=14,'Equivalencia BH-BMPT'!$D$15,IF(J230=15,'Equivalencia BH-BMPT'!$D$16,IF(J230=16,'Equivalencia BH-BMPT'!$D$17,IF(J230=17,'Equivalencia BH-BMPT'!$D$18,IF(J230=18,'Equivalencia BH-BMPT'!$D$19,IF(J230=19,'Equivalencia BH-BMPT'!$D$20,IF(J230=20,'Equivalencia BH-BMPT'!$D$21,IF(J230=21,'Equivalencia BH-BMPT'!$D$22,IF(J230=22,'Equivalencia BH-BMPT'!$D$23,IF(J230=23,'Equivalencia BH-BMPT'!#REF!,IF(J230=24,'Equivalencia BH-BMPT'!$D$25,IF(J230=25,'Equivalencia BH-BMPT'!$D$26,IF(J230=26,'Equivalencia BH-BMPT'!$D$27,IF(J230=27,'Equivalencia BH-BMPT'!$D$28,IF(J230=28,'Equivalencia BH-BMPT'!$D$29,IF(J230=29,'Equivalencia BH-BMPT'!$D$30,IF(J230=30,'Equivalencia BH-BMPT'!$D$31,IF(J230=31,'Equivalencia BH-BMPT'!$D$32,IF(J230=32,'Equivalencia BH-BMPT'!$D$33,IF(J230=33,'Equivalencia BH-BMPT'!$D$34,IF(J230=34,'Equivalencia BH-BMPT'!$D$35,IF(J230=35,'Equivalencia BH-BMPT'!$D$36,IF(J230=36,'Equivalencia BH-BMPT'!$D$37,IF(J230=37,'Equivalencia BH-BMPT'!$D$38,IF(J230=38,'Equivalencia BH-BMPT'!#REF!,IF(J230=39,'Equivalencia BH-BMPT'!$D$40,IF(J230=40,'Equivalencia BH-BMPT'!$D$41,IF(J230=41,'Equivalencia BH-BMPT'!$D$42,IF(J230=42,'Equivalencia BH-BMPT'!$D$43,IF(J230=43,'Equivalencia BH-BMPT'!$D$44,IF(J230=44,'Equivalencia BH-BMPT'!$D$45,IF(J230=45,'Equivalencia BH-BMPT'!$D$46,"No ha seleccionado un número de programa")))))))))))))))))))))))))))))))))))))))))))))</f>
        <v>No ha seleccionado un número de programa</v>
      </c>
      <c r="L230" s="152"/>
      <c r="M230" s="147">
        <v>1032397721</v>
      </c>
      <c r="N230" s="153" t="s">
        <v>1060</v>
      </c>
      <c r="O230" s="156"/>
      <c r="P230" s="155"/>
      <c r="Q230" s="156">
        <v>0</v>
      </c>
      <c r="R230" s="156">
        <v>1</v>
      </c>
      <c r="S230" s="156">
        <v>1456668</v>
      </c>
      <c r="T230" s="156">
        <f t="shared" si="16"/>
        <v>1456668</v>
      </c>
      <c r="U230" s="156">
        <v>1456668</v>
      </c>
      <c r="V230" s="157">
        <v>42762</v>
      </c>
      <c r="W230" s="157">
        <v>42762</v>
      </c>
      <c r="X230" s="157">
        <v>43099</v>
      </c>
      <c r="Y230" s="147">
        <f t="shared" si="15"/>
        <v>337</v>
      </c>
      <c r="Z230" s="147"/>
      <c r="AA230" s="158"/>
      <c r="AB230" s="147"/>
      <c r="AC230" s="147"/>
      <c r="AD230" s="147"/>
      <c r="AE230" s="147" t="s">
        <v>777</v>
      </c>
      <c r="AF230" s="159">
        <f t="shared" si="17"/>
        <v>1</v>
      </c>
      <c r="AG230" s="160"/>
      <c r="AH230" s="160" t="b">
        <f t="shared" si="18"/>
        <v>1</v>
      </c>
    </row>
    <row r="231" spans="1:34" ht="44.25" customHeight="1" thickBot="1" x14ac:dyDescent="0.3">
      <c r="A231" s="147">
        <v>30</v>
      </c>
      <c r="B231" s="147">
        <v>2017</v>
      </c>
      <c r="C231" s="148" t="s">
        <v>808</v>
      </c>
      <c r="D231" s="147">
        <v>5</v>
      </c>
      <c r="E231" s="148" t="str">
        <f>IF(D231=1,'Tipo '!$B$2,IF(D231=2,'Tipo '!$B$3,IF(D231=3,'Tipo '!$B$4,IF(D231=4,'Tipo '!$B$5,IF(D231=5,'Tipo '!$B$6,IF(D231=6,'Tipo '!$B$7,IF(D231=7,'Tipo '!$B$8,IF(D231=8,'Tipo '!$B$9,IF(D231=9,'Tipo '!$B$10,IF(D231=10,'Tipo '!$B$11,IF(D231=11,'Tipo '!$B$12,IF(D231=12,'Tipo '!$B$13,IF(D231=13,'Tipo '!$B$14,IF(D231=14,'Tipo '!$B$15,IF(D231=15,'Tipo '!$B$16,IF(D231=16,'Tipo '!$B$17,IF(D231=17,'Tipo '!$B$18,IF(D231=18,'Tipo '!$B$19,IF(D231=19,'Tipo '!$B$20,IF(D231=20,'Tipo '!$B$21,"No ha seleccionado un tipo de contrato válido"))))))))))))))))))))</f>
        <v>CONTRATOS DE PRESTACIÓN DE SERVICIOS PROFESIONALES Y DE APOYO A LA GESTIÓN</v>
      </c>
      <c r="F231" s="148" t="s">
        <v>107</v>
      </c>
      <c r="G231" s="148" t="s">
        <v>116</v>
      </c>
      <c r="H231" s="149" t="s">
        <v>922</v>
      </c>
      <c r="I231" s="149"/>
      <c r="J231" s="150"/>
      <c r="K231" s="151" t="str">
        <f>IF(J231=1,'Equivalencia BH-BMPT'!$D$2,IF(J231=2,'Equivalencia BH-BMPT'!$D$3,IF(J231=3,'Equivalencia BH-BMPT'!$D$4,IF(J231=4,'Equivalencia BH-BMPT'!$D$5,IF(J231=5,'Equivalencia BH-BMPT'!$D$6,IF(J231=6,'Equivalencia BH-BMPT'!$D$7,IF(J231=7,'Equivalencia BH-BMPT'!$D$8,IF(J231=8,'Equivalencia BH-BMPT'!$D$9,IF(J231=9,'Equivalencia BH-BMPT'!$D$10,IF(J231=10,'Equivalencia BH-BMPT'!$D$11,IF(J231=11,'Equivalencia BH-BMPT'!$D$12,IF(J231=12,'Equivalencia BH-BMPT'!$D$13,IF(J231=13,'Equivalencia BH-BMPT'!$D$14,IF(J231=14,'Equivalencia BH-BMPT'!$D$15,IF(J231=15,'Equivalencia BH-BMPT'!$D$16,IF(J231=16,'Equivalencia BH-BMPT'!$D$17,IF(J231=17,'Equivalencia BH-BMPT'!$D$18,IF(J231=18,'Equivalencia BH-BMPT'!$D$19,IF(J231=19,'Equivalencia BH-BMPT'!$D$20,IF(J231=20,'Equivalencia BH-BMPT'!$D$21,IF(J231=21,'Equivalencia BH-BMPT'!$D$22,IF(J231=22,'Equivalencia BH-BMPT'!$D$23,IF(J231=23,'Equivalencia BH-BMPT'!#REF!,IF(J231=24,'Equivalencia BH-BMPT'!$D$25,IF(J231=25,'Equivalencia BH-BMPT'!$D$26,IF(J231=26,'Equivalencia BH-BMPT'!$D$27,IF(J231=27,'Equivalencia BH-BMPT'!$D$28,IF(J231=28,'Equivalencia BH-BMPT'!$D$29,IF(J231=29,'Equivalencia BH-BMPT'!$D$30,IF(J231=30,'Equivalencia BH-BMPT'!$D$31,IF(J231=31,'Equivalencia BH-BMPT'!$D$32,IF(J231=32,'Equivalencia BH-BMPT'!$D$33,IF(J231=33,'Equivalencia BH-BMPT'!$D$34,IF(J231=34,'Equivalencia BH-BMPT'!$D$35,IF(J231=35,'Equivalencia BH-BMPT'!$D$36,IF(J231=36,'Equivalencia BH-BMPT'!$D$37,IF(J231=37,'Equivalencia BH-BMPT'!$D$38,IF(J231=38,'Equivalencia BH-BMPT'!#REF!,IF(J231=39,'Equivalencia BH-BMPT'!$D$40,IF(J231=40,'Equivalencia BH-BMPT'!$D$41,IF(J231=41,'Equivalencia BH-BMPT'!$D$42,IF(J231=42,'Equivalencia BH-BMPT'!$D$43,IF(J231=43,'Equivalencia BH-BMPT'!$D$44,IF(J231=44,'Equivalencia BH-BMPT'!$D$45,IF(J231=45,'Equivalencia BH-BMPT'!$D$46,"No ha seleccionado un número de programa")))))))))))))))))))))))))))))))))))))))))))))</f>
        <v>No ha seleccionado un número de programa</v>
      </c>
      <c r="L231" s="152"/>
      <c r="M231" s="147">
        <v>1144188389</v>
      </c>
      <c r="N231" s="153" t="s">
        <v>675</v>
      </c>
      <c r="O231" s="156"/>
      <c r="P231" s="155"/>
      <c r="Q231" s="156">
        <v>0</v>
      </c>
      <c r="R231" s="156">
        <v>1</v>
      </c>
      <c r="S231" s="156">
        <v>1288707</v>
      </c>
      <c r="T231" s="156">
        <f t="shared" si="16"/>
        <v>1288707</v>
      </c>
      <c r="U231" s="156">
        <v>1288707</v>
      </c>
      <c r="V231" s="157">
        <v>42762</v>
      </c>
      <c r="W231" s="157">
        <v>42762</v>
      </c>
      <c r="X231" s="157">
        <v>43099</v>
      </c>
      <c r="Y231" s="147">
        <f t="shared" si="15"/>
        <v>337</v>
      </c>
      <c r="Z231" s="147"/>
      <c r="AA231" s="158"/>
      <c r="AB231" s="147"/>
      <c r="AC231" s="147"/>
      <c r="AD231" s="147"/>
      <c r="AE231" s="147" t="s">
        <v>777</v>
      </c>
      <c r="AF231" s="159">
        <f t="shared" si="17"/>
        <v>1</v>
      </c>
      <c r="AG231" s="160"/>
      <c r="AH231" s="160" t="b">
        <f t="shared" si="18"/>
        <v>1</v>
      </c>
    </row>
    <row r="232" spans="1:34" ht="44.25" customHeight="1" thickBot="1" x14ac:dyDescent="0.3">
      <c r="A232" s="147">
        <v>31</v>
      </c>
      <c r="B232" s="147">
        <v>2017</v>
      </c>
      <c r="C232" s="148" t="s">
        <v>809</v>
      </c>
      <c r="D232" s="147">
        <v>5</v>
      </c>
      <c r="E232" s="148" t="str">
        <f>IF(D232=1,'Tipo '!$B$2,IF(D232=2,'Tipo '!$B$3,IF(D232=3,'Tipo '!$B$4,IF(D232=4,'Tipo '!$B$5,IF(D232=5,'Tipo '!$B$6,IF(D232=6,'Tipo '!$B$7,IF(D232=7,'Tipo '!$B$8,IF(D232=8,'Tipo '!$B$9,IF(D232=9,'Tipo '!$B$10,IF(D232=10,'Tipo '!$B$11,IF(D232=11,'Tipo '!$B$12,IF(D232=12,'Tipo '!$B$13,IF(D232=13,'Tipo '!$B$14,IF(D232=14,'Tipo '!$B$15,IF(D232=15,'Tipo '!$B$16,IF(D232=16,'Tipo '!$B$17,IF(D232=17,'Tipo '!$B$18,IF(D232=18,'Tipo '!$B$19,IF(D232=19,'Tipo '!$B$20,IF(D232=20,'Tipo '!$B$21,"No ha seleccionado un tipo de contrato válido"))))))))))))))))))))</f>
        <v>CONTRATOS DE PRESTACIÓN DE SERVICIOS PROFESIONALES Y DE APOYO A LA GESTIÓN</v>
      </c>
      <c r="F232" s="148" t="s">
        <v>107</v>
      </c>
      <c r="G232" s="148" t="s">
        <v>116</v>
      </c>
      <c r="H232" s="149" t="s">
        <v>923</v>
      </c>
      <c r="I232" s="149"/>
      <c r="J232" s="150"/>
      <c r="K232" s="151" t="str">
        <f>IF(J232=1,'Equivalencia BH-BMPT'!$D$2,IF(J232=2,'Equivalencia BH-BMPT'!$D$3,IF(J232=3,'Equivalencia BH-BMPT'!$D$4,IF(J232=4,'Equivalencia BH-BMPT'!$D$5,IF(J232=5,'Equivalencia BH-BMPT'!$D$6,IF(J232=6,'Equivalencia BH-BMPT'!$D$7,IF(J232=7,'Equivalencia BH-BMPT'!$D$8,IF(J232=8,'Equivalencia BH-BMPT'!$D$9,IF(J232=9,'Equivalencia BH-BMPT'!$D$10,IF(J232=10,'Equivalencia BH-BMPT'!$D$11,IF(J232=11,'Equivalencia BH-BMPT'!$D$12,IF(J232=12,'Equivalencia BH-BMPT'!$D$13,IF(J232=13,'Equivalencia BH-BMPT'!$D$14,IF(J232=14,'Equivalencia BH-BMPT'!$D$15,IF(J232=15,'Equivalencia BH-BMPT'!$D$16,IF(J232=16,'Equivalencia BH-BMPT'!$D$17,IF(J232=17,'Equivalencia BH-BMPT'!$D$18,IF(J232=18,'Equivalencia BH-BMPT'!$D$19,IF(J232=19,'Equivalencia BH-BMPT'!$D$20,IF(J232=20,'Equivalencia BH-BMPT'!$D$21,IF(J232=21,'Equivalencia BH-BMPT'!$D$22,IF(J232=22,'Equivalencia BH-BMPT'!$D$23,IF(J232=23,'Equivalencia BH-BMPT'!#REF!,IF(J232=24,'Equivalencia BH-BMPT'!$D$25,IF(J232=25,'Equivalencia BH-BMPT'!$D$26,IF(J232=26,'Equivalencia BH-BMPT'!$D$27,IF(J232=27,'Equivalencia BH-BMPT'!$D$28,IF(J232=28,'Equivalencia BH-BMPT'!$D$29,IF(J232=29,'Equivalencia BH-BMPT'!$D$30,IF(J232=30,'Equivalencia BH-BMPT'!$D$31,IF(J232=31,'Equivalencia BH-BMPT'!$D$32,IF(J232=32,'Equivalencia BH-BMPT'!$D$33,IF(J232=33,'Equivalencia BH-BMPT'!$D$34,IF(J232=34,'Equivalencia BH-BMPT'!$D$35,IF(J232=35,'Equivalencia BH-BMPT'!$D$36,IF(J232=36,'Equivalencia BH-BMPT'!$D$37,IF(J232=37,'Equivalencia BH-BMPT'!$D$38,IF(J232=38,'Equivalencia BH-BMPT'!#REF!,IF(J232=39,'Equivalencia BH-BMPT'!$D$40,IF(J232=40,'Equivalencia BH-BMPT'!$D$41,IF(J232=41,'Equivalencia BH-BMPT'!$D$42,IF(J232=42,'Equivalencia BH-BMPT'!$D$43,IF(J232=43,'Equivalencia BH-BMPT'!$D$44,IF(J232=44,'Equivalencia BH-BMPT'!$D$45,IF(J232=45,'Equivalencia BH-BMPT'!$D$46,"No ha seleccionado un número de programa")))))))))))))))))))))))))))))))))))))))))))))</f>
        <v>No ha seleccionado un número de programa</v>
      </c>
      <c r="L232" s="152"/>
      <c r="M232" s="147">
        <v>1032375829</v>
      </c>
      <c r="N232" s="153" t="s">
        <v>640</v>
      </c>
      <c r="O232" s="156"/>
      <c r="P232" s="155"/>
      <c r="Q232" s="156">
        <v>0</v>
      </c>
      <c r="R232" s="156">
        <v>1</v>
      </c>
      <c r="S232" s="156">
        <v>3166667</v>
      </c>
      <c r="T232" s="156">
        <f t="shared" si="16"/>
        <v>3166667</v>
      </c>
      <c r="U232" s="156">
        <v>3166667</v>
      </c>
      <c r="V232" s="157">
        <v>42762</v>
      </c>
      <c r="W232" s="157">
        <v>42762</v>
      </c>
      <c r="X232" s="157">
        <v>43099</v>
      </c>
      <c r="Y232" s="147">
        <f t="shared" si="15"/>
        <v>337</v>
      </c>
      <c r="Z232" s="147"/>
      <c r="AA232" s="158"/>
      <c r="AB232" s="147"/>
      <c r="AC232" s="147"/>
      <c r="AD232" s="147"/>
      <c r="AE232" s="147" t="s">
        <v>777</v>
      </c>
      <c r="AF232" s="159">
        <f t="shared" si="17"/>
        <v>1</v>
      </c>
      <c r="AG232" s="160"/>
      <c r="AH232" s="160" t="b">
        <f t="shared" si="18"/>
        <v>1</v>
      </c>
    </row>
    <row r="233" spans="1:34" ht="44.25" customHeight="1" thickBot="1" x14ac:dyDescent="0.3">
      <c r="A233" s="147">
        <v>32</v>
      </c>
      <c r="B233" s="147">
        <v>2017</v>
      </c>
      <c r="C233" s="148" t="s">
        <v>810</v>
      </c>
      <c r="D233" s="147">
        <v>5</v>
      </c>
      <c r="E233" s="148" t="str">
        <f>IF(D233=1,'Tipo '!$B$2,IF(D233=2,'Tipo '!$B$3,IF(D233=3,'Tipo '!$B$4,IF(D233=4,'Tipo '!$B$5,IF(D233=5,'Tipo '!$B$6,IF(D233=6,'Tipo '!$B$7,IF(D233=7,'Tipo '!$B$8,IF(D233=8,'Tipo '!$B$9,IF(D233=9,'Tipo '!$B$10,IF(D233=10,'Tipo '!$B$11,IF(D233=11,'Tipo '!$B$12,IF(D233=12,'Tipo '!$B$13,IF(D233=13,'Tipo '!$B$14,IF(D233=14,'Tipo '!$B$15,IF(D233=15,'Tipo '!$B$16,IF(D233=16,'Tipo '!$B$17,IF(D233=17,'Tipo '!$B$18,IF(D233=18,'Tipo '!$B$19,IF(D233=19,'Tipo '!$B$20,IF(D233=20,'Tipo '!$B$21,"No ha seleccionado un tipo de contrato válido"))))))))))))))))))))</f>
        <v>CONTRATOS DE PRESTACIÓN DE SERVICIOS PROFESIONALES Y DE APOYO A LA GESTIÓN</v>
      </c>
      <c r="F233" s="148" t="s">
        <v>107</v>
      </c>
      <c r="G233" s="148" t="s">
        <v>116</v>
      </c>
      <c r="H233" s="149" t="s">
        <v>924</v>
      </c>
      <c r="I233" s="149"/>
      <c r="J233" s="150"/>
      <c r="K233" s="151" t="str">
        <f>IF(J233=1,'Equivalencia BH-BMPT'!$D$2,IF(J233=2,'Equivalencia BH-BMPT'!$D$3,IF(J233=3,'Equivalencia BH-BMPT'!$D$4,IF(J233=4,'Equivalencia BH-BMPT'!$D$5,IF(J233=5,'Equivalencia BH-BMPT'!$D$6,IF(J233=6,'Equivalencia BH-BMPT'!$D$7,IF(J233=7,'Equivalencia BH-BMPT'!$D$8,IF(J233=8,'Equivalencia BH-BMPT'!$D$9,IF(J233=9,'Equivalencia BH-BMPT'!$D$10,IF(J233=10,'Equivalencia BH-BMPT'!$D$11,IF(J233=11,'Equivalencia BH-BMPT'!$D$12,IF(J233=12,'Equivalencia BH-BMPT'!$D$13,IF(J233=13,'Equivalencia BH-BMPT'!$D$14,IF(J233=14,'Equivalencia BH-BMPT'!$D$15,IF(J233=15,'Equivalencia BH-BMPT'!$D$16,IF(J233=16,'Equivalencia BH-BMPT'!$D$17,IF(J233=17,'Equivalencia BH-BMPT'!$D$18,IF(J233=18,'Equivalencia BH-BMPT'!$D$19,IF(J233=19,'Equivalencia BH-BMPT'!$D$20,IF(J233=20,'Equivalencia BH-BMPT'!$D$21,IF(J233=21,'Equivalencia BH-BMPT'!$D$22,IF(J233=22,'Equivalencia BH-BMPT'!$D$23,IF(J233=23,'Equivalencia BH-BMPT'!#REF!,IF(J233=24,'Equivalencia BH-BMPT'!$D$25,IF(J233=25,'Equivalencia BH-BMPT'!$D$26,IF(J233=26,'Equivalencia BH-BMPT'!$D$27,IF(J233=27,'Equivalencia BH-BMPT'!$D$28,IF(J233=28,'Equivalencia BH-BMPT'!$D$29,IF(J233=29,'Equivalencia BH-BMPT'!$D$30,IF(J233=30,'Equivalencia BH-BMPT'!$D$31,IF(J233=31,'Equivalencia BH-BMPT'!$D$32,IF(J233=32,'Equivalencia BH-BMPT'!$D$33,IF(J233=33,'Equivalencia BH-BMPT'!$D$34,IF(J233=34,'Equivalencia BH-BMPT'!$D$35,IF(J233=35,'Equivalencia BH-BMPT'!$D$36,IF(J233=36,'Equivalencia BH-BMPT'!$D$37,IF(J233=37,'Equivalencia BH-BMPT'!$D$38,IF(J233=38,'Equivalencia BH-BMPT'!#REF!,IF(J233=39,'Equivalencia BH-BMPT'!$D$40,IF(J233=40,'Equivalencia BH-BMPT'!$D$41,IF(J233=41,'Equivalencia BH-BMPT'!$D$42,IF(J233=42,'Equivalencia BH-BMPT'!$D$43,IF(J233=43,'Equivalencia BH-BMPT'!$D$44,IF(J233=44,'Equivalencia BH-BMPT'!$D$45,IF(J233=45,'Equivalencia BH-BMPT'!$D$46,"No ha seleccionado un número de programa")))))))))))))))))))))))))))))))))))))))))))))</f>
        <v>No ha seleccionado un número de programa</v>
      </c>
      <c r="L233" s="152"/>
      <c r="M233" s="147">
        <v>79468757</v>
      </c>
      <c r="N233" s="153" t="s">
        <v>1061</v>
      </c>
      <c r="O233" s="156"/>
      <c r="P233" s="155"/>
      <c r="Q233" s="156">
        <v>0</v>
      </c>
      <c r="R233" s="156">
        <v>1</v>
      </c>
      <c r="S233" s="156">
        <v>3103333</v>
      </c>
      <c r="T233" s="156">
        <f t="shared" si="16"/>
        <v>3103333</v>
      </c>
      <c r="U233" s="156">
        <v>3103333</v>
      </c>
      <c r="V233" s="157">
        <v>42762</v>
      </c>
      <c r="W233" s="157">
        <v>42762</v>
      </c>
      <c r="X233" s="157">
        <v>43099</v>
      </c>
      <c r="Y233" s="147">
        <f t="shared" si="15"/>
        <v>337</v>
      </c>
      <c r="Z233" s="147"/>
      <c r="AA233" s="158"/>
      <c r="AB233" s="147"/>
      <c r="AC233" s="147"/>
      <c r="AD233" s="147"/>
      <c r="AE233" s="147" t="s">
        <v>777</v>
      </c>
      <c r="AF233" s="159">
        <f t="shared" si="17"/>
        <v>1</v>
      </c>
      <c r="AG233" s="160"/>
      <c r="AH233" s="160" t="b">
        <f t="shared" si="18"/>
        <v>1</v>
      </c>
    </row>
    <row r="234" spans="1:34" ht="44.25" customHeight="1" thickBot="1" x14ac:dyDescent="0.3">
      <c r="A234" s="147">
        <v>33</v>
      </c>
      <c r="B234" s="147">
        <v>2017</v>
      </c>
      <c r="C234" s="148" t="s">
        <v>811</v>
      </c>
      <c r="D234" s="147">
        <v>5</v>
      </c>
      <c r="E234" s="148" t="str">
        <f>IF(D234=1,'Tipo '!$B$2,IF(D234=2,'Tipo '!$B$3,IF(D234=3,'Tipo '!$B$4,IF(D234=4,'Tipo '!$B$5,IF(D234=5,'Tipo '!$B$6,IF(D234=6,'Tipo '!$B$7,IF(D234=7,'Tipo '!$B$8,IF(D234=8,'Tipo '!$B$9,IF(D234=9,'Tipo '!$B$10,IF(D234=10,'Tipo '!$B$11,IF(D234=11,'Tipo '!$B$12,IF(D234=12,'Tipo '!$B$13,IF(D234=13,'Tipo '!$B$14,IF(D234=14,'Tipo '!$B$15,IF(D234=15,'Tipo '!$B$16,IF(D234=16,'Tipo '!$B$17,IF(D234=17,'Tipo '!$B$18,IF(D234=18,'Tipo '!$B$19,IF(D234=19,'Tipo '!$B$20,IF(D234=20,'Tipo '!$B$21,"No ha seleccionado un tipo de contrato válido"))))))))))))))))))))</f>
        <v>CONTRATOS DE PRESTACIÓN DE SERVICIOS PROFESIONALES Y DE APOYO A LA GESTIÓN</v>
      </c>
      <c r="F234" s="148" t="s">
        <v>107</v>
      </c>
      <c r="G234" s="148" t="s">
        <v>116</v>
      </c>
      <c r="H234" s="149" t="s">
        <v>925</v>
      </c>
      <c r="I234" s="149"/>
      <c r="J234" s="150"/>
      <c r="K234" s="151" t="str">
        <f>IF(J234=1,'Equivalencia BH-BMPT'!$D$2,IF(J234=2,'Equivalencia BH-BMPT'!$D$3,IF(J234=3,'Equivalencia BH-BMPT'!$D$4,IF(J234=4,'Equivalencia BH-BMPT'!$D$5,IF(J234=5,'Equivalencia BH-BMPT'!$D$6,IF(J234=6,'Equivalencia BH-BMPT'!$D$7,IF(J234=7,'Equivalencia BH-BMPT'!$D$8,IF(J234=8,'Equivalencia BH-BMPT'!$D$9,IF(J234=9,'Equivalencia BH-BMPT'!$D$10,IF(J234=10,'Equivalencia BH-BMPT'!$D$11,IF(J234=11,'Equivalencia BH-BMPT'!$D$12,IF(J234=12,'Equivalencia BH-BMPT'!$D$13,IF(J234=13,'Equivalencia BH-BMPT'!$D$14,IF(J234=14,'Equivalencia BH-BMPT'!$D$15,IF(J234=15,'Equivalencia BH-BMPT'!$D$16,IF(J234=16,'Equivalencia BH-BMPT'!$D$17,IF(J234=17,'Equivalencia BH-BMPT'!$D$18,IF(J234=18,'Equivalencia BH-BMPT'!$D$19,IF(J234=19,'Equivalencia BH-BMPT'!$D$20,IF(J234=20,'Equivalencia BH-BMPT'!$D$21,IF(J234=21,'Equivalencia BH-BMPT'!$D$22,IF(J234=22,'Equivalencia BH-BMPT'!$D$23,IF(J234=23,'Equivalencia BH-BMPT'!#REF!,IF(J234=24,'Equivalencia BH-BMPT'!$D$25,IF(J234=25,'Equivalencia BH-BMPT'!$D$26,IF(J234=26,'Equivalencia BH-BMPT'!$D$27,IF(J234=27,'Equivalencia BH-BMPT'!$D$28,IF(J234=28,'Equivalencia BH-BMPT'!$D$29,IF(J234=29,'Equivalencia BH-BMPT'!$D$30,IF(J234=30,'Equivalencia BH-BMPT'!$D$31,IF(J234=31,'Equivalencia BH-BMPT'!$D$32,IF(J234=32,'Equivalencia BH-BMPT'!$D$33,IF(J234=33,'Equivalencia BH-BMPT'!$D$34,IF(J234=34,'Equivalencia BH-BMPT'!$D$35,IF(J234=35,'Equivalencia BH-BMPT'!$D$36,IF(J234=36,'Equivalencia BH-BMPT'!$D$37,IF(J234=37,'Equivalencia BH-BMPT'!$D$38,IF(J234=38,'Equivalencia BH-BMPT'!#REF!,IF(J234=39,'Equivalencia BH-BMPT'!$D$40,IF(J234=40,'Equivalencia BH-BMPT'!$D$41,IF(J234=41,'Equivalencia BH-BMPT'!$D$42,IF(J234=42,'Equivalencia BH-BMPT'!$D$43,IF(J234=43,'Equivalencia BH-BMPT'!$D$44,IF(J234=44,'Equivalencia BH-BMPT'!$D$45,IF(J234=45,'Equivalencia BH-BMPT'!$D$46,"No ha seleccionado un número de programa")))))))))))))))))))))))))))))))))))))))))))))</f>
        <v>No ha seleccionado un número de programa</v>
      </c>
      <c r="L234" s="152"/>
      <c r="M234" s="147">
        <v>52900762</v>
      </c>
      <c r="N234" s="153" t="s">
        <v>677</v>
      </c>
      <c r="O234" s="156"/>
      <c r="P234" s="155"/>
      <c r="Q234" s="156">
        <v>0</v>
      </c>
      <c r="R234" s="156">
        <v>1</v>
      </c>
      <c r="S234" s="156">
        <v>1635900</v>
      </c>
      <c r="T234" s="156">
        <f t="shared" si="16"/>
        <v>1635900</v>
      </c>
      <c r="U234" s="156">
        <v>1635900</v>
      </c>
      <c r="V234" s="157">
        <v>42765</v>
      </c>
      <c r="W234" s="157">
        <v>42765</v>
      </c>
      <c r="X234" s="157">
        <v>43109</v>
      </c>
      <c r="Y234" s="147">
        <f t="shared" si="15"/>
        <v>344</v>
      </c>
      <c r="Z234" s="147"/>
      <c r="AA234" s="158"/>
      <c r="AB234" s="147"/>
      <c r="AC234" s="147"/>
      <c r="AD234" s="147"/>
      <c r="AE234" s="147" t="s">
        <v>777</v>
      </c>
      <c r="AF234" s="159">
        <f t="shared" si="17"/>
        <v>1</v>
      </c>
      <c r="AG234" s="160"/>
      <c r="AH234" s="160" t="b">
        <f t="shared" si="18"/>
        <v>1</v>
      </c>
    </row>
    <row r="235" spans="1:34" ht="44.25" customHeight="1" thickBot="1" x14ac:dyDescent="0.3">
      <c r="A235" s="147">
        <v>34</v>
      </c>
      <c r="B235" s="147">
        <v>2017</v>
      </c>
      <c r="C235" s="148" t="s">
        <v>812</v>
      </c>
      <c r="D235" s="147">
        <v>5</v>
      </c>
      <c r="E235" s="148" t="str">
        <f>IF(D235=1,'Tipo '!$B$2,IF(D235=2,'Tipo '!$B$3,IF(D235=3,'Tipo '!$B$4,IF(D235=4,'Tipo '!$B$5,IF(D235=5,'Tipo '!$B$6,IF(D235=6,'Tipo '!$B$7,IF(D235=7,'Tipo '!$B$8,IF(D235=8,'Tipo '!$B$9,IF(D235=9,'Tipo '!$B$10,IF(D235=10,'Tipo '!$B$11,IF(D235=11,'Tipo '!$B$12,IF(D235=12,'Tipo '!$B$13,IF(D235=13,'Tipo '!$B$14,IF(D235=14,'Tipo '!$B$15,IF(D235=15,'Tipo '!$B$16,IF(D235=16,'Tipo '!$B$17,IF(D235=17,'Tipo '!$B$18,IF(D235=18,'Tipo '!$B$19,IF(D235=19,'Tipo '!$B$20,IF(D235=20,'Tipo '!$B$21,"No ha seleccionado un tipo de contrato válido"))))))))))))))))))))</f>
        <v>CONTRATOS DE PRESTACIÓN DE SERVICIOS PROFESIONALES Y DE APOYO A LA GESTIÓN</v>
      </c>
      <c r="F235" s="148" t="s">
        <v>107</v>
      </c>
      <c r="G235" s="148" t="s">
        <v>116</v>
      </c>
      <c r="H235" s="149" t="s">
        <v>926</v>
      </c>
      <c r="I235" s="149"/>
      <c r="J235" s="150"/>
      <c r="K235" s="151" t="str">
        <f>IF(J235=1,'Equivalencia BH-BMPT'!$D$2,IF(J235=2,'Equivalencia BH-BMPT'!$D$3,IF(J235=3,'Equivalencia BH-BMPT'!$D$4,IF(J235=4,'Equivalencia BH-BMPT'!$D$5,IF(J235=5,'Equivalencia BH-BMPT'!$D$6,IF(J235=6,'Equivalencia BH-BMPT'!$D$7,IF(J235=7,'Equivalencia BH-BMPT'!$D$8,IF(J235=8,'Equivalencia BH-BMPT'!$D$9,IF(J235=9,'Equivalencia BH-BMPT'!$D$10,IF(J235=10,'Equivalencia BH-BMPT'!$D$11,IF(J235=11,'Equivalencia BH-BMPT'!$D$12,IF(J235=12,'Equivalencia BH-BMPT'!$D$13,IF(J235=13,'Equivalencia BH-BMPT'!$D$14,IF(J235=14,'Equivalencia BH-BMPT'!$D$15,IF(J235=15,'Equivalencia BH-BMPT'!$D$16,IF(J235=16,'Equivalencia BH-BMPT'!$D$17,IF(J235=17,'Equivalencia BH-BMPT'!$D$18,IF(J235=18,'Equivalencia BH-BMPT'!$D$19,IF(J235=19,'Equivalencia BH-BMPT'!$D$20,IF(J235=20,'Equivalencia BH-BMPT'!$D$21,IF(J235=21,'Equivalencia BH-BMPT'!$D$22,IF(J235=22,'Equivalencia BH-BMPT'!$D$23,IF(J235=23,'Equivalencia BH-BMPT'!#REF!,IF(J235=24,'Equivalencia BH-BMPT'!$D$25,IF(J235=25,'Equivalencia BH-BMPT'!$D$26,IF(J235=26,'Equivalencia BH-BMPT'!$D$27,IF(J235=27,'Equivalencia BH-BMPT'!$D$28,IF(J235=28,'Equivalencia BH-BMPT'!$D$29,IF(J235=29,'Equivalencia BH-BMPT'!$D$30,IF(J235=30,'Equivalencia BH-BMPT'!$D$31,IF(J235=31,'Equivalencia BH-BMPT'!$D$32,IF(J235=32,'Equivalencia BH-BMPT'!$D$33,IF(J235=33,'Equivalencia BH-BMPT'!$D$34,IF(J235=34,'Equivalencia BH-BMPT'!$D$35,IF(J235=35,'Equivalencia BH-BMPT'!$D$36,IF(J235=36,'Equivalencia BH-BMPT'!$D$37,IF(J235=37,'Equivalencia BH-BMPT'!$D$38,IF(J235=38,'Equivalencia BH-BMPT'!#REF!,IF(J235=39,'Equivalencia BH-BMPT'!$D$40,IF(J235=40,'Equivalencia BH-BMPT'!$D$41,IF(J235=41,'Equivalencia BH-BMPT'!$D$42,IF(J235=42,'Equivalencia BH-BMPT'!$D$43,IF(J235=43,'Equivalencia BH-BMPT'!$D$44,IF(J235=44,'Equivalencia BH-BMPT'!$D$45,IF(J235=45,'Equivalencia BH-BMPT'!$D$46,"No ha seleccionado un número de programa")))))))))))))))))))))))))))))))))))))))))))))</f>
        <v>No ha seleccionado un número de programa</v>
      </c>
      <c r="L235" s="152"/>
      <c r="M235" s="147">
        <v>1016037910</v>
      </c>
      <c r="N235" s="153" t="s">
        <v>658</v>
      </c>
      <c r="O235" s="156"/>
      <c r="P235" s="155"/>
      <c r="Q235" s="156">
        <v>0</v>
      </c>
      <c r="R235" s="156">
        <v>1</v>
      </c>
      <c r="S235" s="156">
        <v>1456667</v>
      </c>
      <c r="T235" s="156">
        <f t="shared" si="16"/>
        <v>1456667</v>
      </c>
      <c r="U235" s="156">
        <v>1456667</v>
      </c>
      <c r="V235" s="157">
        <v>42762</v>
      </c>
      <c r="W235" s="157">
        <v>42762</v>
      </c>
      <c r="X235" s="157">
        <v>43099</v>
      </c>
      <c r="Y235" s="147">
        <f t="shared" si="15"/>
        <v>337</v>
      </c>
      <c r="Z235" s="147"/>
      <c r="AA235" s="158"/>
      <c r="AB235" s="147"/>
      <c r="AC235" s="147"/>
      <c r="AD235" s="147"/>
      <c r="AE235" s="147" t="s">
        <v>777</v>
      </c>
      <c r="AF235" s="159">
        <f t="shared" si="17"/>
        <v>1</v>
      </c>
      <c r="AG235" s="160"/>
      <c r="AH235" s="160" t="b">
        <f t="shared" si="18"/>
        <v>1</v>
      </c>
    </row>
    <row r="236" spans="1:34" ht="44.25" customHeight="1" thickBot="1" x14ac:dyDescent="0.3">
      <c r="A236" s="147">
        <v>35</v>
      </c>
      <c r="B236" s="147">
        <v>2017</v>
      </c>
      <c r="C236" s="148" t="s">
        <v>813</v>
      </c>
      <c r="D236" s="147">
        <v>5</v>
      </c>
      <c r="E236" s="148" t="str">
        <f>IF(D236=1,'Tipo '!$B$2,IF(D236=2,'Tipo '!$B$3,IF(D236=3,'Tipo '!$B$4,IF(D236=4,'Tipo '!$B$5,IF(D236=5,'Tipo '!$B$6,IF(D236=6,'Tipo '!$B$7,IF(D236=7,'Tipo '!$B$8,IF(D236=8,'Tipo '!$B$9,IF(D236=9,'Tipo '!$B$10,IF(D236=10,'Tipo '!$B$11,IF(D236=11,'Tipo '!$B$12,IF(D236=12,'Tipo '!$B$13,IF(D236=13,'Tipo '!$B$14,IF(D236=14,'Tipo '!$B$15,IF(D236=15,'Tipo '!$B$16,IF(D236=16,'Tipo '!$B$17,IF(D236=17,'Tipo '!$B$18,IF(D236=18,'Tipo '!$B$19,IF(D236=19,'Tipo '!$B$20,IF(D236=20,'Tipo '!$B$21,"No ha seleccionado un tipo de contrato válido"))))))))))))))))))))</f>
        <v>CONTRATOS DE PRESTACIÓN DE SERVICIOS PROFESIONALES Y DE APOYO A LA GESTIÓN</v>
      </c>
      <c r="F236" s="148" t="s">
        <v>107</v>
      </c>
      <c r="G236" s="148" t="s">
        <v>116</v>
      </c>
      <c r="H236" s="149" t="s">
        <v>927</v>
      </c>
      <c r="I236" s="149"/>
      <c r="J236" s="150"/>
      <c r="K236" s="151" t="str">
        <f>IF(J236=1,'Equivalencia BH-BMPT'!$D$2,IF(J236=2,'Equivalencia BH-BMPT'!$D$3,IF(J236=3,'Equivalencia BH-BMPT'!$D$4,IF(J236=4,'Equivalencia BH-BMPT'!$D$5,IF(J236=5,'Equivalencia BH-BMPT'!$D$6,IF(J236=6,'Equivalencia BH-BMPT'!$D$7,IF(J236=7,'Equivalencia BH-BMPT'!$D$8,IF(J236=8,'Equivalencia BH-BMPT'!$D$9,IF(J236=9,'Equivalencia BH-BMPT'!$D$10,IF(J236=10,'Equivalencia BH-BMPT'!$D$11,IF(J236=11,'Equivalencia BH-BMPT'!$D$12,IF(J236=12,'Equivalencia BH-BMPT'!$D$13,IF(J236=13,'Equivalencia BH-BMPT'!$D$14,IF(J236=14,'Equivalencia BH-BMPT'!$D$15,IF(J236=15,'Equivalencia BH-BMPT'!$D$16,IF(J236=16,'Equivalencia BH-BMPT'!$D$17,IF(J236=17,'Equivalencia BH-BMPT'!$D$18,IF(J236=18,'Equivalencia BH-BMPT'!$D$19,IF(J236=19,'Equivalencia BH-BMPT'!$D$20,IF(J236=20,'Equivalencia BH-BMPT'!$D$21,IF(J236=21,'Equivalencia BH-BMPT'!$D$22,IF(J236=22,'Equivalencia BH-BMPT'!$D$23,IF(J236=23,'Equivalencia BH-BMPT'!#REF!,IF(J236=24,'Equivalencia BH-BMPT'!$D$25,IF(J236=25,'Equivalencia BH-BMPT'!$D$26,IF(J236=26,'Equivalencia BH-BMPT'!$D$27,IF(J236=27,'Equivalencia BH-BMPT'!$D$28,IF(J236=28,'Equivalencia BH-BMPT'!$D$29,IF(J236=29,'Equivalencia BH-BMPT'!$D$30,IF(J236=30,'Equivalencia BH-BMPT'!$D$31,IF(J236=31,'Equivalencia BH-BMPT'!$D$32,IF(J236=32,'Equivalencia BH-BMPT'!$D$33,IF(J236=33,'Equivalencia BH-BMPT'!$D$34,IF(J236=34,'Equivalencia BH-BMPT'!$D$35,IF(J236=35,'Equivalencia BH-BMPT'!$D$36,IF(J236=36,'Equivalencia BH-BMPT'!$D$37,IF(J236=37,'Equivalencia BH-BMPT'!$D$38,IF(J236=38,'Equivalencia BH-BMPT'!#REF!,IF(J236=39,'Equivalencia BH-BMPT'!$D$40,IF(J236=40,'Equivalencia BH-BMPT'!$D$41,IF(J236=41,'Equivalencia BH-BMPT'!$D$42,IF(J236=42,'Equivalencia BH-BMPT'!$D$43,IF(J236=43,'Equivalencia BH-BMPT'!$D$44,IF(J236=44,'Equivalencia BH-BMPT'!$D$45,IF(J236=45,'Equivalencia BH-BMPT'!$D$46,"No ha seleccionado un número de programa")))))))))))))))))))))))))))))))))))))))))))))</f>
        <v>No ha seleccionado un número de programa</v>
      </c>
      <c r="L236" s="152"/>
      <c r="M236" s="147">
        <v>80758398</v>
      </c>
      <c r="N236" s="153" t="s">
        <v>689</v>
      </c>
      <c r="O236" s="156"/>
      <c r="P236" s="155"/>
      <c r="Q236" s="156">
        <v>0</v>
      </c>
      <c r="R236" s="156">
        <v>1</v>
      </c>
      <c r="S236" s="156">
        <v>3300000</v>
      </c>
      <c r="T236" s="156">
        <f t="shared" si="16"/>
        <v>3300000</v>
      </c>
      <c r="U236" s="156">
        <v>3300000</v>
      </c>
      <c r="V236" s="157" t="s">
        <v>1150</v>
      </c>
      <c r="W236" s="157">
        <v>42762</v>
      </c>
      <c r="X236" s="157">
        <v>43100</v>
      </c>
      <c r="Y236" s="147">
        <f t="shared" si="15"/>
        <v>338</v>
      </c>
      <c r="Z236" s="147"/>
      <c r="AA236" s="158"/>
      <c r="AB236" s="147"/>
      <c r="AC236" s="147"/>
      <c r="AD236" s="147"/>
      <c r="AE236" s="147" t="s">
        <v>777</v>
      </c>
      <c r="AF236" s="159">
        <f t="shared" si="17"/>
        <v>1</v>
      </c>
      <c r="AG236" s="160"/>
      <c r="AH236" s="160" t="b">
        <f t="shared" si="18"/>
        <v>1</v>
      </c>
    </row>
    <row r="237" spans="1:34" ht="44.25" customHeight="1" thickBot="1" x14ac:dyDescent="0.3">
      <c r="A237" s="147">
        <v>36</v>
      </c>
      <c r="B237" s="147">
        <v>2017</v>
      </c>
      <c r="C237" s="148" t="s">
        <v>814</v>
      </c>
      <c r="D237" s="147">
        <v>5</v>
      </c>
      <c r="E237" s="148" t="str">
        <f>IF(D237=1,'Tipo '!$B$2,IF(D237=2,'Tipo '!$B$3,IF(D237=3,'Tipo '!$B$4,IF(D237=4,'Tipo '!$B$5,IF(D237=5,'Tipo '!$B$6,IF(D237=6,'Tipo '!$B$7,IF(D237=7,'Tipo '!$B$8,IF(D237=8,'Tipo '!$B$9,IF(D237=9,'Tipo '!$B$10,IF(D237=10,'Tipo '!$B$11,IF(D237=11,'Tipo '!$B$12,IF(D237=12,'Tipo '!$B$13,IF(D237=13,'Tipo '!$B$14,IF(D237=14,'Tipo '!$B$15,IF(D237=15,'Tipo '!$B$16,IF(D237=16,'Tipo '!$B$17,IF(D237=17,'Tipo '!$B$18,IF(D237=18,'Tipo '!$B$19,IF(D237=19,'Tipo '!$B$20,IF(D237=20,'Tipo '!$B$21,"No ha seleccionado un tipo de contrato válido"))))))))))))))))))))</f>
        <v>CONTRATOS DE PRESTACIÓN DE SERVICIOS PROFESIONALES Y DE APOYO A LA GESTIÓN</v>
      </c>
      <c r="F237" s="148" t="s">
        <v>107</v>
      </c>
      <c r="G237" s="148" t="s">
        <v>116</v>
      </c>
      <c r="H237" s="149" t="s">
        <v>928</v>
      </c>
      <c r="I237" s="149"/>
      <c r="J237" s="150"/>
      <c r="K237" s="151" t="str">
        <f>IF(J237=1,'Equivalencia BH-BMPT'!$D$2,IF(J237=2,'Equivalencia BH-BMPT'!$D$3,IF(J237=3,'Equivalencia BH-BMPT'!$D$4,IF(J237=4,'Equivalencia BH-BMPT'!$D$5,IF(J237=5,'Equivalencia BH-BMPT'!$D$6,IF(J237=6,'Equivalencia BH-BMPT'!$D$7,IF(J237=7,'Equivalencia BH-BMPT'!$D$8,IF(J237=8,'Equivalencia BH-BMPT'!$D$9,IF(J237=9,'Equivalencia BH-BMPT'!$D$10,IF(J237=10,'Equivalencia BH-BMPT'!$D$11,IF(J237=11,'Equivalencia BH-BMPT'!$D$12,IF(J237=12,'Equivalencia BH-BMPT'!$D$13,IF(J237=13,'Equivalencia BH-BMPT'!$D$14,IF(J237=14,'Equivalencia BH-BMPT'!$D$15,IF(J237=15,'Equivalencia BH-BMPT'!$D$16,IF(J237=16,'Equivalencia BH-BMPT'!$D$17,IF(J237=17,'Equivalencia BH-BMPT'!$D$18,IF(J237=18,'Equivalencia BH-BMPT'!$D$19,IF(J237=19,'Equivalencia BH-BMPT'!$D$20,IF(J237=20,'Equivalencia BH-BMPT'!$D$21,IF(J237=21,'Equivalencia BH-BMPT'!$D$22,IF(J237=22,'Equivalencia BH-BMPT'!$D$23,IF(J237=23,'Equivalencia BH-BMPT'!#REF!,IF(J237=24,'Equivalencia BH-BMPT'!$D$25,IF(J237=25,'Equivalencia BH-BMPT'!$D$26,IF(J237=26,'Equivalencia BH-BMPT'!$D$27,IF(J237=27,'Equivalencia BH-BMPT'!$D$28,IF(J237=28,'Equivalencia BH-BMPT'!$D$29,IF(J237=29,'Equivalencia BH-BMPT'!$D$30,IF(J237=30,'Equivalencia BH-BMPT'!$D$31,IF(J237=31,'Equivalencia BH-BMPT'!$D$32,IF(J237=32,'Equivalencia BH-BMPT'!$D$33,IF(J237=33,'Equivalencia BH-BMPT'!$D$34,IF(J237=34,'Equivalencia BH-BMPT'!$D$35,IF(J237=35,'Equivalencia BH-BMPT'!$D$36,IF(J237=36,'Equivalencia BH-BMPT'!$D$37,IF(J237=37,'Equivalencia BH-BMPT'!$D$38,IF(J237=38,'Equivalencia BH-BMPT'!#REF!,IF(J237=39,'Equivalencia BH-BMPT'!$D$40,IF(J237=40,'Equivalencia BH-BMPT'!$D$41,IF(J237=41,'Equivalencia BH-BMPT'!$D$42,IF(J237=42,'Equivalencia BH-BMPT'!$D$43,IF(J237=43,'Equivalencia BH-BMPT'!$D$44,IF(J237=44,'Equivalencia BH-BMPT'!$D$45,IF(J237=45,'Equivalencia BH-BMPT'!$D$46,"No ha seleccionado un número de programa")))))))))))))))))))))))))))))))))))))))))))))</f>
        <v>No ha seleccionado un número de programa</v>
      </c>
      <c r="L237" s="152"/>
      <c r="M237" s="147">
        <v>1013633246</v>
      </c>
      <c r="N237" s="153" t="s">
        <v>666</v>
      </c>
      <c r="O237" s="156"/>
      <c r="P237" s="155"/>
      <c r="Q237" s="156">
        <v>0</v>
      </c>
      <c r="R237" s="156">
        <v>1</v>
      </c>
      <c r="S237" s="156">
        <v>1583384</v>
      </c>
      <c r="T237" s="156">
        <f t="shared" si="16"/>
        <v>1583384</v>
      </c>
      <c r="U237" s="156">
        <v>1583384</v>
      </c>
      <c r="V237" s="157">
        <v>42767</v>
      </c>
      <c r="W237" s="157">
        <v>42767</v>
      </c>
      <c r="X237" s="157">
        <v>43100</v>
      </c>
      <c r="Y237" s="147">
        <f t="shared" si="15"/>
        <v>333</v>
      </c>
      <c r="Z237" s="147"/>
      <c r="AA237" s="158"/>
      <c r="AB237" s="147"/>
      <c r="AC237" s="147"/>
      <c r="AD237" s="147"/>
      <c r="AE237" s="147" t="s">
        <v>777</v>
      </c>
      <c r="AF237" s="159">
        <f t="shared" si="17"/>
        <v>1</v>
      </c>
      <c r="AG237" s="160"/>
      <c r="AH237" s="160" t="b">
        <f t="shared" si="18"/>
        <v>1</v>
      </c>
    </row>
    <row r="238" spans="1:34" ht="44.25" customHeight="1" thickBot="1" x14ac:dyDescent="0.3">
      <c r="A238" s="147">
        <v>37</v>
      </c>
      <c r="B238" s="147">
        <v>2017</v>
      </c>
      <c r="C238" s="148" t="s">
        <v>815</v>
      </c>
      <c r="D238" s="147">
        <v>5</v>
      </c>
      <c r="E238" s="148" t="str">
        <f>IF(D238=1,'Tipo '!$B$2,IF(D238=2,'Tipo '!$B$3,IF(D238=3,'Tipo '!$B$4,IF(D238=4,'Tipo '!$B$5,IF(D238=5,'Tipo '!$B$6,IF(D238=6,'Tipo '!$B$7,IF(D238=7,'Tipo '!$B$8,IF(D238=8,'Tipo '!$B$9,IF(D238=9,'Tipo '!$B$10,IF(D238=10,'Tipo '!$B$11,IF(D238=11,'Tipo '!$B$12,IF(D238=12,'Tipo '!$B$13,IF(D238=13,'Tipo '!$B$14,IF(D238=14,'Tipo '!$B$15,IF(D238=15,'Tipo '!$B$16,IF(D238=16,'Tipo '!$B$17,IF(D238=17,'Tipo '!$B$18,IF(D238=18,'Tipo '!$B$19,IF(D238=19,'Tipo '!$B$20,IF(D238=20,'Tipo '!$B$21,"No ha seleccionado un tipo de contrato válido"))))))))))))))))))))</f>
        <v>CONTRATOS DE PRESTACIÓN DE SERVICIOS PROFESIONALES Y DE APOYO A LA GESTIÓN</v>
      </c>
      <c r="F238" s="148" t="s">
        <v>107</v>
      </c>
      <c r="G238" s="148" t="s">
        <v>116</v>
      </c>
      <c r="H238" s="149" t="s">
        <v>929</v>
      </c>
      <c r="I238" s="149"/>
      <c r="J238" s="150"/>
      <c r="K238" s="151" t="str">
        <f>IF(J238=1,'Equivalencia BH-BMPT'!$D$2,IF(J238=2,'Equivalencia BH-BMPT'!$D$3,IF(J238=3,'Equivalencia BH-BMPT'!$D$4,IF(J238=4,'Equivalencia BH-BMPT'!$D$5,IF(J238=5,'Equivalencia BH-BMPT'!$D$6,IF(J238=6,'Equivalencia BH-BMPT'!$D$7,IF(J238=7,'Equivalencia BH-BMPT'!$D$8,IF(J238=8,'Equivalencia BH-BMPT'!$D$9,IF(J238=9,'Equivalencia BH-BMPT'!$D$10,IF(J238=10,'Equivalencia BH-BMPT'!$D$11,IF(J238=11,'Equivalencia BH-BMPT'!$D$12,IF(J238=12,'Equivalencia BH-BMPT'!$D$13,IF(J238=13,'Equivalencia BH-BMPT'!$D$14,IF(J238=14,'Equivalencia BH-BMPT'!$D$15,IF(J238=15,'Equivalencia BH-BMPT'!$D$16,IF(J238=16,'Equivalencia BH-BMPT'!$D$17,IF(J238=17,'Equivalencia BH-BMPT'!$D$18,IF(J238=18,'Equivalencia BH-BMPT'!$D$19,IF(J238=19,'Equivalencia BH-BMPT'!$D$20,IF(J238=20,'Equivalencia BH-BMPT'!$D$21,IF(J238=21,'Equivalencia BH-BMPT'!$D$22,IF(J238=22,'Equivalencia BH-BMPT'!$D$23,IF(J238=23,'Equivalencia BH-BMPT'!#REF!,IF(J238=24,'Equivalencia BH-BMPT'!$D$25,IF(J238=25,'Equivalencia BH-BMPT'!$D$26,IF(J238=26,'Equivalencia BH-BMPT'!$D$27,IF(J238=27,'Equivalencia BH-BMPT'!$D$28,IF(J238=28,'Equivalencia BH-BMPT'!$D$29,IF(J238=29,'Equivalencia BH-BMPT'!$D$30,IF(J238=30,'Equivalencia BH-BMPT'!$D$31,IF(J238=31,'Equivalencia BH-BMPT'!$D$32,IF(J238=32,'Equivalencia BH-BMPT'!$D$33,IF(J238=33,'Equivalencia BH-BMPT'!$D$34,IF(J238=34,'Equivalencia BH-BMPT'!$D$35,IF(J238=35,'Equivalencia BH-BMPT'!$D$36,IF(J238=36,'Equivalencia BH-BMPT'!$D$37,IF(J238=37,'Equivalencia BH-BMPT'!$D$38,IF(J238=38,'Equivalencia BH-BMPT'!#REF!,IF(J238=39,'Equivalencia BH-BMPT'!$D$40,IF(J238=40,'Equivalencia BH-BMPT'!$D$41,IF(J238=41,'Equivalencia BH-BMPT'!$D$42,IF(J238=42,'Equivalencia BH-BMPT'!$D$43,IF(J238=43,'Equivalencia BH-BMPT'!$D$44,IF(J238=44,'Equivalencia BH-BMPT'!$D$45,IF(J238=45,'Equivalencia BH-BMPT'!$D$46,"No ha seleccionado un número de programa")))))))))))))))))))))))))))))))))))))))))))))</f>
        <v>No ha seleccionado un número de programa</v>
      </c>
      <c r="L238" s="152"/>
      <c r="M238" s="147">
        <v>91071340</v>
      </c>
      <c r="N238" s="153" t="s">
        <v>679</v>
      </c>
      <c r="O238" s="156"/>
      <c r="P238" s="155"/>
      <c r="Q238" s="156">
        <v>0</v>
      </c>
      <c r="R238" s="156">
        <v>1</v>
      </c>
      <c r="S238" s="156">
        <v>1354700</v>
      </c>
      <c r="T238" s="156">
        <f t="shared" si="16"/>
        <v>1354700</v>
      </c>
      <c r="U238" s="156">
        <v>1354700</v>
      </c>
      <c r="V238" s="157">
        <v>42767</v>
      </c>
      <c r="W238" s="157">
        <v>42767</v>
      </c>
      <c r="X238" s="157">
        <v>43100</v>
      </c>
      <c r="Y238" s="147">
        <f t="shared" si="15"/>
        <v>333</v>
      </c>
      <c r="Z238" s="147"/>
      <c r="AA238" s="158"/>
      <c r="AB238" s="147"/>
      <c r="AC238" s="147"/>
      <c r="AD238" s="147"/>
      <c r="AE238" s="147" t="s">
        <v>777</v>
      </c>
      <c r="AF238" s="159">
        <f t="shared" si="17"/>
        <v>1</v>
      </c>
      <c r="AG238" s="160"/>
      <c r="AH238" s="160" t="b">
        <f t="shared" si="18"/>
        <v>1</v>
      </c>
    </row>
    <row r="239" spans="1:34" ht="44.25" customHeight="1" thickBot="1" x14ac:dyDescent="0.3">
      <c r="A239" s="147">
        <v>38</v>
      </c>
      <c r="B239" s="147">
        <v>2017</v>
      </c>
      <c r="C239" s="148" t="s">
        <v>816</v>
      </c>
      <c r="D239" s="147">
        <v>5</v>
      </c>
      <c r="E239" s="148" t="str">
        <f>IF(D239=1,'Tipo '!$B$2,IF(D239=2,'Tipo '!$B$3,IF(D239=3,'Tipo '!$B$4,IF(D239=4,'Tipo '!$B$5,IF(D239=5,'Tipo '!$B$6,IF(D239=6,'Tipo '!$B$7,IF(D239=7,'Tipo '!$B$8,IF(D239=8,'Tipo '!$B$9,IF(D239=9,'Tipo '!$B$10,IF(D239=10,'Tipo '!$B$11,IF(D239=11,'Tipo '!$B$12,IF(D239=12,'Tipo '!$B$13,IF(D239=13,'Tipo '!$B$14,IF(D239=14,'Tipo '!$B$15,IF(D239=15,'Tipo '!$B$16,IF(D239=16,'Tipo '!$B$17,IF(D239=17,'Tipo '!$B$18,IF(D239=18,'Tipo '!$B$19,IF(D239=19,'Tipo '!$B$20,IF(D239=20,'Tipo '!$B$21,"No ha seleccionado un tipo de contrato válido"))))))))))))))))))))</f>
        <v>CONTRATOS DE PRESTACIÓN DE SERVICIOS PROFESIONALES Y DE APOYO A LA GESTIÓN</v>
      </c>
      <c r="F239" s="148" t="s">
        <v>107</v>
      </c>
      <c r="G239" s="148" t="s">
        <v>116</v>
      </c>
      <c r="H239" s="149" t="s">
        <v>930</v>
      </c>
      <c r="I239" s="149"/>
      <c r="J239" s="150"/>
      <c r="K239" s="151" t="str">
        <f>IF(J239=1,'Equivalencia BH-BMPT'!$D$2,IF(J239=2,'Equivalencia BH-BMPT'!$D$3,IF(J239=3,'Equivalencia BH-BMPT'!$D$4,IF(J239=4,'Equivalencia BH-BMPT'!$D$5,IF(J239=5,'Equivalencia BH-BMPT'!$D$6,IF(J239=6,'Equivalencia BH-BMPT'!$D$7,IF(J239=7,'Equivalencia BH-BMPT'!$D$8,IF(J239=8,'Equivalencia BH-BMPT'!$D$9,IF(J239=9,'Equivalencia BH-BMPT'!$D$10,IF(J239=10,'Equivalencia BH-BMPT'!$D$11,IF(J239=11,'Equivalencia BH-BMPT'!$D$12,IF(J239=12,'Equivalencia BH-BMPT'!$D$13,IF(J239=13,'Equivalencia BH-BMPT'!$D$14,IF(J239=14,'Equivalencia BH-BMPT'!$D$15,IF(J239=15,'Equivalencia BH-BMPT'!$D$16,IF(J239=16,'Equivalencia BH-BMPT'!$D$17,IF(J239=17,'Equivalencia BH-BMPT'!$D$18,IF(J239=18,'Equivalencia BH-BMPT'!$D$19,IF(J239=19,'Equivalencia BH-BMPT'!$D$20,IF(J239=20,'Equivalencia BH-BMPT'!$D$21,IF(J239=21,'Equivalencia BH-BMPT'!$D$22,IF(J239=22,'Equivalencia BH-BMPT'!$D$23,IF(J239=23,'Equivalencia BH-BMPT'!#REF!,IF(J239=24,'Equivalencia BH-BMPT'!$D$25,IF(J239=25,'Equivalencia BH-BMPT'!$D$26,IF(J239=26,'Equivalencia BH-BMPT'!$D$27,IF(J239=27,'Equivalencia BH-BMPT'!$D$28,IF(J239=28,'Equivalencia BH-BMPT'!$D$29,IF(J239=29,'Equivalencia BH-BMPT'!$D$30,IF(J239=30,'Equivalencia BH-BMPT'!$D$31,IF(J239=31,'Equivalencia BH-BMPT'!$D$32,IF(J239=32,'Equivalencia BH-BMPT'!$D$33,IF(J239=33,'Equivalencia BH-BMPT'!$D$34,IF(J239=34,'Equivalencia BH-BMPT'!$D$35,IF(J239=35,'Equivalencia BH-BMPT'!$D$36,IF(J239=36,'Equivalencia BH-BMPT'!$D$37,IF(J239=37,'Equivalencia BH-BMPT'!$D$38,IF(J239=38,'Equivalencia BH-BMPT'!#REF!,IF(J239=39,'Equivalencia BH-BMPT'!$D$40,IF(J239=40,'Equivalencia BH-BMPT'!$D$41,IF(J239=41,'Equivalencia BH-BMPT'!$D$42,IF(J239=42,'Equivalencia BH-BMPT'!$D$43,IF(J239=43,'Equivalencia BH-BMPT'!$D$44,IF(J239=44,'Equivalencia BH-BMPT'!$D$45,IF(J239=45,'Equivalencia BH-BMPT'!$D$46,"No ha seleccionado un número de programa")))))))))))))))))))))))))))))))))))))))))))))</f>
        <v>No ha seleccionado un número de programa</v>
      </c>
      <c r="L239" s="152"/>
      <c r="M239" s="147">
        <v>51876508</v>
      </c>
      <c r="N239" s="153" t="s">
        <v>705</v>
      </c>
      <c r="O239" s="156"/>
      <c r="P239" s="155"/>
      <c r="Q239" s="156">
        <v>0</v>
      </c>
      <c r="R239" s="156">
        <v>1</v>
      </c>
      <c r="S239" s="156">
        <v>1203333</v>
      </c>
      <c r="T239" s="156">
        <f t="shared" si="16"/>
        <v>1203333</v>
      </c>
      <c r="U239" s="156">
        <v>1203333</v>
      </c>
      <c r="V239" s="157" t="s">
        <v>1151</v>
      </c>
      <c r="W239" s="157">
        <v>42767</v>
      </c>
      <c r="X239" s="157">
        <v>43100</v>
      </c>
      <c r="Y239" s="147">
        <f t="shared" si="15"/>
        <v>333</v>
      </c>
      <c r="Z239" s="147"/>
      <c r="AA239" s="158"/>
      <c r="AB239" s="147"/>
      <c r="AC239" s="147"/>
      <c r="AD239" s="147"/>
      <c r="AE239" s="147" t="s">
        <v>777</v>
      </c>
      <c r="AF239" s="159">
        <f t="shared" si="17"/>
        <v>1</v>
      </c>
      <c r="AG239" s="160"/>
      <c r="AH239" s="160" t="b">
        <f t="shared" si="18"/>
        <v>1</v>
      </c>
    </row>
    <row r="240" spans="1:34" ht="44.25" customHeight="1" thickBot="1" x14ac:dyDescent="0.3">
      <c r="A240" s="147">
        <v>39</v>
      </c>
      <c r="B240" s="147">
        <v>2017</v>
      </c>
      <c r="C240" s="148" t="s">
        <v>817</v>
      </c>
      <c r="D240" s="147">
        <v>5</v>
      </c>
      <c r="E240" s="148" t="str">
        <f>IF(D240=1,'Tipo '!$B$2,IF(D240=2,'Tipo '!$B$3,IF(D240=3,'Tipo '!$B$4,IF(D240=4,'Tipo '!$B$5,IF(D240=5,'Tipo '!$B$6,IF(D240=6,'Tipo '!$B$7,IF(D240=7,'Tipo '!$B$8,IF(D240=8,'Tipo '!$B$9,IF(D240=9,'Tipo '!$B$10,IF(D240=10,'Tipo '!$B$11,IF(D240=11,'Tipo '!$B$12,IF(D240=12,'Tipo '!$B$13,IF(D240=13,'Tipo '!$B$14,IF(D240=14,'Tipo '!$B$15,IF(D240=15,'Tipo '!$B$16,IF(D240=16,'Tipo '!$B$17,IF(D240=17,'Tipo '!$B$18,IF(D240=18,'Tipo '!$B$19,IF(D240=19,'Tipo '!$B$20,IF(D240=20,'Tipo '!$B$21,"No ha seleccionado un tipo de contrato válido"))))))))))))))))))))</f>
        <v>CONTRATOS DE PRESTACIÓN DE SERVICIOS PROFESIONALES Y DE APOYO A LA GESTIÓN</v>
      </c>
      <c r="F240" s="148" t="s">
        <v>107</v>
      </c>
      <c r="G240" s="148" t="s">
        <v>116</v>
      </c>
      <c r="H240" s="149" t="s">
        <v>931</v>
      </c>
      <c r="I240" s="149"/>
      <c r="J240" s="150"/>
      <c r="K240" s="151" t="str">
        <f>IF(J240=1,'Equivalencia BH-BMPT'!$D$2,IF(J240=2,'Equivalencia BH-BMPT'!$D$3,IF(J240=3,'Equivalencia BH-BMPT'!$D$4,IF(J240=4,'Equivalencia BH-BMPT'!$D$5,IF(J240=5,'Equivalencia BH-BMPT'!$D$6,IF(J240=6,'Equivalencia BH-BMPT'!$D$7,IF(J240=7,'Equivalencia BH-BMPT'!$D$8,IF(J240=8,'Equivalencia BH-BMPT'!$D$9,IF(J240=9,'Equivalencia BH-BMPT'!$D$10,IF(J240=10,'Equivalencia BH-BMPT'!$D$11,IF(J240=11,'Equivalencia BH-BMPT'!$D$12,IF(J240=12,'Equivalencia BH-BMPT'!$D$13,IF(J240=13,'Equivalencia BH-BMPT'!$D$14,IF(J240=14,'Equivalencia BH-BMPT'!$D$15,IF(J240=15,'Equivalencia BH-BMPT'!$D$16,IF(J240=16,'Equivalencia BH-BMPT'!$D$17,IF(J240=17,'Equivalencia BH-BMPT'!$D$18,IF(J240=18,'Equivalencia BH-BMPT'!$D$19,IF(J240=19,'Equivalencia BH-BMPT'!$D$20,IF(J240=20,'Equivalencia BH-BMPT'!$D$21,IF(J240=21,'Equivalencia BH-BMPT'!$D$22,IF(J240=22,'Equivalencia BH-BMPT'!$D$23,IF(J240=23,'Equivalencia BH-BMPT'!#REF!,IF(J240=24,'Equivalencia BH-BMPT'!$D$25,IF(J240=25,'Equivalencia BH-BMPT'!$D$26,IF(J240=26,'Equivalencia BH-BMPT'!$D$27,IF(J240=27,'Equivalencia BH-BMPT'!$D$28,IF(J240=28,'Equivalencia BH-BMPT'!$D$29,IF(J240=29,'Equivalencia BH-BMPT'!$D$30,IF(J240=30,'Equivalencia BH-BMPT'!$D$31,IF(J240=31,'Equivalencia BH-BMPT'!$D$32,IF(J240=32,'Equivalencia BH-BMPT'!$D$33,IF(J240=33,'Equivalencia BH-BMPT'!$D$34,IF(J240=34,'Equivalencia BH-BMPT'!$D$35,IF(J240=35,'Equivalencia BH-BMPT'!$D$36,IF(J240=36,'Equivalencia BH-BMPT'!$D$37,IF(J240=37,'Equivalencia BH-BMPT'!$D$38,IF(J240=38,'Equivalencia BH-BMPT'!#REF!,IF(J240=39,'Equivalencia BH-BMPT'!$D$40,IF(J240=40,'Equivalencia BH-BMPT'!$D$41,IF(J240=41,'Equivalencia BH-BMPT'!$D$42,IF(J240=42,'Equivalencia BH-BMPT'!$D$43,IF(J240=43,'Equivalencia BH-BMPT'!$D$44,IF(J240=44,'Equivalencia BH-BMPT'!$D$45,IF(J240=45,'Equivalencia BH-BMPT'!$D$46,"No ha seleccionado un número de programa")))))))))))))))))))))))))))))))))))))))))))))</f>
        <v>No ha seleccionado un número de programa</v>
      </c>
      <c r="L240" s="152"/>
      <c r="M240" s="147">
        <v>1010170206</v>
      </c>
      <c r="N240" s="153" t="s">
        <v>687</v>
      </c>
      <c r="O240" s="156"/>
      <c r="P240" s="155"/>
      <c r="Q240" s="156">
        <v>0</v>
      </c>
      <c r="R240" s="156">
        <v>1</v>
      </c>
      <c r="S240" s="156">
        <v>2850000</v>
      </c>
      <c r="T240" s="156">
        <f t="shared" si="16"/>
        <v>2850000</v>
      </c>
      <c r="U240" s="156">
        <v>2850000</v>
      </c>
      <c r="V240" s="157">
        <v>42767</v>
      </c>
      <c r="W240" s="157">
        <v>42767</v>
      </c>
      <c r="X240" s="157">
        <v>43100</v>
      </c>
      <c r="Y240" s="147">
        <f t="shared" si="15"/>
        <v>333</v>
      </c>
      <c r="Z240" s="147"/>
      <c r="AA240" s="158"/>
      <c r="AB240" s="147"/>
      <c r="AC240" s="147"/>
      <c r="AD240" s="147"/>
      <c r="AE240" s="147" t="s">
        <v>777</v>
      </c>
      <c r="AF240" s="159">
        <f t="shared" si="17"/>
        <v>1</v>
      </c>
      <c r="AG240" s="160"/>
      <c r="AH240" s="160" t="b">
        <f t="shared" si="18"/>
        <v>1</v>
      </c>
    </row>
    <row r="241" spans="1:34" ht="44.25" customHeight="1" thickBot="1" x14ac:dyDescent="0.3">
      <c r="A241" s="147">
        <v>40</v>
      </c>
      <c r="B241" s="147">
        <v>2017</v>
      </c>
      <c r="C241" s="148" t="s">
        <v>818</v>
      </c>
      <c r="D241" s="147">
        <v>5</v>
      </c>
      <c r="E241" s="148" t="str">
        <f>IF(D241=1,'Tipo '!$B$2,IF(D241=2,'Tipo '!$B$3,IF(D241=3,'Tipo '!$B$4,IF(D241=4,'Tipo '!$B$5,IF(D241=5,'Tipo '!$B$6,IF(D241=6,'Tipo '!$B$7,IF(D241=7,'Tipo '!$B$8,IF(D241=8,'Tipo '!$B$9,IF(D241=9,'Tipo '!$B$10,IF(D241=10,'Tipo '!$B$11,IF(D241=11,'Tipo '!$B$12,IF(D241=12,'Tipo '!$B$13,IF(D241=13,'Tipo '!$B$14,IF(D241=14,'Tipo '!$B$15,IF(D241=15,'Tipo '!$B$16,IF(D241=16,'Tipo '!$B$17,IF(D241=17,'Tipo '!$B$18,IF(D241=18,'Tipo '!$B$19,IF(D241=19,'Tipo '!$B$20,IF(D241=20,'Tipo '!$B$21,"No ha seleccionado un tipo de contrato válido"))))))))))))))))))))</f>
        <v>CONTRATOS DE PRESTACIÓN DE SERVICIOS PROFESIONALES Y DE APOYO A LA GESTIÓN</v>
      </c>
      <c r="F241" s="148" t="s">
        <v>107</v>
      </c>
      <c r="G241" s="148" t="s">
        <v>116</v>
      </c>
      <c r="H241" s="149" t="s">
        <v>932</v>
      </c>
      <c r="I241" s="149"/>
      <c r="J241" s="150"/>
      <c r="K241" s="151" t="str">
        <f>IF(J241=1,'Equivalencia BH-BMPT'!$D$2,IF(J241=2,'Equivalencia BH-BMPT'!$D$3,IF(J241=3,'Equivalencia BH-BMPT'!$D$4,IF(J241=4,'Equivalencia BH-BMPT'!$D$5,IF(J241=5,'Equivalencia BH-BMPT'!$D$6,IF(J241=6,'Equivalencia BH-BMPT'!$D$7,IF(J241=7,'Equivalencia BH-BMPT'!$D$8,IF(J241=8,'Equivalencia BH-BMPT'!$D$9,IF(J241=9,'Equivalencia BH-BMPT'!$D$10,IF(J241=10,'Equivalencia BH-BMPT'!$D$11,IF(J241=11,'Equivalencia BH-BMPT'!$D$12,IF(J241=12,'Equivalencia BH-BMPT'!$D$13,IF(J241=13,'Equivalencia BH-BMPT'!$D$14,IF(J241=14,'Equivalencia BH-BMPT'!$D$15,IF(J241=15,'Equivalencia BH-BMPT'!$D$16,IF(J241=16,'Equivalencia BH-BMPT'!$D$17,IF(J241=17,'Equivalencia BH-BMPT'!$D$18,IF(J241=18,'Equivalencia BH-BMPT'!$D$19,IF(J241=19,'Equivalencia BH-BMPT'!$D$20,IF(J241=20,'Equivalencia BH-BMPT'!$D$21,IF(J241=21,'Equivalencia BH-BMPT'!$D$22,IF(J241=22,'Equivalencia BH-BMPT'!$D$23,IF(J241=23,'Equivalencia BH-BMPT'!#REF!,IF(J241=24,'Equivalencia BH-BMPT'!$D$25,IF(J241=25,'Equivalencia BH-BMPT'!$D$26,IF(J241=26,'Equivalencia BH-BMPT'!$D$27,IF(J241=27,'Equivalencia BH-BMPT'!$D$28,IF(J241=28,'Equivalencia BH-BMPT'!$D$29,IF(J241=29,'Equivalencia BH-BMPT'!$D$30,IF(J241=30,'Equivalencia BH-BMPT'!$D$31,IF(J241=31,'Equivalencia BH-BMPT'!$D$32,IF(J241=32,'Equivalencia BH-BMPT'!$D$33,IF(J241=33,'Equivalencia BH-BMPT'!$D$34,IF(J241=34,'Equivalencia BH-BMPT'!$D$35,IF(J241=35,'Equivalencia BH-BMPT'!$D$36,IF(J241=36,'Equivalencia BH-BMPT'!$D$37,IF(J241=37,'Equivalencia BH-BMPT'!$D$38,IF(J241=38,'Equivalencia BH-BMPT'!#REF!,IF(J241=39,'Equivalencia BH-BMPT'!$D$40,IF(J241=40,'Equivalencia BH-BMPT'!$D$41,IF(J241=41,'Equivalencia BH-BMPT'!$D$42,IF(J241=42,'Equivalencia BH-BMPT'!$D$43,IF(J241=43,'Equivalencia BH-BMPT'!$D$44,IF(J241=44,'Equivalencia BH-BMPT'!$D$45,IF(J241=45,'Equivalencia BH-BMPT'!$D$46,"No ha seleccionado un número de programa")))))))))))))))))))))))))))))))))))))))))))))</f>
        <v>No ha seleccionado un número de programa</v>
      </c>
      <c r="L241" s="152"/>
      <c r="M241" s="147">
        <v>79816851</v>
      </c>
      <c r="N241" s="153" t="s">
        <v>674</v>
      </c>
      <c r="O241" s="156"/>
      <c r="P241" s="155"/>
      <c r="Q241" s="156">
        <v>0</v>
      </c>
      <c r="R241" s="156">
        <v>1</v>
      </c>
      <c r="S241" s="156">
        <v>1301467</v>
      </c>
      <c r="T241" s="156">
        <f t="shared" si="16"/>
        <v>1301467</v>
      </c>
      <c r="U241" s="156">
        <v>1301467</v>
      </c>
      <c r="V241" s="157">
        <v>42767</v>
      </c>
      <c r="W241" s="157">
        <v>42767</v>
      </c>
      <c r="X241" s="157">
        <v>43100</v>
      </c>
      <c r="Y241" s="147">
        <f t="shared" si="15"/>
        <v>333</v>
      </c>
      <c r="Z241" s="147"/>
      <c r="AA241" s="158"/>
      <c r="AB241" s="147"/>
      <c r="AC241" s="147"/>
      <c r="AD241" s="147"/>
      <c r="AE241" s="147" t="s">
        <v>777</v>
      </c>
      <c r="AF241" s="159">
        <f t="shared" si="17"/>
        <v>1</v>
      </c>
      <c r="AG241" s="160"/>
      <c r="AH241" s="160" t="b">
        <f t="shared" si="18"/>
        <v>1</v>
      </c>
    </row>
    <row r="242" spans="1:34" ht="44.25" customHeight="1" thickBot="1" x14ac:dyDescent="0.3">
      <c r="A242" s="147">
        <v>41</v>
      </c>
      <c r="B242" s="147">
        <v>2017</v>
      </c>
      <c r="C242" s="148" t="s">
        <v>819</v>
      </c>
      <c r="D242" s="147">
        <v>5</v>
      </c>
      <c r="E242" s="148" t="str">
        <f>IF(D242=1,'Tipo '!$B$2,IF(D242=2,'Tipo '!$B$3,IF(D242=3,'Tipo '!$B$4,IF(D242=4,'Tipo '!$B$5,IF(D242=5,'Tipo '!$B$6,IF(D242=6,'Tipo '!$B$7,IF(D242=7,'Tipo '!$B$8,IF(D242=8,'Tipo '!$B$9,IF(D242=9,'Tipo '!$B$10,IF(D242=10,'Tipo '!$B$11,IF(D242=11,'Tipo '!$B$12,IF(D242=12,'Tipo '!$B$13,IF(D242=13,'Tipo '!$B$14,IF(D242=14,'Tipo '!$B$15,IF(D242=15,'Tipo '!$B$16,IF(D242=16,'Tipo '!$B$17,IF(D242=17,'Tipo '!$B$18,IF(D242=18,'Tipo '!$B$19,IF(D242=19,'Tipo '!$B$20,IF(D242=20,'Tipo '!$B$21,"No ha seleccionado un tipo de contrato válido"))))))))))))))))))))</f>
        <v>CONTRATOS DE PRESTACIÓN DE SERVICIOS PROFESIONALES Y DE APOYO A LA GESTIÓN</v>
      </c>
      <c r="F242" s="148" t="s">
        <v>107</v>
      </c>
      <c r="G242" s="148" t="s">
        <v>116</v>
      </c>
      <c r="H242" s="149" t="s">
        <v>933</v>
      </c>
      <c r="I242" s="149"/>
      <c r="J242" s="150"/>
      <c r="K242" s="151" t="str">
        <f>IF(J242=1,'Equivalencia BH-BMPT'!$D$2,IF(J242=2,'Equivalencia BH-BMPT'!$D$3,IF(J242=3,'Equivalencia BH-BMPT'!$D$4,IF(J242=4,'Equivalencia BH-BMPT'!$D$5,IF(J242=5,'Equivalencia BH-BMPT'!$D$6,IF(J242=6,'Equivalencia BH-BMPT'!$D$7,IF(J242=7,'Equivalencia BH-BMPT'!$D$8,IF(J242=8,'Equivalencia BH-BMPT'!$D$9,IF(J242=9,'Equivalencia BH-BMPT'!$D$10,IF(J242=10,'Equivalencia BH-BMPT'!$D$11,IF(J242=11,'Equivalencia BH-BMPT'!$D$12,IF(J242=12,'Equivalencia BH-BMPT'!$D$13,IF(J242=13,'Equivalencia BH-BMPT'!$D$14,IF(J242=14,'Equivalencia BH-BMPT'!$D$15,IF(J242=15,'Equivalencia BH-BMPT'!$D$16,IF(J242=16,'Equivalencia BH-BMPT'!$D$17,IF(J242=17,'Equivalencia BH-BMPT'!$D$18,IF(J242=18,'Equivalencia BH-BMPT'!$D$19,IF(J242=19,'Equivalencia BH-BMPT'!$D$20,IF(J242=20,'Equivalencia BH-BMPT'!$D$21,IF(J242=21,'Equivalencia BH-BMPT'!$D$22,IF(J242=22,'Equivalencia BH-BMPT'!$D$23,IF(J242=23,'Equivalencia BH-BMPT'!#REF!,IF(J242=24,'Equivalencia BH-BMPT'!$D$25,IF(J242=25,'Equivalencia BH-BMPT'!$D$26,IF(J242=26,'Equivalencia BH-BMPT'!$D$27,IF(J242=27,'Equivalencia BH-BMPT'!$D$28,IF(J242=28,'Equivalencia BH-BMPT'!$D$29,IF(J242=29,'Equivalencia BH-BMPT'!$D$30,IF(J242=30,'Equivalencia BH-BMPT'!$D$31,IF(J242=31,'Equivalencia BH-BMPT'!$D$32,IF(J242=32,'Equivalencia BH-BMPT'!$D$33,IF(J242=33,'Equivalencia BH-BMPT'!$D$34,IF(J242=34,'Equivalencia BH-BMPT'!$D$35,IF(J242=35,'Equivalencia BH-BMPT'!$D$36,IF(J242=36,'Equivalencia BH-BMPT'!$D$37,IF(J242=37,'Equivalencia BH-BMPT'!$D$38,IF(J242=38,'Equivalencia BH-BMPT'!#REF!,IF(J242=39,'Equivalencia BH-BMPT'!$D$40,IF(J242=40,'Equivalencia BH-BMPT'!$D$41,IF(J242=41,'Equivalencia BH-BMPT'!$D$42,IF(J242=42,'Equivalencia BH-BMPT'!$D$43,IF(J242=43,'Equivalencia BH-BMPT'!$D$44,IF(J242=44,'Equivalencia BH-BMPT'!$D$45,IF(J242=45,'Equivalencia BH-BMPT'!$D$46,"No ha seleccionado un número de programa")))))))))))))))))))))))))))))))))))))))))))))</f>
        <v>No ha seleccionado un número de programa</v>
      </c>
      <c r="L242" s="152"/>
      <c r="M242" s="147">
        <v>19271225</v>
      </c>
      <c r="N242" s="153" t="s">
        <v>672</v>
      </c>
      <c r="O242" s="156"/>
      <c r="P242" s="155"/>
      <c r="Q242" s="156">
        <v>0</v>
      </c>
      <c r="R242" s="156">
        <v>1</v>
      </c>
      <c r="S242" s="156">
        <v>1301467</v>
      </c>
      <c r="T242" s="156">
        <f t="shared" si="16"/>
        <v>1301467</v>
      </c>
      <c r="U242" s="156">
        <v>1301467</v>
      </c>
      <c r="V242" s="157">
        <v>42767</v>
      </c>
      <c r="W242" s="157">
        <v>42767</v>
      </c>
      <c r="X242" s="157">
        <v>43100</v>
      </c>
      <c r="Y242" s="147">
        <f t="shared" si="15"/>
        <v>333</v>
      </c>
      <c r="Z242" s="147"/>
      <c r="AA242" s="158"/>
      <c r="AB242" s="147"/>
      <c r="AC242" s="147"/>
      <c r="AD242" s="147"/>
      <c r="AE242" s="147" t="s">
        <v>777</v>
      </c>
      <c r="AF242" s="159">
        <f t="shared" si="17"/>
        <v>1</v>
      </c>
      <c r="AG242" s="160"/>
      <c r="AH242" s="160" t="b">
        <f t="shared" si="18"/>
        <v>1</v>
      </c>
    </row>
    <row r="243" spans="1:34" ht="44.25" customHeight="1" thickBot="1" x14ac:dyDescent="0.3">
      <c r="A243" s="147">
        <v>42</v>
      </c>
      <c r="B243" s="147">
        <v>2017</v>
      </c>
      <c r="C243" s="148" t="s">
        <v>820</v>
      </c>
      <c r="D243" s="147">
        <v>5</v>
      </c>
      <c r="E243" s="148" t="str">
        <f>IF(D243=1,'Tipo '!$B$2,IF(D243=2,'Tipo '!$B$3,IF(D243=3,'Tipo '!$B$4,IF(D243=4,'Tipo '!$B$5,IF(D243=5,'Tipo '!$B$6,IF(D243=6,'Tipo '!$B$7,IF(D243=7,'Tipo '!$B$8,IF(D243=8,'Tipo '!$B$9,IF(D243=9,'Tipo '!$B$10,IF(D243=10,'Tipo '!$B$11,IF(D243=11,'Tipo '!$B$12,IF(D243=12,'Tipo '!$B$13,IF(D243=13,'Tipo '!$B$14,IF(D243=14,'Tipo '!$B$15,IF(D243=15,'Tipo '!$B$16,IF(D243=16,'Tipo '!$B$17,IF(D243=17,'Tipo '!$B$18,IF(D243=18,'Tipo '!$B$19,IF(D243=19,'Tipo '!$B$20,IF(D243=20,'Tipo '!$B$21,"No ha seleccionado un tipo de contrato válido"))))))))))))))))))))</f>
        <v>CONTRATOS DE PRESTACIÓN DE SERVICIOS PROFESIONALES Y DE APOYO A LA GESTIÓN</v>
      </c>
      <c r="F243" s="148" t="s">
        <v>107</v>
      </c>
      <c r="G243" s="148" t="s">
        <v>116</v>
      </c>
      <c r="H243" s="149" t="s">
        <v>934</v>
      </c>
      <c r="I243" s="149"/>
      <c r="J243" s="150"/>
      <c r="K243" s="151" t="str">
        <f>IF(J243=1,'Equivalencia BH-BMPT'!$D$2,IF(J243=2,'Equivalencia BH-BMPT'!$D$3,IF(J243=3,'Equivalencia BH-BMPT'!$D$4,IF(J243=4,'Equivalencia BH-BMPT'!$D$5,IF(J243=5,'Equivalencia BH-BMPT'!$D$6,IF(J243=6,'Equivalencia BH-BMPT'!$D$7,IF(J243=7,'Equivalencia BH-BMPT'!$D$8,IF(J243=8,'Equivalencia BH-BMPT'!$D$9,IF(J243=9,'Equivalencia BH-BMPT'!$D$10,IF(J243=10,'Equivalencia BH-BMPT'!$D$11,IF(J243=11,'Equivalencia BH-BMPT'!$D$12,IF(J243=12,'Equivalencia BH-BMPT'!$D$13,IF(J243=13,'Equivalencia BH-BMPT'!$D$14,IF(J243=14,'Equivalencia BH-BMPT'!$D$15,IF(J243=15,'Equivalencia BH-BMPT'!$D$16,IF(J243=16,'Equivalencia BH-BMPT'!$D$17,IF(J243=17,'Equivalencia BH-BMPT'!$D$18,IF(J243=18,'Equivalencia BH-BMPT'!$D$19,IF(J243=19,'Equivalencia BH-BMPT'!$D$20,IF(J243=20,'Equivalencia BH-BMPT'!$D$21,IF(J243=21,'Equivalencia BH-BMPT'!$D$22,IF(J243=22,'Equivalencia BH-BMPT'!$D$23,IF(J243=23,'Equivalencia BH-BMPT'!#REF!,IF(J243=24,'Equivalencia BH-BMPT'!$D$25,IF(J243=25,'Equivalencia BH-BMPT'!$D$26,IF(J243=26,'Equivalencia BH-BMPT'!$D$27,IF(J243=27,'Equivalencia BH-BMPT'!$D$28,IF(J243=28,'Equivalencia BH-BMPT'!$D$29,IF(J243=29,'Equivalencia BH-BMPT'!$D$30,IF(J243=30,'Equivalencia BH-BMPT'!$D$31,IF(J243=31,'Equivalencia BH-BMPT'!$D$32,IF(J243=32,'Equivalencia BH-BMPT'!$D$33,IF(J243=33,'Equivalencia BH-BMPT'!$D$34,IF(J243=34,'Equivalencia BH-BMPT'!$D$35,IF(J243=35,'Equivalencia BH-BMPT'!$D$36,IF(J243=36,'Equivalencia BH-BMPT'!$D$37,IF(J243=37,'Equivalencia BH-BMPT'!$D$38,IF(J243=38,'Equivalencia BH-BMPT'!#REF!,IF(J243=39,'Equivalencia BH-BMPT'!$D$40,IF(J243=40,'Equivalencia BH-BMPT'!$D$41,IF(J243=41,'Equivalencia BH-BMPT'!$D$42,IF(J243=42,'Equivalencia BH-BMPT'!$D$43,IF(J243=43,'Equivalencia BH-BMPT'!$D$44,IF(J243=44,'Equivalencia BH-BMPT'!$D$45,IF(J243=45,'Equivalencia BH-BMPT'!$D$46,"No ha seleccionado un número de programa")))))))))))))))))))))))))))))))))))))))))))))</f>
        <v>No ha seleccionado un número de programa</v>
      </c>
      <c r="L243" s="152"/>
      <c r="M243" s="147">
        <v>79763739</v>
      </c>
      <c r="N243" s="153" t="s">
        <v>695</v>
      </c>
      <c r="O243" s="156"/>
      <c r="P243" s="155"/>
      <c r="Q243" s="156">
        <v>0</v>
      </c>
      <c r="R243" s="156">
        <v>1</v>
      </c>
      <c r="S243" s="156">
        <v>1302267</v>
      </c>
      <c r="T243" s="156">
        <f t="shared" si="16"/>
        <v>1302267</v>
      </c>
      <c r="U243" s="156">
        <v>1302267</v>
      </c>
      <c r="V243" s="157">
        <v>42767</v>
      </c>
      <c r="W243" s="157">
        <v>42767</v>
      </c>
      <c r="X243" s="157">
        <v>43100</v>
      </c>
      <c r="Y243" s="147">
        <f t="shared" si="15"/>
        <v>333</v>
      </c>
      <c r="Z243" s="147"/>
      <c r="AA243" s="158"/>
      <c r="AB243" s="147"/>
      <c r="AC243" s="147"/>
      <c r="AD243" s="147"/>
      <c r="AE243" s="147" t="s">
        <v>777</v>
      </c>
      <c r="AF243" s="159">
        <f t="shared" si="17"/>
        <v>1</v>
      </c>
      <c r="AG243" s="160"/>
      <c r="AH243" s="160" t="b">
        <f t="shared" si="18"/>
        <v>1</v>
      </c>
    </row>
    <row r="244" spans="1:34" ht="44.25" customHeight="1" thickBot="1" x14ac:dyDescent="0.3">
      <c r="A244" s="147">
        <v>43</v>
      </c>
      <c r="B244" s="147">
        <v>2017</v>
      </c>
      <c r="C244" s="148" t="s">
        <v>821</v>
      </c>
      <c r="D244" s="147">
        <v>5</v>
      </c>
      <c r="E244" s="148" t="str">
        <f>IF(D244=1,'Tipo '!$B$2,IF(D244=2,'Tipo '!$B$3,IF(D244=3,'Tipo '!$B$4,IF(D244=4,'Tipo '!$B$5,IF(D244=5,'Tipo '!$B$6,IF(D244=6,'Tipo '!$B$7,IF(D244=7,'Tipo '!$B$8,IF(D244=8,'Tipo '!$B$9,IF(D244=9,'Tipo '!$B$10,IF(D244=10,'Tipo '!$B$11,IF(D244=11,'Tipo '!$B$12,IF(D244=12,'Tipo '!$B$13,IF(D244=13,'Tipo '!$B$14,IF(D244=14,'Tipo '!$B$15,IF(D244=15,'Tipo '!$B$16,IF(D244=16,'Tipo '!$B$17,IF(D244=17,'Tipo '!$B$18,IF(D244=18,'Tipo '!$B$19,IF(D244=19,'Tipo '!$B$20,IF(D244=20,'Tipo '!$B$21,"No ha seleccionado un tipo de contrato válido"))))))))))))))))))))</f>
        <v>CONTRATOS DE PRESTACIÓN DE SERVICIOS PROFESIONALES Y DE APOYO A LA GESTIÓN</v>
      </c>
      <c r="F244" s="148" t="s">
        <v>107</v>
      </c>
      <c r="G244" s="148" t="s">
        <v>116</v>
      </c>
      <c r="H244" s="149" t="s">
        <v>935</v>
      </c>
      <c r="I244" s="149"/>
      <c r="J244" s="150"/>
      <c r="K244" s="151" t="str">
        <f>IF(J244=1,'Equivalencia BH-BMPT'!$D$2,IF(J244=2,'Equivalencia BH-BMPT'!$D$3,IF(J244=3,'Equivalencia BH-BMPT'!$D$4,IF(J244=4,'Equivalencia BH-BMPT'!$D$5,IF(J244=5,'Equivalencia BH-BMPT'!$D$6,IF(J244=6,'Equivalencia BH-BMPT'!$D$7,IF(J244=7,'Equivalencia BH-BMPT'!$D$8,IF(J244=8,'Equivalencia BH-BMPT'!$D$9,IF(J244=9,'Equivalencia BH-BMPT'!$D$10,IF(J244=10,'Equivalencia BH-BMPT'!$D$11,IF(J244=11,'Equivalencia BH-BMPT'!$D$12,IF(J244=12,'Equivalencia BH-BMPT'!$D$13,IF(J244=13,'Equivalencia BH-BMPT'!$D$14,IF(J244=14,'Equivalencia BH-BMPT'!$D$15,IF(J244=15,'Equivalencia BH-BMPT'!$D$16,IF(J244=16,'Equivalencia BH-BMPT'!$D$17,IF(J244=17,'Equivalencia BH-BMPT'!$D$18,IF(J244=18,'Equivalencia BH-BMPT'!$D$19,IF(J244=19,'Equivalencia BH-BMPT'!$D$20,IF(J244=20,'Equivalencia BH-BMPT'!$D$21,IF(J244=21,'Equivalencia BH-BMPT'!$D$22,IF(J244=22,'Equivalencia BH-BMPT'!$D$23,IF(J244=23,'Equivalencia BH-BMPT'!#REF!,IF(J244=24,'Equivalencia BH-BMPT'!$D$25,IF(J244=25,'Equivalencia BH-BMPT'!$D$26,IF(J244=26,'Equivalencia BH-BMPT'!$D$27,IF(J244=27,'Equivalencia BH-BMPT'!$D$28,IF(J244=28,'Equivalencia BH-BMPT'!$D$29,IF(J244=29,'Equivalencia BH-BMPT'!$D$30,IF(J244=30,'Equivalencia BH-BMPT'!$D$31,IF(J244=31,'Equivalencia BH-BMPT'!$D$32,IF(J244=32,'Equivalencia BH-BMPT'!$D$33,IF(J244=33,'Equivalencia BH-BMPT'!$D$34,IF(J244=34,'Equivalencia BH-BMPT'!$D$35,IF(J244=35,'Equivalencia BH-BMPT'!$D$36,IF(J244=36,'Equivalencia BH-BMPT'!$D$37,IF(J244=37,'Equivalencia BH-BMPT'!$D$38,IF(J244=38,'Equivalencia BH-BMPT'!#REF!,IF(J244=39,'Equivalencia BH-BMPT'!$D$40,IF(J244=40,'Equivalencia BH-BMPT'!$D$41,IF(J244=41,'Equivalencia BH-BMPT'!$D$42,IF(J244=42,'Equivalencia BH-BMPT'!$D$43,IF(J244=43,'Equivalencia BH-BMPT'!$D$44,IF(J244=44,'Equivalencia BH-BMPT'!$D$45,IF(J244=45,'Equivalencia BH-BMPT'!$D$46,"No ha seleccionado un número de programa")))))))))))))))))))))))))))))))))))))))))))))</f>
        <v>No ha seleccionado un número de programa</v>
      </c>
      <c r="L244" s="152"/>
      <c r="M244" s="147">
        <v>1013658079</v>
      </c>
      <c r="N244" s="153" t="s">
        <v>690</v>
      </c>
      <c r="O244" s="156"/>
      <c r="P244" s="155"/>
      <c r="Q244" s="156">
        <v>0</v>
      </c>
      <c r="R244" s="156">
        <v>1</v>
      </c>
      <c r="S244" s="156">
        <v>1013333</v>
      </c>
      <c r="T244" s="156">
        <f t="shared" si="16"/>
        <v>1013333</v>
      </c>
      <c r="U244" s="156">
        <v>1013333</v>
      </c>
      <c r="V244" s="157">
        <v>42767</v>
      </c>
      <c r="W244" s="157">
        <v>42767</v>
      </c>
      <c r="X244" s="157">
        <v>43100</v>
      </c>
      <c r="Y244" s="147">
        <f t="shared" si="15"/>
        <v>333</v>
      </c>
      <c r="Z244" s="147"/>
      <c r="AA244" s="158"/>
      <c r="AB244" s="147"/>
      <c r="AC244" s="147"/>
      <c r="AD244" s="147"/>
      <c r="AE244" s="147" t="s">
        <v>777</v>
      </c>
      <c r="AF244" s="159">
        <f t="shared" si="17"/>
        <v>1</v>
      </c>
      <c r="AG244" s="160"/>
      <c r="AH244" s="160" t="b">
        <f t="shared" si="18"/>
        <v>1</v>
      </c>
    </row>
    <row r="245" spans="1:34" ht="44.25" customHeight="1" thickBot="1" x14ac:dyDescent="0.3">
      <c r="A245" s="147">
        <v>44</v>
      </c>
      <c r="B245" s="147">
        <v>2017</v>
      </c>
      <c r="C245" s="148" t="s">
        <v>822</v>
      </c>
      <c r="D245" s="147">
        <v>5</v>
      </c>
      <c r="E245" s="148" t="str">
        <f>IF(D245=1,'Tipo '!$B$2,IF(D245=2,'Tipo '!$B$3,IF(D245=3,'Tipo '!$B$4,IF(D245=4,'Tipo '!$B$5,IF(D245=5,'Tipo '!$B$6,IF(D245=6,'Tipo '!$B$7,IF(D245=7,'Tipo '!$B$8,IF(D245=8,'Tipo '!$B$9,IF(D245=9,'Tipo '!$B$10,IF(D245=10,'Tipo '!$B$11,IF(D245=11,'Tipo '!$B$12,IF(D245=12,'Tipo '!$B$13,IF(D245=13,'Tipo '!$B$14,IF(D245=14,'Tipo '!$B$15,IF(D245=15,'Tipo '!$B$16,IF(D245=16,'Tipo '!$B$17,IF(D245=17,'Tipo '!$B$18,IF(D245=18,'Tipo '!$B$19,IF(D245=19,'Tipo '!$B$20,IF(D245=20,'Tipo '!$B$21,"No ha seleccionado un tipo de contrato válido"))))))))))))))))))))</f>
        <v>CONTRATOS DE PRESTACIÓN DE SERVICIOS PROFESIONALES Y DE APOYO A LA GESTIÓN</v>
      </c>
      <c r="F245" s="148" t="s">
        <v>107</v>
      </c>
      <c r="G245" s="148" t="s">
        <v>116</v>
      </c>
      <c r="H245" s="149" t="s">
        <v>936</v>
      </c>
      <c r="I245" s="149"/>
      <c r="J245" s="150"/>
      <c r="K245" s="151" t="str">
        <f>IF(J245=1,'Equivalencia BH-BMPT'!$D$2,IF(J245=2,'Equivalencia BH-BMPT'!$D$3,IF(J245=3,'Equivalencia BH-BMPT'!$D$4,IF(J245=4,'Equivalencia BH-BMPT'!$D$5,IF(J245=5,'Equivalencia BH-BMPT'!$D$6,IF(J245=6,'Equivalencia BH-BMPT'!$D$7,IF(J245=7,'Equivalencia BH-BMPT'!$D$8,IF(J245=8,'Equivalencia BH-BMPT'!$D$9,IF(J245=9,'Equivalencia BH-BMPT'!$D$10,IF(J245=10,'Equivalencia BH-BMPT'!$D$11,IF(J245=11,'Equivalencia BH-BMPT'!$D$12,IF(J245=12,'Equivalencia BH-BMPT'!$D$13,IF(J245=13,'Equivalencia BH-BMPT'!$D$14,IF(J245=14,'Equivalencia BH-BMPT'!$D$15,IF(J245=15,'Equivalencia BH-BMPT'!$D$16,IF(J245=16,'Equivalencia BH-BMPT'!$D$17,IF(J245=17,'Equivalencia BH-BMPT'!$D$18,IF(J245=18,'Equivalencia BH-BMPT'!$D$19,IF(J245=19,'Equivalencia BH-BMPT'!$D$20,IF(J245=20,'Equivalencia BH-BMPT'!$D$21,IF(J245=21,'Equivalencia BH-BMPT'!$D$22,IF(J245=22,'Equivalencia BH-BMPT'!$D$23,IF(J245=23,'Equivalencia BH-BMPT'!#REF!,IF(J245=24,'Equivalencia BH-BMPT'!$D$25,IF(J245=25,'Equivalencia BH-BMPT'!$D$26,IF(J245=26,'Equivalencia BH-BMPT'!$D$27,IF(J245=27,'Equivalencia BH-BMPT'!$D$28,IF(J245=28,'Equivalencia BH-BMPT'!$D$29,IF(J245=29,'Equivalencia BH-BMPT'!$D$30,IF(J245=30,'Equivalencia BH-BMPT'!$D$31,IF(J245=31,'Equivalencia BH-BMPT'!$D$32,IF(J245=32,'Equivalencia BH-BMPT'!$D$33,IF(J245=33,'Equivalencia BH-BMPT'!$D$34,IF(J245=34,'Equivalencia BH-BMPT'!$D$35,IF(J245=35,'Equivalencia BH-BMPT'!$D$36,IF(J245=36,'Equivalencia BH-BMPT'!$D$37,IF(J245=37,'Equivalencia BH-BMPT'!$D$38,IF(J245=38,'Equivalencia BH-BMPT'!#REF!,IF(J245=39,'Equivalencia BH-BMPT'!$D$40,IF(J245=40,'Equivalencia BH-BMPT'!$D$41,IF(J245=41,'Equivalencia BH-BMPT'!$D$42,IF(J245=42,'Equivalencia BH-BMPT'!$D$43,IF(J245=43,'Equivalencia BH-BMPT'!$D$44,IF(J245=44,'Equivalencia BH-BMPT'!$D$45,IF(J245=45,'Equivalencia BH-BMPT'!$D$46,"No ha seleccionado un número de programa")))))))))))))))))))))))))))))))))))))))))))))</f>
        <v>No ha seleccionado un número de programa</v>
      </c>
      <c r="L245" s="152"/>
      <c r="M245" s="147">
        <v>52558577</v>
      </c>
      <c r="N245" s="153" t="s">
        <v>661</v>
      </c>
      <c r="O245" s="156"/>
      <c r="P245" s="155"/>
      <c r="Q245" s="156">
        <v>0</v>
      </c>
      <c r="R245" s="156">
        <v>1</v>
      </c>
      <c r="S245" s="156">
        <v>1583334</v>
      </c>
      <c r="T245" s="156">
        <f t="shared" si="16"/>
        <v>1583334</v>
      </c>
      <c r="U245" s="156">
        <v>1583334</v>
      </c>
      <c r="V245" s="157">
        <v>42767</v>
      </c>
      <c r="W245" s="157">
        <v>42767</v>
      </c>
      <c r="X245" s="157">
        <v>43100</v>
      </c>
      <c r="Y245" s="147">
        <f t="shared" si="15"/>
        <v>333</v>
      </c>
      <c r="Z245" s="147"/>
      <c r="AA245" s="158"/>
      <c r="AB245" s="147"/>
      <c r="AC245" s="147"/>
      <c r="AD245" s="147"/>
      <c r="AE245" s="147" t="s">
        <v>777</v>
      </c>
      <c r="AF245" s="159">
        <f t="shared" si="17"/>
        <v>1</v>
      </c>
      <c r="AG245" s="160"/>
      <c r="AH245" s="160" t="b">
        <f t="shared" si="18"/>
        <v>1</v>
      </c>
    </row>
    <row r="246" spans="1:34" ht="44.25" customHeight="1" thickBot="1" x14ac:dyDescent="0.3">
      <c r="A246" s="147">
        <v>45</v>
      </c>
      <c r="B246" s="147">
        <v>2017</v>
      </c>
      <c r="C246" s="148" t="s">
        <v>823</v>
      </c>
      <c r="D246" s="147">
        <v>5</v>
      </c>
      <c r="E246" s="148" t="str">
        <f>IF(D246=1,'Tipo '!$B$2,IF(D246=2,'Tipo '!$B$3,IF(D246=3,'Tipo '!$B$4,IF(D246=4,'Tipo '!$B$5,IF(D246=5,'Tipo '!$B$6,IF(D246=6,'Tipo '!$B$7,IF(D246=7,'Tipo '!$B$8,IF(D246=8,'Tipo '!$B$9,IF(D246=9,'Tipo '!$B$10,IF(D246=10,'Tipo '!$B$11,IF(D246=11,'Tipo '!$B$12,IF(D246=12,'Tipo '!$B$13,IF(D246=13,'Tipo '!$B$14,IF(D246=14,'Tipo '!$B$15,IF(D246=15,'Tipo '!$B$16,IF(D246=16,'Tipo '!$B$17,IF(D246=17,'Tipo '!$B$18,IF(D246=18,'Tipo '!$B$19,IF(D246=19,'Tipo '!$B$20,IF(D246=20,'Tipo '!$B$21,"No ha seleccionado un tipo de contrato válido"))))))))))))))))))))</f>
        <v>CONTRATOS DE PRESTACIÓN DE SERVICIOS PROFESIONALES Y DE APOYO A LA GESTIÓN</v>
      </c>
      <c r="F246" s="148" t="s">
        <v>107</v>
      </c>
      <c r="G246" s="148" t="s">
        <v>116</v>
      </c>
      <c r="H246" s="149" t="s">
        <v>937</v>
      </c>
      <c r="I246" s="149"/>
      <c r="J246" s="150"/>
      <c r="K246" s="151" t="str">
        <f>IF(J246=1,'Equivalencia BH-BMPT'!$D$2,IF(J246=2,'Equivalencia BH-BMPT'!$D$3,IF(J246=3,'Equivalencia BH-BMPT'!$D$4,IF(J246=4,'Equivalencia BH-BMPT'!$D$5,IF(J246=5,'Equivalencia BH-BMPT'!$D$6,IF(J246=6,'Equivalencia BH-BMPT'!$D$7,IF(J246=7,'Equivalencia BH-BMPT'!$D$8,IF(J246=8,'Equivalencia BH-BMPT'!$D$9,IF(J246=9,'Equivalencia BH-BMPT'!$D$10,IF(J246=10,'Equivalencia BH-BMPT'!$D$11,IF(J246=11,'Equivalencia BH-BMPT'!$D$12,IF(J246=12,'Equivalencia BH-BMPT'!$D$13,IF(J246=13,'Equivalencia BH-BMPT'!$D$14,IF(J246=14,'Equivalencia BH-BMPT'!$D$15,IF(J246=15,'Equivalencia BH-BMPT'!$D$16,IF(J246=16,'Equivalencia BH-BMPT'!$D$17,IF(J246=17,'Equivalencia BH-BMPT'!$D$18,IF(J246=18,'Equivalencia BH-BMPT'!$D$19,IF(J246=19,'Equivalencia BH-BMPT'!$D$20,IF(J246=20,'Equivalencia BH-BMPT'!$D$21,IF(J246=21,'Equivalencia BH-BMPT'!$D$22,IF(J246=22,'Equivalencia BH-BMPT'!$D$23,IF(J246=23,'Equivalencia BH-BMPT'!#REF!,IF(J246=24,'Equivalencia BH-BMPT'!$D$25,IF(J246=25,'Equivalencia BH-BMPT'!$D$26,IF(J246=26,'Equivalencia BH-BMPT'!$D$27,IF(J246=27,'Equivalencia BH-BMPT'!$D$28,IF(J246=28,'Equivalencia BH-BMPT'!$D$29,IF(J246=29,'Equivalencia BH-BMPT'!$D$30,IF(J246=30,'Equivalencia BH-BMPT'!$D$31,IF(J246=31,'Equivalencia BH-BMPT'!$D$32,IF(J246=32,'Equivalencia BH-BMPT'!$D$33,IF(J246=33,'Equivalencia BH-BMPT'!$D$34,IF(J246=34,'Equivalencia BH-BMPT'!$D$35,IF(J246=35,'Equivalencia BH-BMPT'!$D$36,IF(J246=36,'Equivalencia BH-BMPT'!$D$37,IF(J246=37,'Equivalencia BH-BMPT'!$D$38,IF(J246=38,'Equivalencia BH-BMPT'!#REF!,IF(J246=39,'Equivalencia BH-BMPT'!$D$40,IF(J246=40,'Equivalencia BH-BMPT'!$D$41,IF(J246=41,'Equivalencia BH-BMPT'!$D$42,IF(J246=42,'Equivalencia BH-BMPT'!$D$43,IF(J246=43,'Equivalencia BH-BMPT'!$D$44,IF(J246=44,'Equivalencia BH-BMPT'!$D$45,IF(J246=45,'Equivalencia BH-BMPT'!$D$46,"No ha seleccionado un número de programa")))))))))))))))))))))))))))))))))))))))))))))</f>
        <v>No ha seleccionado un número de programa</v>
      </c>
      <c r="L246" s="152"/>
      <c r="M246" s="147">
        <v>1030521003</v>
      </c>
      <c r="N246" s="153" t="s">
        <v>671</v>
      </c>
      <c r="O246" s="156"/>
      <c r="P246" s="155"/>
      <c r="Q246" s="156">
        <v>0</v>
      </c>
      <c r="R246" s="156">
        <v>1</v>
      </c>
      <c r="S246" s="156">
        <v>1076667</v>
      </c>
      <c r="T246" s="156">
        <f t="shared" si="16"/>
        <v>1076667</v>
      </c>
      <c r="U246" s="156">
        <v>1076667</v>
      </c>
      <c r="V246" s="157">
        <v>42767</v>
      </c>
      <c r="W246" s="157">
        <v>42767</v>
      </c>
      <c r="X246" s="157">
        <v>43100</v>
      </c>
      <c r="Y246" s="147">
        <f t="shared" si="15"/>
        <v>333</v>
      </c>
      <c r="Z246" s="147"/>
      <c r="AA246" s="158"/>
      <c r="AB246" s="147"/>
      <c r="AC246" s="147"/>
      <c r="AD246" s="147"/>
      <c r="AE246" s="147" t="s">
        <v>777</v>
      </c>
      <c r="AF246" s="159">
        <f t="shared" si="17"/>
        <v>1</v>
      </c>
      <c r="AG246" s="160"/>
      <c r="AH246" s="160" t="b">
        <f t="shared" si="18"/>
        <v>1</v>
      </c>
    </row>
    <row r="247" spans="1:34" ht="44.25" customHeight="1" thickBot="1" x14ac:dyDescent="0.3">
      <c r="A247" s="147">
        <v>46</v>
      </c>
      <c r="B247" s="147">
        <v>2017</v>
      </c>
      <c r="C247" s="148" t="s">
        <v>824</v>
      </c>
      <c r="D247" s="147">
        <v>5</v>
      </c>
      <c r="E247" s="148" t="str">
        <f>IF(D247=1,'Tipo '!$B$2,IF(D247=2,'Tipo '!$B$3,IF(D247=3,'Tipo '!$B$4,IF(D247=4,'Tipo '!$B$5,IF(D247=5,'Tipo '!$B$6,IF(D247=6,'Tipo '!$B$7,IF(D247=7,'Tipo '!$B$8,IF(D247=8,'Tipo '!$B$9,IF(D247=9,'Tipo '!$B$10,IF(D247=10,'Tipo '!$B$11,IF(D247=11,'Tipo '!$B$12,IF(D247=12,'Tipo '!$B$13,IF(D247=13,'Tipo '!$B$14,IF(D247=14,'Tipo '!$B$15,IF(D247=15,'Tipo '!$B$16,IF(D247=16,'Tipo '!$B$17,IF(D247=17,'Tipo '!$B$18,IF(D247=18,'Tipo '!$B$19,IF(D247=19,'Tipo '!$B$20,IF(D247=20,'Tipo '!$B$21,"No ha seleccionado un tipo de contrato válido"))))))))))))))))))))</f>
        <v>CONTRATOS DE PRESTACIÓN DE SERVICIOS PROFESIONALES Y DE APOYO A LA GESTIÓN</v>
      </c>
      <c r="F247" s="148" t="s">
        <v>107</v>
      </c>
      <c r="G247" s="148" t="s">
        <v>116</v>
      </c>
      <c r="H247" s="149" t="s">
        <v>938</v>
      </c>
      <c r="I247" s="149"/>
      <c r="J247" s="150"/>
      <c r="K247" s="151" t="str">
        <f>IF(J247=1,'Equivalencia BH-BMPT'!$D$2,IF(J247=2,'Equivalencia BH-BMPT'!$D$3,IF(J247=3,'Equivalencia BH-BMPT'!$D$4,IF(J247=4,'Equivalencia BH-BMPT'!$D$5,IF(J247=5,'Equivalencia BH-BMPT'!$D$6,IF(J247=6,'Equivalencia BH-BMPT'!$D$7,IF(J247=7,'Equivalencia BH-BMPT'!$D$8,IF(J247=8,'Equivalencia BH-BMPT'!$D$9,IF(J247=9,'Equivalencia BH-BMPT'!$D$10,IF(J247=10,'Equivalencia BH-BMPT'!$D$11,IF(J247=11,'Equivalencia BH-BMPT'!$D$12,IF(J247=12,'Equivalencia BH-BMPT'!$D$13,IF(J247=13,'Equivalencia BH-BMPT'!$D$14,IF(J247=14,'Equivalencia BH-BMPT'!$D$15,IF(J247=15,'Equivalencia BH-BMPT'!$D$16,IF(J247=16,'Equivalencia BH-BMPT'!$D$17,IF(J247=17,'Equivalencia BH-BMPT'!$D$18,IF(J247=18,'Equivalencia BH-BMPT'!$D$19,IF(J247=19,'Equivalencia BH-BMPT'!$D$20,IF(J247=20,'Equivalencia BH-BMPT'!$D$21,IF(J247=21,'Equivalencia BH-BMPT'!$D$22,IF(J247=22,'Equivalencia BH-BMPT'!$D$23,IF(J247=23,'Equivalencia BH-BMPT'!#REF!,IF(J247=24,'Equivalencia BH-BMPT'!$D$25,IF(J247=25,'Equivalencia BH-BMPT'!$D$26,IF(J247=26,'Equivalencia BH-BMPT'!$D$27,IF(J247=27,'Equivalencia BH-BMPT'!$D$28,IF(J247=28,'Equivalencia BH-BMPT'!$D$29,IF(J247=29,'Equivalencia BH-BMPT'!$D$30,IF(J247=30,'Equivalencia BH-BMPT'!$D$31,IF(J247=31,'Equivalencia BH-BMPT'!$D$32,IF(J247=32,'Equivalencia BH-BMPT'!$D$33,IF(J247=33,'Equivalencia BH-BMPT'!$D$34,IF(J247=34,'Equivalencia BH-BMPT'!$D$35,IF(J247=35,'Equivalencia BH-BMPT'!$D$36,IF(J247=36,'Equivalencia BH-BMPT'!$D$37,IF(J247=37,'Equivalencia BH-BMPT'!$D$38,IF(J247=38,'Equivalencia BH-BMPT'!#REF!,IF(J247=39,'Equivalencia BH-BMPT'!$D$40,IF(J247=40,'Equivalencia BH-BMPT'!$D$41,IF(J247=41,'Equivalencia BH-BMPT'!$D$42,IF(J247=42,'Equivalencia BH-BMPT'!$D$43,IF(J247=43,'Equivalencia BH-BMPT'!$D$44,IF(J247=44,'Equivalencia BH-BMPT'!$D$45,IF(J247=45,'Equivalencia BH-BMPT'!$D$46,"No ha seleccionado un número de programa")))))))))))))))))))))))))))))))))))))))))))))</f>
        <v>No ha seleccionado un número de programa</v>
      </c>
      <c r="L247" s="152"/>
      <c r="M247" s="147">
        <v>52231511</v>
      </c>
      <c r="N247" s="153" t="s">
        <v>670</v>
      </c>
      <c r="O247" s="156"/>
      <c r="P247" s="155"/>
      <c r="Q247" s="156">
        <v>0</v>
      </c>
      <c r="R247" s="156">
        <v>1</v>
      </c>
      <c r="S247" s="156">
        <v>1583333</v>
      </c>
      <c r="T247" s="156">
        <f t="shared" si="16"/>
        <v>1583333</v>
      </c>
      <c r="U247" s="156">
        <v>1583333</v>
      </c>
      <c r="V247" s="157">
        <v>42767</v>
      </c>
      <c r="W247" s="157">
        <v>42767</v>
      </c>
      <c r="X247" s="157">
        <v>43100</v>
      </c>
      <c r="Y247" s="147">
        <f t="shared" si="15"/>
        <v>333</v>
      </c>
      <c r="Z247" s="147"/>
      <c r="AA247" s="158"/>
      <c r="AB247" s="147"/>
      <c r="AC247" s="147"/>
      <c r="AD247" s="147"/>
      <c r="AE247" s="147" t="s">
        <v>777</v>
      </c>
      <c r="AF247" s="159">
        <f t="shared" si="17"/>
        <v>1</v>
      </c>
      <c r="AG247" s="160"/>
      <c r="AH247" s="160" t="b">
        <f t="shared" si="18"/>
        <v>1</v>
      </c>
    </row>
    <row r="248" spans="1:34" ht="44.25" customHeight="1" thickBot="1" x14ac:dyDescent="0.3">
      <c r="A248" s="147">
        <v>47</v>
      </c>
      <c r="B248" s="147">
        <v>2017</v>
      </c>
      <c r="C248" s="148" t="s">
        <v>825</v>
      </c>
      <c r="D248" s="147">
        <v>5</v>
      </c>
      <c r="E248" s="148" t="str">
        <f>IF(D248=1,'Tipo '!$B$2,IF(D248=2,'Tipo '!$B$3,IF(D248=3,'Tipo '!$B$4,IF(D248=4,'Tipo '!$B$5,IF(D248=5,'Tipo '!$B$6,IF(D248=6,'Tipo '!$B$7,IF(D248=7,'Tipo '!$B$8,IF(D248=8,'Tipo '!$B$9,IF(D248=9,'Tipo '!$B$10,IF(D248=10,'Tipo '!$B$11,IF(D248=11,'Tipo '!$B$12,IF(D248=12,'Tipo '!$B$13,IF(D248=13,'Tipo '!$B$14,IF(D248=14,'Tipo '!$B$15,IF(D248=15,'Tipo '!$B$16,IF(D248=16,'Tipo '!$B$17,IF(D248=17,'Tipo '!$B$18,IF(D248=18,'Tipo '!$B$19,IF(D248=19,'Tipo '!$B$20,IF(D248=20,'Tipo '!$B$21,"No ha seleccionado un tipo de contrato válido"))))))))))))))))))))</f>
        <v>CONTRATOS DE PRESTACIÓN DE SERVICIOS PROFESIONALES Y DE APOYO A LA GESTIÓN</v>
      </c>
      <c r="F248" s="148" t="s">
        <v>107</v>
      </c>
      <c r="G248" s="148" t="s">
        <v>116</v>
      </c>
      <c r="H248" s="149" t="s">
        <v>939</v>
      </c>
      <c r="I248" s="149"/>
      <c r="J248" s="150"/>
      <c r="K248" s="151" t="str">
        <f>IF(J248=1,'Equivalencia BH-BMPT'!$D$2,IF(J248=2,'Equivalencia BH-BMPT'!$D$3,IF(J248=3,'Equivalencia BH-BMPT'!$D$4,IF(J248=4,'Equivalencia BH-BMPT'!$D$5,IF(J248=5,'Equivalencia BH-BMPT'!$D$6,IF(J248=6,'Equivalencia BH-BMPT'!$D$7,IF(J248=7,'Equivalencia BH-BMPT'!$D$8,IF(J248=8,'Equivalencia BH-BMPT'!$D$9,IF(J248=9,'Equivalencia BH-BMPT'!$D$10,IF(J248=10,'Equivalencia BH-BMPT'!$D$11,IF(J248=11,'Equivalencia BH-BMPT'!$D$12,IF(J248=12,'Equivalencia BH-BMPT'!$D$13,IF(J248=13,'Equivalencia BH-BMPT'!$D$14,IF(J248=14,'Equivalencia BH-BMPT'!$D$15,IF(J248=15,'Equivalencia BH-BMPT'!$D$16,IF(J248=16,'Equivalencia BH-BMPT'!$D$17,IF(J248=17,'Equivalencia BH-BMPT'!$D$18,IF(J248=18,'Equivalencia BH-BMPT'!$D$19,IF(J248=19,'Equivalencia BH-BMPT'!$D$20,IF(J248=20,'Equivalencia BH-BMPT'!$D$21,IF(J248=21,'Equivalencia BH-BMPT'!$D$22,IF(J248=22,'Equivalencia BH-BMPT'!$D$23,IF(J248=23,'Equivalencia BH-BMPT'!#REF!,IF(J248=24,'Equivalencia BH-BMPT'!$D$25,IF(J248=25,'Equivalencia BH-BMPT'!$D$26,IF(J248=26,'Equivalencia BH-BMPT'!$D$27,IF(J248=27,'Equivalencia BH-BMPT'!$D$28,IF(J248=28,'Equivalencia BH-BMPT'!$D$29,IF(J248=29,'Equivalencia BH-BMPT'!$D$30,IF(J248=30,'Equivalencia BH-BMPT'!$D$31,IF(J248=31,'Equivalencia BH-BMPT'!$D$32,IF(J248=32,'Equivalencia BH-BMPT'!$D$33,IF(J248=33,'Equivalencia BH-BMPT'!$D$34,IF(J248=34,'Equivalencia BH-BMPT'!$D$35,IF(J248=35,'Equivalencia BH-BMPT'!$D$36,IF(J248=36,'Equivalencia BH-BMPT'!$D$37,IF(J248=37,'Equivalencia BH-BMPT'!$D$38,IF(J248=38,'Equivalencia BH-BMPT'!#REF!,IF(J248=39,'Equivalencia BH-BMPT'!$D$40,IF(J248=40,'Equivalencia BH-BMPT'!$D$41,IF(J248=41,'Equivalencia BH-BMPT'!$D$42,IF(J248=42,'Equivalencia BH-BMPT'!$D$43,IF(J248=43,'Equivalencia BH-BMPT'!$D$44,IF(J248=44,'Equivalencia BH-BMPT'!$D$45,IF(J248=45,'Equivalencia BH-BMPT'!$D$46,"No ha seleccionado un número de programa")))))))))))))))))))))))))))))))))))))))))))))</f>
        <v>No ha seleccionado un número de programa</v>
      </c>
      <c r="L248" s="152"/>
      <c r="M248" s="147">
        <v>79625372</v>
      </c>
      <c r="N248" s="153" t="s">
        <v>1062</v>
      </c>
      <c r="O248" s="156"/>
      <c r="P248" s="155"/>
      <c r="Q248" s="156">
        <v>0</v>
      </c>
      <c r="R248" s="156">
        <v>1</v>
      </c>
      <c r="S248" s="156">
        <v>4306667</v>
      </c>
      <c r="T248" s="156">
        <f t="shared" si="16"/>
        <v>4306667</v>
      </c>
      <c r="U248" s="156">
        <v>4306667</v>
      </c>
      <c r="V248" s="157">
        <v>42767</v>
      </c>
      <c r="W248" s="157">
        <v>42767</v>
      </c>
      <c r="X248" s="157">
        <v>43100</v>
      </c>
      <c r="Y248" s="147">
        <f t="shared" si="15"/>
        <v>333</v>
      </c>
      <c r="Z248" s="147"/>
      <c r="AA248" s="158"/>
      <c r="AB248" s="147"/>
      <c r="AC248" s="147"/>
      <c r="AD248" s="147"/>
      <c r="AE248" s="147" t="s">
        <v>777</v>
      </c>
      <c r="AF248" s="159">
        <f t="shared" si="17"/>
        <v>1</v>
      </c>
      <c r="AG248" s="160"/>
      <c r="AH248" s="160" t="b">
        <f t="shared" si="18"/>
        <v>1</v>
      </c>
    </row>
    <row r="249" spans="1:34" ht="44.25" customHeight="1" thickBot="1" x14ac:dyDescent="0.3">
      <c r="A249" s="147">
        <v>48</v>
      </c>
      <c r="B249" s="147">
        <v>2017</v>
      </c>
      <c r="C249" s="148" t="s">
        <v>826</v>
      </c>
      <c r="D249" s="147">
        <v>5</v>
      </c>
      <c r="E249" s="148" t="str">
        <f>IF(D249=1,'Tipo '!$B$2,IF(D249=2,'Tipo '!$B$3,IF(D249=3,'Tipo '!$B$4,IF(D249=4,'Tipo '!$B$5,IF(D249=5,'Tipo '!$B$6,IF(D249=6,'Tipo '!$B$7,IF(D249=7,'Tipo '!$B$8,IF(D249=8,'Tipo '!$B$9,IF(D249=9,'Tipo '!$B$10,IF(D249=10,'Tipo '!$B$11,IF(D249=11,'Tipo '!$B$12,IF(D249=12,'Tipo '!$B$13,IF(D249=13,'Tipo '!$B$14,IF(D249=14,'Tipo '!$B$15,IF(D249=15,'Tipo '!$B$16,IF(D249=16,'Tipo '!$B$17,IF(D249=17,'Tipo '!$B$18,IF(D249=18,'Tipo '!$B$19,IF(D249=19,'Tipo '!$B$20,IF(D249=20,'Tipo '!$B$21,"No ha seleccionado un tipo de contrato válido"))))))))))))))))))))</f>
        <v>CONTRATOS DE PRESTACIÓN DE SERVICIOS PROFESIONALES Y DE APOYO A LA GESTIÓN</v>
      </c>
      <c r="F249" s="148" t="s">
        <v>107</v>
      </c>
      <c r="G249" s="148" t="s">
        <v>116</v>
      </c>
      <c r="H249" s="149" t="s">
        <v>940</v>
      </c>
      <c r="I249" s="149"/>
      <c r="J249" s="150"/>
      <c r="K249" s="151" t="str">
        <f>IF(J249=1,'Equivalencia BH-BMPT'!$D$2,IF(J249=2,'Equivalencia BH-BMPT'!$D$3,IF(J249=3,'Equivalencia BH-BMPT'!$D$4,IF(J249=4,'Equivalencia BH-BMPT'!$D$5,IF(J249=5,'Equivalencia BH-BMPT'!$D$6,IF(J249=6,'Equivalencia BH-BMPT'!$D$7,IF(J249=7,'Equivalencia BH-BMPT'!$D$8,IF(J249=8,'Equivalencia BH-BMPT'!$D$9,IF(J249=9,'Equivalencia BH-BMPT'!$D$10,IF(J249=10,'Equivalencia BH-BMPT'!$D$11,IF(J249=11,'Equivalencia BH-BMPT'!$D$12,IF(J249=12,'Equivalencia BH-BMPT'!$D$13,IF(J249=13,'Equivalencia BH-BMPT'!$D$14,IF(J249=14,'Equivalencia BH-BMPT'!$D$15,IF(J249=15,'Equivalencia BH-BMPT'!$D$16,IF(J249=16,'Equivalencia BH-BMPT'!$D$17,IF(J249=17,'Equivalencia BH-BMPT'!$D$18,IF(J249=18,'Equivalencia BH-BMPT'!$D$19,IF(J249=19,'Equivalencia BH-BMPT'!$D$20,IF(J249=20,'Equivalencia BH-BMPT'!$D$21,IF(J249=21,'Equivalencia BH-BMPT'!$D$22,IF(J249=22,'Equivalencia BH-BMPT'!$D$23,IF(J249=23,'Equivalencia BH-BMPT'!#REF!,IF(J249=24,'Equivalencia BH-BMPT'!$D$25,IF(J249=25,'Equivalencia BH-BMPT'!$D$26,IF(J249=26,'Equivalencia BH-BMPT'!$D$27,IF(J249=27,'Equivalencia BH-BMPT'!$D$28,IF(J249=28,'Equivalencia BH-BMPT'!$D$29,IF(J249=29,'Equivalencia BH-BMPT'!$D$30,IF(J249=30,'Equivalencia BH-BMPT'!$D$31,IF(J249=31,'Equivalencia BH-BMPT'!$D$32,IF(J249=32,'Equivalencia BH-BMPT'!$D$33,IF(J249=33,'Equivalencia BH-BMPT'!$D$34,IF(J249=34,'Equivalencia BH-BMPT'!$D$35,IF(J249=35,'Equivalencia BH-BMPT'!$D$36,IF(J249=36,'Equivalencia BH-BMPT'!$D$37,IF(J249=37,'Equivalencia BH-BMPT'!$D$38,IF(J249=38,'Equivalencia BH-BMPT'!#REF!,IF(J249=39,'Equivalencia BH-BMPT'!$D$40,IF(J249=40,'Equivalencia BH-BMPT'!$D$41,IF(J249=41,'Equivalencia BH-BMPT'!$D$42,IF(J249=42,'Equivalencia BH-BMPT'!$D$43,IF(J249=43,'Equivalencia BH-BMPT'!$D$44,IF(J249=44,'Equivalencia BH-BMPT'!$D$45,IF(J249=45,'Equivalencia BH-BMPT'!$D$46,"No ha seleccionado un número de programa")))))))))))))))))))))))))))))))))))))))))))))</f>
        <v>No ha seleccionado un número de programa</v>
      </c>
      <c r="L249" s="152"/>
      <c r="M249" s="147">
        <v>1020793772</v>
      </c>
      <c r="N249" s="153" t="s">
        <v>1063</v>
      </c>
      <c r="O249" s="156"/>
      <c r="P249" s="155"/>
      <c r="Q249" s="156">
        <v>0</v>
      </c>
      <c r="R249" s="156">
        <v>1</v>
      </c>
      <c r="S249" s="156">
        <v>1013333</v>
      </c>
      <c r="T249" s="156">
        <f t="shared" si="16"/>
        <v>1013333</v>
      </c>
      <c r="U249" s="156">
        <v>1013333</v>
      </c>
      <c r="V249" s="157">
        <v>42767</v>
      </c>
      <c r="W249" s="157">
        <v>42767</v>
      </c>
      <c r="X249" s="157">
        <v>43100</v>
      </c>
      <c r="Y249" s="147">
        <f t="shared" si="15"/>
        <v>333</v>
      </c>
      <c r="Z249" s="147"/>
      <c r="AA249" s="158"/>
      <c r="AB249" s="147"/>
      <c r="AC249" s="147"/>
      <c r="AD249" s="147"/>
      <c r="AE249" s="147" t="s">
        <v>777</v>
      </c>
      <c r="AF249" s="159">
        <f t="shared" si="17"/>
        <v>1</v>
      </c>
      <c r="AG249" s="160"/>
      <c r="AH249" s="160" t="b">
        <f t="shared" si="18"/>
        <v>1</v>
      </c>
    </row>
    <row r="250" spans="1:34" ht="44.25" customHeight="1" thickBot="1" x14ac:dyDescent="0.3">
      <c r="A250" s="147">
        <v>49</v>
      </c>
      <c r="B250" s="147">
        <v>2017</v>
      </c>
      <c r="C250" s="148" t="s">
        <v>827</v>
      </c>
      <c r="D250" s="147">
        <v>5</v>
      </c>
      <c r="E250" s="148" t="str">
        <f>IF(D250=1,'Tipo '!$B$2,IF(D250=2,'Tipo '!$B$3,IF(D250=3,'Tipo '!$B$4,IF(D250=4,'Tipo '!$B$5,IF(D250=5,'Tipo '!$B$6,IF(D250=6,'Tipo '!$B$7,IF(D250=7,'Tipo '!$B$8,IF(D250=8,'Tipo '!$B$9,IF(D250=9,'Tipo '!$B$10,IF(D250=10,'Tipo '!$B$11,IF(D250=11,'Tipo '!$B$12,IF(D250=12,'Tipo '!$B$13,IF(D250=13,'Tipo '!$B$14,IF(D250=14,'Tipo '!$B$15,IF(D250=15,'Tipo '!$B$16,IF(D250=16,'Tipo '!$B$17,IF(D250=17,'Tipo '!$B$18,IF(D250=18,'Tipo '!$B$19,IF(D250=19,'Tipo '!$B$20,IF(D250=20,'Tipo '!$B$21,"No ha seleccionado un tipo de contrato válido"))))))))))))))))))))</f>
        <v>CONTRATOS DE PRESTACIÓN DE SERVICIOS PROFESIONALES Y DE APOYO A LA GESTIÓN</v>
      </c>
      <c r="F250" s="148" t="s">
        <v>107</v>
      </c>
      <c r="G250" s="148" t="s">
        <v>116</v>
      </c>
      <c r="H250" s="149" t="s">
        <v>941</v>
      </c>
      <c r="I250" s="149"/>
      <c r="J250" s="150"/>
      <c r="K250" s="151" t="str">
        <f>IF(J250=1,'Equivalencia BH-BMPT'!$D$2,IF(J250=2,'Equivalencia BH-BMPT'!$D$3,IF(J250=3,'Equivalencia BH-BMPT'!$D$4,IF(J250=4,'Equivalencia BH-BMPT'!$D$5,IF(J250=5,'Equivalencia BH-BMPT'!$D$6,IF(J250=6,'Equivalencia BH-BMPT'!$D$7,IF(J250=7,'Equivalencia BH-BMPT'!$D$8,IF(J250=8,'Equivalencia BH-BMPT'!$D$9,IF(J250=9,'Equivalencia BH-BMPT'!$D$10,IF(J250=10,'Equivalencia BH-BMPT'!$D$11,IF(J250=11,'Equivalencia BH-BMPT'!$D$12,IF(J250=12,'Equivalencia BH-BMPT'!$D$13,IF(J250=13,'Equivalencia BH-BMPT'!$D$14,IF(J250=14,'Equivalencia BH-BMPT'!$D$15,IF(J250=15,'Equivalencia BH-BMPT'!$D$16,IF(J250=16,'Equivalencia BH-BMPT'!$D$17,IF(J250=17,'Equivalencia BH-BMPT'!$D$18,IF(J250=18,'Equivalencia BH-BMPT'!$D$19,IF(J250=19,'Equivalencia BH-BMPT'!$D$20,IF(J250=20,'Equivalencia BH-BMPT'!$D$21,IF(J250=21,'Equivalencia BH-BMPT'!$D$22,IF(J250=22,'Equivalencia BH-BMPT'!$D$23,IF(J250=23,'Equivalencia BH-BMPT'!#REF!,IF(J250=24,'Equivalencia BH-BMPT'!$D$25,IF(J250=25,'Equivalencia BH-BMPT'!$D$26,IF(J250=26,'Equivalencia BH-BMPT'!$D$27,IF(J250=27,'Equivalencia BH-BMPT'!$D$28,IF(J250=28,'Equivalencia BH-BMPT'!$D$29,IF(J250=29,'Equivalencia BH-BMPT'!$D$30,IF(J250=30,'Equivalencia BH-BMPT'!$D$31,IF(J250=31,'Equivalencia BH-BMPT'!$D$32,IF(J250=32,'Equivalencia BH-BMPT'!$D$33,IF(J250=33,'Equivalencia BH-BMPT'!$D$34,IF(J250=34,'Equivalencia BH-BMPT'!$D$35,IF(J250=35,'Equivalencia BH-BMPT'!$D$36,IF(J250=36,'Equivalencia BH-BMPT'!$D$37,IF(J250=37,'Equivalencia BH-BMPT'!$D$38,IF(J250=38,'Equivalencia BH-BMPT'!#REF!,IF(J250=39,'Equivalencia BH-BMPT'!$D$40,IF(J250=40,'Equivalencia BH-BMPT'!$D$41,IF(J250=41,'Equivalencia BH-BMPT'!$D$42,IF(J250=42,'Equivalencia BH-BMPT'!$D$43,IF(J250=43,'Equivalencia BH-BMPT'!$D$44,IF(J250=44,'Equivalencia BH-BMPT'!$D$45,IF(J250=45,'Equivalencia BH-BMPT'!$D$46,"No ha seleccionado un número de programa")))))))))))))))))))))))))))))))))))))))))))))</f>
        <v>No ha seleccionado un número de programa</v>
      </c>
      <c r="L250" s="152"/>
      <c r="M250" s="147">
        <v>79909551</v>
      </c>
      <c r="N250" s="153" t="s">
        <v>662</v>
      </c>
      <c r="O250" s="156"/>
      <c r="P250" s="155"/>
      <c r="Q250" s="156">
        <v>0</v>
      </c>
      <c r="R250" s="156">
        <v>1</v>
      </c>
      <c r="S250" s="156">
        <v>1013333</v>
      </c>
      <c r="T250" s="156">
        <f t="shared" si="16"/>
        <v>1013333</v>
      </c>
      <c r="U250" s="156">
        <v>1013333</v>
      </c>
      <c r="V250" s="157">
        <v>39114</v>
      </c>
      <c r="W250" s="157">
        <v>42767</v>
      </c>
      <c r="X250" s="157">
        <v>43100</v>
      </c>
      <c r="Y250" s="147">
        <f t="shared" si="15"/>
        <v>333</v>
      </c>
      <c r="Z250" s="147"/>
      <c r="AA250" s="158"/>
      <c r="AB250" s="147"/>
      <c r="AC250" s="147"/>
      <c r="AD250" s="147"/>
      <c r="AE250" s="147" t="s">
        <v>777</v>
      </c>
      <c r="AF250" s="159">
        <f t="shared" si="17"/>
        <v>1</v>
      </c>
      <c r="AG250" s="160"/>
      <c r="AH250" s="160" t="b">
        <f t="shared" si="18"/>
        <v>1</v>
      </c>
    </row>
    <row r="251" spans="1:34" ht="44.25" customHeight="1" thickBot="1" x14ac:dyDescent="0.3">
      <c r="A251" s="147">
        <v>50</v>
      </c>
      <c r="B251" s="147">
        <v>2017</v>
      </c>
      <c r="C251" s="148" t="s">
        <v>828</v>
      </c>
      <c r="D251" s="147">
        <v>5</v>
      </c>
      <c r="E251" s="148" t="str">
        <f>IF(D251=1,'Tipo '!$B$2,IF(D251=2,'Tipo '!$B$3,IF(D251=3,'Tipo '!$B$4,IF(D251=4,'Tipo '!$B$5,IF(D251=5,'Tipo '!$B$6,IF(D251=6,'Tipo '!$B$7,IF(D251=7,'Tipo '!$B$8,IF(D251=8,'Tipo '!$B$9,IF(D251=9,'Tipo '!$B$10,IF(D251=10,'Tipo '!$B$11,IF(D251=11,'Tipo '!$B$12,IF(D251=12,'Tipo '!$B$13,IF(D251=13,'Tipo '!$B$14,IF(D251=14,'Tipo '!$B$15,IF(D251=15,'Tipo '!$B$16,IF(D251=16,'Tipo '!$B$17,IF(D251=17,'Tipo '!$B$18,IF(D251=18,'Tipo '!$B$19,IF(D251=19,'Tipo '!$B$20,IF(D251=20,'Tipo '!$B$21,"No ha seleccionado un tipo de contrato válido"))))))))))))))))))))</f>
        <v>CONTRATOS DE PRESTACIÓN DE SERVICIOS PROFESIONALES Y DE APOYO A LA GESTIÓN</v>
      </c>
      <c r="F251" s="148" t="s">
        <v>107</v>
      </c>
      <c r="G251" s="148" t="s">
        <v>116</v>
      </c>
      <c r="H251" s="149" t="s">
        <v>942</v>
      </c>
      <c r="I251" s="149"/>
      <c r="J251" s="150"/>
      <c r="K251" s="151" t="str">
        <f>IF(J251=1,'Equivalencia BH-BMPT'!$D$2,IF(J251=2,'Equivalencia BH-BMPT'!$D$3,IF(J251=3,'Equivalencia BH-BMPT'!$D$4,IF(J251=4,'Equivalencia BH-BMPT'!$D$5,IF(J251=5,'Equivalencia BH-BMPT'!$D$6,IF(J251=6,'Equivalencia BH-BMPT'!$D$7,IF(J251=7,'Equivalencia BH-BMPT'!$D$8,IF(J251=8,'Equivalencia BH-BMPT'!$D$9,IF(J251=9,'Equivalencia BH-BMPT'!$D$10,IF(J251=10,'Equivalencia BH-BMPT'!$D$11,IF(J251=11,'Equivalencia BH-BMPT'!$D$12,IF(J251=12,'Equivalencia BH-BMPT'!$D$13,IF(J251=13,'Equivalencia BH-BMPT'!$D$14,IF(J251=14,'Equivalencia BH-BMPT'!$D$15,IF(J251=15,'Equivalencia BH-BMPT'!$D$16,IF(J251=16,'Equivalencia BH-BMPT'!$D$17,IF(J251=17,'Equivalencia BH-BMPT'!$D$18,IF(J251=18,'Equivalencia BH-BMPT'!$D$19,IF(J251=19,'Equivalencia BH-BMPT'!$D$20,IF(J251=20,'Equivalencia BH-BMPT'!$D$21,IF(J251=21,'Equivalencia BH-BMPT'!$D$22,IF(J251=22,'Equivalencia BH-BMPT'!$D$23,IF(J251=23,'Equivalencia BH-BMPT'!#REF!,IF(J251=24,'Equivalencia BH-BMPT'!$D$25,IF(J251=25,'Equivalencia BH-BMPT'!$D$26,IF(J251=26,'Equivalencia BH-BMPT'!$D$27,IF(J251=27,'Equivalencia BH-BMPT'!$D$28,IF(J251=28,'Equivalencia BH-BMPT'!$D$29,IF(J251=29,'Equivalencia BH-BMPT'!$D$30,IF(J251=30,'Equivalencia BH-BMPT'!$D$31,IF(J251=31,'Equivalencia BH-BMPT'!$D$32,IF(J251=32,'Equivalencia BH-BMPT'!$D$33,IF(J251=33,'Equivalencia BH-BMPT'!$D$34,IF(J251=34,'Equivalencia BH-BMPT'!$D$35,IF(J251=35,'Equivalencia BH-BMPT'!$D$36,IF(J251=36,'Equivalencia BH-BMPT'!$D$37,IF(J251=37,'Equivalencia BH-BMPT'!$D$38,IF(J251=38,'Equivalencia BH-BMPT'!#REF!,IF(J251=39,'Equivalencia BH-BMPT'!$D$40,IF(J251=40,'Equivalencia BH-BMPT'!$D$41,IF(J251=41,'Equivalencia BH-BMPT'!$D$42,IF(J251=42,'Equivalencia BH-BMPT'!$D$43,IF(J251=43,'Equivalencia BH-BMPT'!$D$44,IF(J251=44,'Equivalencia BH-BMPT'!$D$45,IF(J251=45,'Equivalencia BH-BMPT'!$D$46,"No ha seleccionado un número de programa")))))))))))))))))))))))))))))))))))))))))))))</f>
        <v>No ha seleccionado un número de programa</v>
      </c>
      <c r="L251" s="152"/>
      <c r="M251" s="147">
        <v>1061708731</v>
      </c>
      <c r="N251" s="153" t="s">
        <v>1064</v>
      </c>
      <c r="O251" s="156"/>
      <c r="P251" s="155"/>
      <c r="Q251" s="156">
        <v>0</v>
      </c>
      <c r="R251" s="156">
        <v>1</v>
      </c>
      <c r="S251" s="156">
        <v>1817667</v>
      </c>
      <c r="T251" s="156">
        <f t="shared" si="16"/>
        <v>1817667</v>
      </c>
      <c r="U251" s="156">
        <v>1817667</v>
      </c>
      <c r="V251" s="157">
        <v>42767</v>
      </c>
      <c r="W251" s="157">
        <v>42767</v>
      </c>
      <c r="X251" s="157">
        <v>43100</v>
      </c>
      <c r="Y251" s="147">
        <f t="shared" si="15"/>
        <v>333</v>
      </c>
      <c r="Z251" s="147"/>
      <c r="AA251" s="158"/>
      <c r="AB251" s="147"/>
      <c r="AC251" s="147"/>
      <c r="AD251" s="147"/>
      <c r="AE251" s="147" t="s">
        <v>777</v>
      </c>
      <c r="AF251" s="159">
        <f t="shared" si="17"/>
        <v>1</v>
      </c>
      <c r="AG251" s="160"/>
      <c r="AH251" s="160" t="b">
        <f t="shared" si="18"/>
        <v>1</v>
      </c>
    </row>
    <row r="252" spans="1:34" ht="44.25" customHeight="1" thickBot="1" x14ac:dyDescent="0.3">
      <c r="A252" s="147">
        <v>51</v>
      </c>
      <c r="B252" s="147">
        <v>2017</v>
      </c>
      <c r="C252" s="148" t="s">
        <v>829</v>
      </c>
      <c r="D252" s="147">
        <v>5</v>
      </c>
      <c r="E252" s="148" t="str">
        <f>IF(D252=1,'Tipo '!$B$2,IF(D252=2,'Tipo '!$B$3,IF(D252=3,'Tipo '!$B$4,IF(D252=4,'Tipo '!$B$5,IF(D252=5,'Tipo '!$B$6,IF(D252=6,'Tipo '!$B$7,IF(D252=7,'Tipo '!$B$8,IF(D252=8,'Tipo '!$B$9,IF(D252=9,'Tipo '!$B$10,IF(D252=10,'Tipo '!$B$11,IF(D252=11,'Tipo '!$B$12,IF(D252=12,'Tipo '!$B$13,IF(D252=13,'Tipo '!$B$14,IF(D252=14,'Tipo '!$B$15,IF(D252=15,'Tipo '!$B$16,IF(D252=16,'Tipo '!$B$17,IF(D252=17,'Tipo '!$B$18,IF(D252=18,'Tipo '!$B$19,IF(D252=19,'Tipo '!$B$20,IF(D252=20,'Tipo '!$B$21,"No ha seleccionado un tipo de contrato válido"))))))))))))))))))))</f>
        <v>CONTRATOS DE PRESTACIÓN DE SERVICIOS PROFESIONALES Y DE APOYO A LA GESTIÓN</v>
      </c>
      <c r="F252" s="148" t="s">
        <v>107</v>
      </c>
      <c r="G252" s="148" t="s">
        <v>116</v>
      </c>
      <c r="H252" s="149" t="s">
        <v>943</v>
      </c>
      <c r="I252" s="149"/>
      <c r="J252" s="150"/>
      <c r="K252" s="151" t="str">
        <f>IF(J252=1,'Equivalencia BH-BMPT'!$D$2,IF(J252=2,'Equivalencia BH-BMPT'!$D$3,IF(J252=3,'Equivalencia BH-BMPT'!$D$4,IF(J252=4,'Equivalencia BH-BMPT'!$D$5,IF(J252=5,'Equivalencia BH-BMPT'!$D$6,IF(J252=6,'Equivalencia BH-BMPT'!$D$7,IF(J252=7,'Equivalencia BH-BMPT'!$D$8,IF(J252=8,'Equivalencia BH-BMPT'!$D$9,IF(J252=9,'Equivalencia BH-BMPT'!$D$10,IF(J252=10,'Equivalencia BH-BMPT'!$D$11,IF(J252=11,'Equivalencia BH-BMPT'!$D$12,IF(J252=12,'Equivalencia BH-BMPT'!$D$13,IF(J252=13,'Equivalencia BH-BMPT'!$D$14,IF(J252=14,'Equivalencia BH-BMPT'!$D$15,IF(J252=15,'Equivalencia BH-BMPT'!$D$16,IF(J252=16,'Equivalencia BH-BMPT'!$D$17,IF(J252=17,'Equivalencia BH-BMPT'!$D$18,IF(J252=18,'Equivalencia BH-BMPT'!$D$19,IF(J252=19,'Equivalencia BH-BMPT'!$D$20,IF(J252=20,'Equivalencia BH-BMPT'!$D$21,IF(J252=21,'Equivalencia BH-BMPT'!$D$22,IF(J252=22,'Equivalencia BH-BMPT'!$D$23,IF(J252=23,'Equivalencia BH-BMPT'!#REF!,IF(J252=24,'Equivalencia BH-BMPT'!$D$25,IF(J252=25,'Equivalencia BH-BMPT'!$D$26,IF(J252=26,'Equivalencia BH-BMPT'!$D$27,IF(J252=27,'Equivalencia BH-BMPT'!$D$28,IF(J252=28,'Equivalencia BH-BMPT'!$D$29,IF(J252=29,'Equivalencia BH-BMPT'!$D$30,IF(J252=30,'Equivalencia BH-BMPT'!$D$31,IF(J252=31,'Equivalencia BH-BMPT'!$D$32,IF(J252=32,'Equivalencia BH-BMPT'!$D$33,IF(J252=33,'Equivalencia BH-BMPT'!$D$34,IF(J252=34,'Equivalencia BH-BMPT'!$D$35,IF(J252=35,'Equivalencia BH-BMPT'!$D$36,IF(J252=36,'Equivalencia BH-BMPT'!$D$37,IF(J252=37,'Equivalencia BH-BMPT'!$D$38,IF(J252=38,'Equivalencia BH-BMPT'!#REF!,IF(J252=39,'Equivalencia BH-BMPT'!$D$40,IF(J252=40,'Equivalencia BH-BMPT'!$D$41,IF(J252=41,'Equivalencia BH-BMPT'!$D$42,IF(J252=42,'Equivalencia BH-BMPT'!$D$43,IF(J252=43,'Equivalencia BH-BMPT'!$D$44,IF(J252=44,'Equivalencia BH-BMPT'!$D$45,IF(J252=45,'Equivalencia BH-BMPT'!$D$46,"No ha seleccionado un número de programa")))))))))))))))))))))))))))))))))))))))))))))</f>
        <v>No ha seleccionado un número de programa</v>
      </c>
      <c r="L252" s="152"/>
      <c r="M252" s="147">
        <v>1033767652</v>
      </c>
      <c r="N252" s="153" t="s">
        <v>681</v>
      </c>
      <c r="O252" s="156"/>
      <c r="P252" s="155"/>
      <c r="Q252" s="156">
        <v>0</v>
      </c>
      <c r="R252" s="156">
        <v>1</v>
      </c>
      <c r="S252" s="156">
        <v>950000</v>
      </c>
      <c r="T252" s="156">
        <f t="shared" si="16"/>
        <v>950000</v>
      </c>
      <c r="U252" s="156">
        <v>950000</v>
      </c>
      <c r="V252" s="157">
        <v>42767</v>
      </c>
      <c r="W252" s="157">
        <v>42767</v>
      </c>
      <c r="X252" s="157">
        <v>43100</v>
      </c>
      <c r="Y252" s="147">
        <f t="shared" si="15"/>
        <v>333</v>
      </c>
      <c r="Z252" s="147"/>
      <c r="AA252" s="158"/>
      <c r="AB252" s="147"/>
      <c r="AC252" s="147"/>
      <c r="AD252" s="147"/>
      <c r="AE252" s="147" t="s">
        <v>777</v>
      </c>
      <c r="AF252" s="159">
        <f t="shared" si="17"/>
        <v>1</v>
      </c>
      <c r="AG252" s="160"/>
      <c r="AH252" s="160" t="b">
        <f t="shared" si="18"/>
        <v>1</v>
      </c>
    </row>
    <row r="253" spans="1:34" ht="44.25" customHeight="1" thickBot="1" x14ac:dyDescent="0.3">
      <c r="A253" s="147">
        <v>52</v>
      </c>
      <c r="B253" s="147">
        <v>2017</v>
      </c>
      <c r="C253" s="148" t="s">
        <v>830</v>
      </c>
      <c r="D253" s="147">
        <v>5</v>
      </c>
      <c r="E253" s="148" t="str">
        <f>IF(D253=1,'Tipo '!$B$2,IF(D253=2,'Tipo '!$B$3,IF(D253=3,'Tipo '!$B$4,IF(D253=4,'Tipo '!$B$5,IF(D253=5,'Tipo '!$B$6,IF(D253=6,'Tipo '!$B$7,IF(D253=7,'Tipo '!$B$8,IF(D253=8,'Tipo '!$B$9,IF(D253=9,'Tipo '!$B$10,IF(D253=10,'Tipo '!$B$11,IF(D253=11,'Tipo '!$B$12,IF(D253=12,'Tipo '!$B$13,IF(D253=13,'Tipo '!$B$14,IF(D253=14,'Tipo '!$B$15,IF(D253=15,'Tipo '!$B$16,IF(D253=16,'Tipo '!$B$17,IF(D253=17,'Tipo '!$B$18,IF(D253=18,'Tipo '!$B$19,IF(D253=19,'Tipo '!$B$20,IF(D253=20,'Tipo '!$B$21,"No ha seleccionado un tipo de contrato válido"))))))))))))))))))))</f>
        <v>CONTRATOS DE PRESTACIÓN DE SERVICIOS PROFESIONALES Y DE APOYO A LA GESTIÓN</v>
      </c>
      <c r="F253" s="148" t="s">
        <v>107</v>
      </c>
      <c r="G253" s="148" t="s">
        <v>116</v>
      </c>
      <c r="H253" s="149" t="s">
        <v>944</v>
      </c>
      <c r="I253" s="149"/>
      <c r="J253" s="150"/>
      <c r="K253" s="151" t="str">
        <f>IF(J253=1,'Equivalencia BH-BMPT'!$D$2,IF(J253=2,'Equivalencia BH-BMPT'!$D$3,IF(J253=3,'Equivalencia BH-BMPT'!$D$4,IF(J253=4,'Equivalencia BH-BMPT'!$D$5,IF(J253=5,'Equivalencia BH-BMPT'!$D$6,IF(J253=6,'Equivalencia BH-BMPT'!$D$7,IF(J253=7,'Equivalencia BH-BMPT'!$D$8,IF(J253=8,'Equivalencia BH-BMPT'!$D$9,IF(J253=9,'Equivalencia BH-BMPT'!$D$10,IF(J253=10,'Equivalencia BH-BMPT'!$D$11,IF(J253=11,'Equivalencia BH-BMPT'!$D$12,IF(J253=12,'Equivalencia BH-BMPT'!$D$13,IF(J253=13,'Equivalencia BH-BMPT'!$D$14,IF(J253=14,'Equivalencia BH-BMPT'!$D$15,IF(J253=15,'Equivalencia BH-BMPT'!$D$16,IF(J253=16,'Equivalencia BH-BMPT'!$D$17,IF(J253=17,'Equivalencia BH-BMPT'!$D$18,IF(J253=18,'Equivalencia BH-BMPT'!$D$19,IF(J253=19,'Equivalencia BH-BMPT'!$D$20,IF(J253=20,'Equivalencia BH-BMPT'!$D$21,IF(J253=21,'Equivalencia BH-BMPT'!$D$22,IF(J253=22,'Equivalencia BH-BMPT'!$D$23,IF(J253=23,'Equivalencia BH-BMPT'!#REF!,IF(J253=24,'Equivalencia BH-BMPT'!$D$25,IF(J253=25,'Equivalencia BH-BMPT'!$D$26,IF(J253=26,'Equivalencia BH-BMPT'!$D$27,IF(J253=27,'Equivalencia BH-BMPT'!$D$28,IF(J253=28,'Equivalencia BH-BMPT'!$D$29,IF(J253=29,'Equivalencia BH-BMPT'!$D$30,IF(J253=30,'Equivalencia BH-BMPT'!$D$31,IF(J253=31,'Equivalencia BH-BMPT'!$D$32,IF(J253=32,'Equivalencia BH-BMPT'!$D$33,IF(J253=33,'Equivalencia BH-BMPT'!$D$34,IF(J253=34,'Equivalencia BH-BMPT'!$D$35,IF(J253=35,'Equivalencia BH-BMPT'!$D$36,IF(J253=36,'Equivalencia BH-BMPT'!$D$37,IF(J253=37,'Equivalencia BH-BMPT'!$D$38,IF(J253=38,'Equivalencia BH-BMPT'!#REF!,IF(J253=39,'Equivalencia BH-BMPT'!$D$40,IF(J253=40,'Equivalencia BH-BMPT'!$D$41,IF(J253=41,'Equivalencia BH-BMPT'!$D$42,IF(J253=42,'Equivalencia BH-BMPT'!$D$43,IF(J253=43,'Equivalencia BH-BMPT'!$D$44,IF(J253=44,'Equivalencia BH-BMPT'!$D$45,IF(J253=45,'Equivalencia BH-BMPT'!$D$46,"No ha seleccionado un número de programa")))))))))))))))))))))))))))))))))))))))))))))</f>
        <v>No ha seleccionado un número de programa</v>
      </c>
      <c r="L253" s="152"/>
      <c r="M253" s="147">
        <v>4090379</v>
      </c>
      <c r="N253" s="153" t="s">
        <v>673</v>
      </c>
      <c r="O253" s="156"/>
      <c r="P253" s="155"/>
      <c r="Q253" s="156">
        <v>0</v>
      </c>
      <c r="R253" s="156">
        <v>1</v>
      </c>
      <c r="S253" s="156">
        <v>1301467</v>
      </c>
      <c r="T253" s="156">
        <f t="shared" si="16"/>
        <v>1301467</v>
      </c>
      <c r="U253" s="156">
        <v>1301467</v>
      </c>
      <c r="V253" s="157">
        <v>42767</v>
      </c>
      <c r="W253" s="157">
        <v>42767</v>
      </c>
      <c r="X253" s="157">
        <v>43100</v>
      </c>
      <c r="Y253" s="147">
        <f t="shared" si="15"/>
        <v>333</v>
      </c>
      <c r="Z253" s="147"/>
      <c r="AA253" s="158"/>
      <c r="AB253" s="147"/>
      <c r="AC253" s="147"/>
      <c r="AD253" s="147"/>
      <c r="AE253" s="147" t="s">
        <v>777</v>
      </c>
      <c r="AF253" s="159">
        <f t="shared" si="17"/>
        <v>1</v>
      </c>
      <c r="AG253" s="160"/>
      <c r="AH253" s="160" t="b">
        <f t="shared" si="18"/>
        <v>1</v>
      </c>
    </row>
    <row r="254" spans="1:34" ht="44.25" customHeight="1" thickBot="1" x14ac:dyDescent="0.3">
      <c r="A254" s="147">
        <v>53</v>
      </c>
      <c r="B254" s="147">
        <v>2017</v>
      </c>
      <c r="C254" s="148" t="s">
        <v>831</v>
      </c>
      <c r="D254" s="147">
        <v>5</v>
      </c>
      <c r="E254" s="148" t="str">
        <f>IF(D254=1,'Tipo '!$B$2,IF(D254=2,'Tipo '!$B$3,IF(D254=3,'Tipo '!$B$4,IF(D254=4,'Tipo '!$B$5,IF(D254=5,'Tipo '!$B$6,IF(D254=6,'Tipo '!$B$7,IF(D254=7,'Tipo '!$B$8,IF(D254=8,'Tipo '!$B$9,IF(D254=9,'Tipo '!$B$10,IF(D254=10,'Tipo '!$B$11,IF(D254=11,'Tipo '!$B$12,IF(D254=12,'Tipo '!$B$13,IF(D254=13,'Tipo '!$B$14,IF(D254=14,'Tipo '!$B$15,IF(D254=15,'Tipo '!$B$16,IF(D254=16,'Tipo '!$B$17,IF(D254=17,'Tipo '!$B$18,IF(D254=18,'Tipo '!$B$19,IF(D254=19,'Tipo '!$B$20,IF(D254=20,'Tipo '!$B$21,"No ha seleccionado un tipo de contrato válido"))))))))))))))))))))</f>
        <v>CONTRATOS DE PRESTACIÓN DE SERVICIOS PROFESIONALES Y DE APOYO A LA GESTIÓN</v>
      </c>
      <c r="F254" s="148" t="s">
        <v>107</v>
      </c>
      <c r="G254" s="148" t="s">
        <v>116</v>
      </c>
      <c r="H254" s="149" t="s">
        <v>945</v>
      </c>
      <c r="I254" s="149"/>
      <c r="J254" s="150"/>
      <c r="K254" s="151" t="str">
        <f>IF(J254=1,'Equivalencia BH-BMPT'!$D$2,IF(J254=2,'Equivalencia BH-BMPT'!$D$3,IF(J254=3,'Equivalencia BH-BMPT'!$D$4,IF(J254=4,'Equivalencia BH-BMPT'!$D$5,IF(J254=5,'Equivalencia BH-BMPT'!$D$6,IF(J254=6,'Equivalencia BH-BMPT'!$D$7,IF(J254=7,'Equivalencia BH-BMPT'!$D$8,IF(J254=8,'Equivalencia BH-BMPT'!$D$9,IF(J254=9,'Equivalencia BH-BMPT'!$D$10,IF(J254=10,'Equivalencia BH-BMPT'!$D$11,IF(J254=11,'Equivalencia BH-BMPT'!$D$12,IF(J254=12,'Equivalencia BH-BMPT'!$D$13,IF(J254=13,'Equivalencia BH-BMPT'!$D$14,IF(J254=14,'Equivalencia BH-BMPT'!$D$15,IF(J254=15,'Equivalencia BH-BMPT'!$D$16,IF(J254=16,'Equivalencia BH-BMPT'!$D$17,IF(J254=17,'Equivalencia BH-BMPT'!$D$18,IF(J254=18,'Equivalencia BH-BMPT'!$D$19,IF(J254=19,'Equivalencia BH-BMPT'!$D$20,IF(J254=20,'Equivalencia BH-BMPT'!$D$21,IF(J254=21,'Equivalencia BH-BMPT'!$D$22,IF(J254=22,'Equivalencia BH-BMPT'!$D$23,IF(J254=23,'Equivalencia BH-BMPT'!#REF!,IF(J254=24,'Equivalencia BH-BMPT'!$D$25,IF(J254=25,'Equivalencia BH-BMPT'!$D$26,IF(J254=26,'Equivalencia BH-BMPT'!$D$27,IF(J254=27,'Equivalencia BH-BMPT'!$D$28,IF(J254=28,'Equivalencia BH-BMPT'!$D$29,IF(J254=29,'Equivalencia BH-BMPT'!$D$30,IF(J254=30,'Equivalencia BH-BMPT'!$D$31,IF(J254=31,'Equivalencia BH-BMPT'!$D$32,IF(J254=32,'Equivalencia BH-BMPT'!$D$33,IF(J254=33,'Equivalencia BH-BMPT'!$D$34,IF(J254=34,'Equivalencia BH-BMPT'!$D$35,IF(J254=35,'Equivalencia BH-BMPT'!$D$36,IF(J254=36,'Equivalencia BH-BMPT'!$D$37,IF(J254=37,'Equivalencia BH-BMPT'!$D$38,IF(J254=38,'Equivalencia BH-BMPT'!#REF!,IF(J254=39,'Equivalencia BH-BMPT'!$D$40,IF(J254=40,'Equivalencia BH-BMPT'!$D$41,IF(J254=41,'Equivalencia BH-BMPT'!$D$42,IF(J254=42,'Equivalencia BH-BMPT'!$D$43,IF(J254=43,'Equivalencia BH-BMPT'!$D$44,IF(J254=44,'Equivalencia BH-BMPT'!$D$45,IF(J254=45,'Equivalencia BH-BMPT'!$D$46,"No ha seleccionado un número de programa")))))))))))))))))))))))))))))))))))))))))))))</f>
        <v>No ha seleccionado un número de programa</v>
      </c>
      <c r="L254" s="152"/>
      <c r="M254" s="147">
        <v>52219073</v>
      </c>
      <c r="N254" s="153" t="s">
        <v>650</v>
      </c>
      <c r="O254" s="156"/>
      <c r="P254" s="155"/>
      <c r="Q254" s="156">
        <v>0</v>
      </c>
      <c r="R254" s="156">
        <v>1</v>
      </c>
      <c r="S254" s="156">
        <v>2850000</v>
      </c>
      <c r="T254" s="156">
        <f t="shared" si="16"/>
        <v>2850000</v>
      </c>
      <c r="U254" s="156">
        <v>2850000</v>
      </c>
      <c r="V254" s="157" t="s">
        <v>1152</v>
      </c>
      <c r="W254" s="157">
        <v>42767</v>
      </c>
      <c r="X254" s="157">
        <v>43100</v>
      </c>
      <c r="Y254" s="147">
        <f t="shared" si="15"/>
        <v>333</v>
      </c>
      <c r="Z254" s="147"/>
      <c r="AA254" s="158"/>
      <c r="AB254" s="147"/>
      <c r="AC254" s="147"/>
      <c r="AD254" s="147"/>
      <c r="AE254" s="147" t="s">
        <v>777</v>
      </c>
      <c r="AF254" s="159">
        <f t="shared" si="17"/>
        <v>1</v>
      </c>
      <c r="AG254" s="160"/>
      <c r="AH254" s="160" t="b">
        <f t="shared" si="18"/>
        <v>1</v>
      </c>
    </row>
    <row r="255" spans="1:34" ht="44.25" customHeight="1" thickBot="1" x14ac:dyDescent="0.3">
      <c r="A255" s="147">
        <v>55</v>
      </c>
      <c r="B255" s="147">
        <v>2017</v>
      </c>
      <c r="C255" s="148" t="s">
        <v>832</v>
      </c>
      <c r="D255" s="147">
        <v>5</v>
      </c>
      <c r="E255" s="148" t="str">
        <f>IF(D255=1,'Tipo '!$B$2,IF(D255=2,'Tipo '!$B$3,IF(D255=3,'Tipo '!$B$4,IF(D255=4,'Tipo '!$B$5,IF(D255=5,'Tipo '!$B$6,IF(D255=6,'Tipo '!$B$7,IF(D255=7,'Tipo '!$B$8,IF(D255=8,'Tipo '!$B$9,IF(D255=9,'Tipo '!$B$10,IF(D255=10,'Tipo '!$B$11,IF(D255=11,'Tipo '!$B$12,IF(D255=12,'Tipo '!$B$13,IF(D255=13,'Tipo '!$B$14,IF(D255=14,'Tipo '!$B$15,IF(D255=15,'Tipo '!$B$16,IF(D255=16,'Tipo '!$B$17,IF(D255=17,'Tipo '!$B$18,IF(D255=18,'Tipo '!$B$19,IF(D255=19,'Tipo '!$B$20,IF(D255=20,'Tipo '!$B$21,"No ha seleccionado un tipo de contrato válido"))))))))))))))))))))</f>
        <v>CONTRATOS DE PRESTACIÓN DE SERVICIOS PROFESIONALES Y DE APOYO A LA GESTIÓN</v>
      </c>
      <c r="F255" s="148" t="s">
        <v>107</v>
      </c>
      <c r="G255" s="148" t="s">
        <v>116</v>
      </c>
      <c r="H255" s="149" t="s">
        <v>946</v>
      </c>
      <c r="I255" s="149"/>
      <c r="J255" s="150"/>
      <c r="K255" s="151" t="str">
        <f>IF(J255=1,'Equivalencia BH-BMPT'!$D$2,IF(J255=2,'Equivalencia BH-BMPT'!$D$3,IF(J255=3,'Equivalencia BH-BMPT'!$D$4,IF(J255=4,'Equivalencia BH-BMPT'!$D$5,IF(J255=5,'Equivalencia BH-BMPT'!$D$6,IF(J255=6,'Equivalencia BH-BMPT'!$D$7,IF(J255=7,'Equivalencia BH-BMPT'!$D$8,IF(J255=8,'Equivalencia BH-BMPT'!$D$9,IF(J255=9,'Equivalencia BH-BMPT'!$D$10,IF(J255=10,'Equivalencia BH-BMPT'!$D$11,IF(J255=11,'Equivalencia BH-BMPT'!$D$12,IF(J255=12,'Equivalencia BH-BMPT'!$D$13,IF(J255=13,'Equivalencia BH-BMPT'!$D$14,IF(J255=14,'Equivalencia BH-BMPT'!$D$15,IF(J255=15,'Equivalencia BH-BMPT'!$D$16,IF(J255=16,'Equivalencia BH-BMPT'!$D$17,IF(J255=17,'Equivalencia BH-BMPT'!$D$18,IF(J255=18,'Equivalencia BH-BMPT'!$D$19,IF(J255=19,'Equivalencia BH-BMPT'!$D$20,IF(J255=20,'Equivalencia BH-BMPT'!$D$21,IF(J255=21,'Equivalencia BH-BMPT'!$D$22,IF(J255=22,'Equivalencia BH-BMPT'!$D$23,IF(J255=23,'Equivalencia BH-BMPT'!#REF!,IF(J255=24,'Equivalencia BH-BMPT'!$D$25,IF(J255=25,'Equivalencia BH-BMPT'!$D$26,IF(J255=26,'Equivalencia BH-BMPT'!$D$27,IF(J255=27,'Equivalencia BH-BMPT'!$D$28,IF(J255=28,'Equivalencia BH-BMPT'!$D$29,IF(J255=29,'Equivalencia BH-BMPT'!$D$30,IF(J255=30,'Equivalencia BH-BMPT'!$D$31,IF(J255=31,'Equivalencia BH-BMPT'!$D$32,IF(J255=32,'Equivalencia BH-BMPT'!$D$33,IF(J255=33,'Equivalencia BH-BMPT'!$D$34,IF(J255=34,'Equivalencia BH-BMPT'!$D$35,IF(J255=35,'Equivalencia BH-BMPT'!$D$36,IF(J255=36,'Equivalencia BH-BMPT'!$D$37,IF(J255=37,'Equivalencia BH-BMPT'!$D$38,IF(J255=38,'Equivalencia BH-BMPT'!#REF!,IF(J255=39,'Equivalencia BH-BMPT'!$D$40,IF(J255=40,'Equivalencia BH-BMPT'!$D$41,IF(J255=41,'Equivalencia BH-BMPT'!$D$42,IF(J255=42,'Equivalencia BH-BMPT'!$D$43,IF(J255=43,'Equivalencia BH-BMPT'!$D$44,IF(J255=44,'Equivalencia BH-BMPT'!$D$45,IF(J255=45,'Equivalencia BH-BMPT'!$D$46,"No ha seleccionado un número de programa")))))))))))))))))))))))))))))))))))))))))))))</f>
        <v>No ha seleccionado un número de programa</v>
      </c>
      <c r="L255" s="152"/>
      <c r="M255" s="147">
        <v>79826818</v>
      </c>
      <c r="N255" s="153" t="s">
        <v>691</v>
      </c>
      <c r="O255" s="156"/>
      <c r="P255" s="155"/>
      <c r="Q255" s="156">
        <v>0</v>
      </c>
      <c r="R255" s="156">
        <v>1</v>
      </c>
      <c r="S255" s="156">
        <v>1013333</v>
      </c>
      <c r="T255" s="156">
        <f t="shared" si="16"/>
        <v>1013333</v>
      </c>
      <c r="U255" s="156">
        <v>1013333</v>
      </c>
      <c r="V255" s="157">
        <v>42767</v>
      </c>
      <c r="W255" s="157">
        <v>42767</v>
      </c>
      <c r="X255" s="157">
        <v>43100</v>
      </c>
      <c r="Y255" s="147">
        <f t="shared" si="15"/>
        <v>333</v>
      </c>
      <c r="Z255" s="147"/>
      <c r="AA255" s="158"/>
      <c r="AB255" s="147"/>
      <c r="AC255" s="147"/>
      <c r="AD255" s="147"/>
      <c r="AE255" s="147" t="s">
        <v>777</v>
      </c>
      <c r="AF255" s="159">
        <f t="shared" si="17"/>
        <v>1</v>
      </c>
      <c r="AG255" s="160"/>
      <c r="AH255" s="160" t="b">
        <f t="shared" si="18"/>
        <v>1</v>
      </c>
    </row>
    <row r="256" spans="1:34" ht="44.25" customHeight="1" thickBot="1" x14ac:dyDescent="0.3">
      <c r="A256" s="147">
        <v>56</v>
      </c>
      <c r="B256" s="147">
        <v>2017</v>
      </c>
      <c r="C256" s="148" t="s">
        <v>833</v>
      </c>
      <c r="D256" s="147">
        <v>5</v>
      </c>
      <c r="E256" s="148" t="str">
        <f>IF(D256=1,'Tipo '!$B$2,IF(D256=2,'Tipo '!$B$3,IF(D256=3,'Tipo '!$B$4,IF(D256=4,'Tipo '!$B$5,IF(D256=5,'Tipo '!$B$6,IF(D256=6,'Tipo '!$B$7,IF(D256=7,'Tipo '!$B$8,IF(D256=8,'Tipo '!$B$9,IF(D256=9,'Tipo '!$B$10,IF(D256=10,'Tipo '!$B$11,IF(D256=11,'Tipo '!$B$12,IF(D256=12,'Tipo '!$B$13,IF(D256=13,'Tipo '!$B$14,IF(D256=14,'Tipo '!$B$15,IF(D256=15,'Tipo '!$B$16,IF(D256=16,'Tipo '!$B$17,IF(D256=17,'Tipo '!$B$18,IF(D256=18,'Tipo '!$B$19,IF(D256=19,'Tipo '!$B$20,IF(D256=20,'Tipo '!$B$21,"No ha seleccionado un tipo de contrato válido"))))))))))))))))))))</f>
        <v>CONTRATOS DE PRESTACIÓN DE SERVICIOS PROFESIONALES Y DE APOYO A LA GESTIÓN</v>
      </c>
      <c r="F256" s="148" t="s">
        <v>107</v>
      </c>
      <c r="G256" s="148" t="s">
        <v>116</v>
      </c>
      <c r="H256" s="149" t="s">
        <v>947</v>
      </c>
      <c r="I256" s="149"/>
      <c r="J256" s="150"/>
      <c r="K256" s="151" t="str">
        <f>IF(J256=1,'Equivalencia BH-BMPT'!$D$2,IF(J256=2,'Equivalencia BH-BMPT'!$D$3,IF(J256=3,'Equivalencia BH-BMPT'!$D$4,IF(J256=4,'Equivalencia BH-BMPT'!$D$5,IF(J256=5,'Equivalencia BH-BMPT'!$D$6,IF(J256=6,'Equivalencia BH-BMPT'!$D$7,IF(J256=7,'Equivalencia BH-BMPT'!$D$8,IF(J256=8,'Equivalencia BH-BMPT'!$D$9,IF(J256=9,'Equivalencia BH-BMPT'!$D$10,IF(J256=10,'Equivalencia BH-BMPT'!$D$11,IF(J256=11,'Equivalencia BH-BMPT'!$D$12,IF(J256=12,'Equivalencia BH-BMPT'!$D$13,IF(J256=13,'Equivalencia BH-BMPT'!$D$14,IF(J256=14,'Equivalencia BH-BMPT'!$D$15,IF(J256=15,'Equivalencia BH-BMPT'!$D$16,IF(J256=16,'Equivalencia BH-BMPT'!$D$17,IF(J256=17,'Equivalencia BH-BMPT'!$D$18,IF(J256=18,'Equivalencia BH-BMPT'!$D$19,IF(J256=19,'Equivalencia BH-BMPT'!$D$20,IF(J256=20,'Equivalencia BH-BMPT'!$D$21,IF(J256=21,'Equivalencia BH-BMPT'!$D$22,IF(J256=22,'Equivalencia BH-BMPT'!$D$23,IF(J256=23,'Equivalencia BH-BMPT'!#REF!,IF(J256=24,'Equivalencia BH-BMPT'!$D$25,IF(J256=25,'Equivalencia BH-BMPT'!$D$26,IF(J256=26,'Equivalencia BH-BMPT'!$D$27,IF(J256=27,'Equivalencia BH-BMPT'!$D$28,IF(J256=28,'Equivalencia BH-BMPT'!$D$29,IF(J256=29,'Equivalencia BH-BMPT'!$D$30,IF(J256=30,'Equivalencia BH-BMPT'!$D$31,IF(J256=31,'Equivalencia BH-BMPT'!$D$32,IF(J256=32,'Equivalencia BH-BMPT'!$D$33,IF(J256=33,'Equivalencia BH-BMPT'!$D$34,IF(J256=34,'Equivalencia BH-BMPT'!$D$35,IF(J256=35,'Equivalencia BH-BMPT'!$D$36,IF(J256=36,'Equivalencia BH-BMPT'!$D$37,IF(J256=37,'Equivalencia BH-BMPT'!$D$38,IF(J256=38,'Equivalencia BH-BMPT'!#REF!,IF(J256=39,'Equivalencia BH-BMPT'!$D$40,IF(J256=40,'Equivalencia BH-BMPT'!$D$41,IF(J256=41,'Equivalencia BH-BMPT'!$D$42,IF(J256=42,'Equivalencia BH-BMPT'!$D$43,IF(J256=43,'Equivalencia BH-BMPT'!$D$44,IF(J256=44,'Equivalencia BH-BMPT'!$D$45,IF(J256=45,'Equivalencia BH-BMPT'!$D$46,"No ha seleccionado un número de programa")))))))))))))))))))))))))))))))))))))))))))))</f>
        <v>No ha seleccionado un número de programa</v>
      </c>
      <c r="L256" s="152"/>
      <c r="M256" s="147">
        <v>79042250</v>
      </c>
      <c r="N256" s="153" t="s">
        <v>697</v>
      </c>
      <c r="O256" s="156"/>
      <c r="P256" s="155"/>
      <c r="Q256" s="156">
        <v>0</v>
      </c>
      <c r="R256" s="156">
        <v>1</v>
      </c>
      <c r="S256" s="156">
        <v>4500000</v>
      </c>
      <c r="T256" s="156">
        <f t="shared" si="16"/>
        <v>4500000</v>
      </c>
      <c r="U256" s="156">
        <v>4500000</v>
      </c>
      <c r="V256" s="157">
        <v>42767</v>
      </c>
      <c r="W256" s="157">
        <v>42767</v>
      </c>
      <c r="X256" s="157">
        <v>43111</v>
      </c>
      <c r="Y256" s="147">
        <f t="shared" si="15"/>
        <v>344</v>
      </c>
      <c r="Z256" s="147"/>
      <c r="AA256" s="158"/>
      <c r="AB256" s="147"/>
      <c r="AC256" s="147"/>
      <c r="AD256" s="147"/>
      <c r="AE256" s="147" t="s">
        <v>777</v>
      </c>
      <c r="AF256" s="159">
        <f t="shared" si="17"/>
        <v>1</v>
      </c>
      <c r="AG256" s="160"/>
      <c r="AH256" s="160" t="b">
        <f t="shared" si="18"/>
        <v>1</v>
      </c>
    </row>
    <row r="257" spans="1:34" ht="44.25" customHeight="1" thickBot="1" x14ac:dyDescent="0.3">
      <c r="A257" s="147">
        <v>57</v>
      </c>
      <c r="B257" s="147">
        <v>2017</v>
      </c>
      <c r="C257" s="148" t="s">
        <v>834</v>
      </c>
      <c r="D257" s="147">
        <v>5</v>
      </c>
      <c r="E257" s="148" t="str">
        <f>IF(D257=1,'Tipo '!$B$2,IF(D257=2,'Tipo '!$B$3,IF(D257=3,'Tipo '!$B$4,IF(D257=4,'Tipo '!$B$5,IF(D257=5,'Tipo '!$B$6,IF(D257=6,'Tipo '!$B$7,IF(D257=7,'Tipo '!$B$8,IF(D257=8,'Tipo '!$B$9,IF(D257=9,'Tipo '!$B$10,IF(D257=10,'Tipo '!$B$11,IF(D257=11,'Tipo '!$B$12,IF(D257=12,'Tipo '!$B$13,IF(D257=13,'Tipo '!$B$14,IF(D257=14,'Tipo '!$B$15,IF(D257=15,'Tipo '!$B$16,IF(D257=16,'Tipo '!$B$17,IF(D257=17,'Tipo '!$B$18,IF(D257=18,'Tipo '!$B$19,IF(D257=19,'Tipo '!$B$20,IF(D257=20,'Tipo '!$B$21,"No ha seleccionado un tipo de contrato válido"))))))))))))))))))))</f>
        <v>CONTRATOS DE PRESTACIÓN DE SERVICIOS PROFESIONALES Y DE APOYO A LA GESTIÓN</v>
      </c>
      <c r="F257" s="148" t="s">
        <v>107</v>
      </c>
      <c r="G257" s="148" t="s">
        <v>116</v>
      </c>
      <c r="H257" s="149" t="s">
        <v>948</v>
      </c>
      <c r="I257" s="149"/>
      <c r="J257" s="150"/>
      <c r="K257" s="151" t="str">
        <f>IF(J257=1,'Equivalencia BH-BMPT'!$D$2,IF(J257=2,'Equivalencia BH-BMPT'!$D$3,IF(J257=3,'Equivalencia BH-BMPT'!$D$4,IF(J257=4,'Equivalencia BH-BMPT'!$D$5,IF(J257=5,'Equivalencia BH-BMPT'!$D$6,IF(J257=6,'Equivalencia BH-BMPT'!$D$7,IF(J257=7,'Equivalencia BH-BMPT'!$D$8,IF(J257=8,'Equivalencia BH-BMPT'!$D$9,IF(J257=9,'Equivalencia BH-BMPT'!$D$10,IF(J257=10,'Equivalencia BH-BMPT'!$D$11,IF(J257=11,'Equivalencia BH-BMPT'!$D$12,IF(J257=12,'Equivalencia BH-BMPT'!$D$13,IF(J257=13,'Equivalencia BH-BMPT'!$D$14,IF(J257=14,'Equivalencia BH-BMPT'!$D$15,IF(J257=15,'Equivalencia BH-BMPT'!$D$16,IF(J257=16,'Equivalencia BH-BMPT'!$D$17,IF(J257=17,'Equivalencia BH-BMPT'!$D$18,IF(J257=18,'Equivalencia BH-BMPT'!$D$19,IF(J257=19,'Equivalencia BH-BMPT'!$D$20,IF(J257=20,'Equivalencia BH-BMPT'!$D$21,IF(J257=21,'Equivalencia BH-BMPT'!$D$22,IF(J257=22,'Equivalencia BH-BMPT'!$D$23,IF(J257=23,'Equivalencia BH-BMPT'!#REF!,IF(J257=24,'Equivalencia BH-BMPT'!$D$25,IF(J257=25,'Equivalencia BH-BMPT'!$D$26,IF(J257=26,'Equivalencia BH-BMPT'!$D$27,IF(J257=27,'Equivalencia BH-BMPT'!$D$28,IF(J257=28,'Equivalencia BH-BMPT'!$D$29,IF(J257=29,'Equivalencia BH-BMPT'!$D$30,IF(J257=30,'Equivalencia BH-BMPT'!$D$31,IF(J257=31,'Equivalencia BH-BMPT'!$D$32,IF(J257=32,'Equivalencia BH-BMPT'!$D$33,IF(J257=33,'Equivalencia BH-BMPT'!$D$34,IF(J257=34,'Equivalencia BH-BMPT'!$D$35,IF(J257=35,'Equivalencia BH-BMPT'!$D$36,IF(J257=36,'Equivalencia BH-BMPT'!$D$37,IF(J257=37,'Equivalencia BH-BMPT'!$D$38,IF(J257=38,'Equivalencia BH-BMPT'!#REF!,IF(J257=39,'Equivalencia BH-BMPT'!$D$40,IF(J257=40,'Equivalencia BH-BMPT'!$D$41,IF(J257=41,'Equivalencia BH-BMPT'!$D$42,IF(J257=42,'Equivalencia BH-BMPT'!$D$43,IF(J257=43,'Equivalencia BH-BMPT'!$D$44,IF(J257=44,'Equivalencia BH-BMPT'!$D$45,IF(J257=45,'Equivalencia BH-BMPT'!$D$46,"No ha seleccionado un número de programa")))))))))))))))))))))))))))))))))))))))))))))</f>
        <v>No ha seleccionado un número de programa</v>
      </c>
      <c r="L257" s="152"/>
      <c r="M257" s="147">
        <v>12194109</v>
      </c>
      <c r="N257" s="153" t="s">
        <v>659</v>
      </c>
      <c r="O257" s="156"/>
      <c r="P257" s="155"/>
      <c r="Q257" s="156">
        <v>0</v>
      </c>
      <c r="R257" s="156">
        <v>1</v>
      </c>
      <c r="S257" s="156">
        <v>3920334</v>
      </c>
      <c r="T257" s="156">
        <f t="shared" si="16"/>
        <v>3920334</v>
      </c>
      <c r="U257" s="156">
        <v>3920334</v>
      </c>
      <c r="V257" s="157">
        <v>42772</v>
      </c>
      <c r="W257" s="157">
        <v>42772</v>
      </c>
      <c r="X257" s="157">
        <v>43100</v>
      </c>
      <c r="Y257" s="147">
        <f t="shared" si="15"/>
        <v>328</v>
      </c>
      <c r="Z257" s="147"/>
      <c r="AA257" s="158"/>
      <c r="AB257" s="147"/>
      <c r="AC257" s="147"/>
      <c r="AD257" s="147"/>
      <c r="AE257" s="147" t="s">
        <v>777</v>
      </c>
      <c r="AF257" s="159">
        <f t="shared" si="17"/>
        <v>1</v>
      </c>
      <c r="AG257" s="160"/>
      <c r="AH257" s="160" t="b">
        <f t="shared" si="18"/>
        <v>1</v>
      </c>
    </row>
    <row r="258" spans="1:34" ht="44.25" customHeight="1" thickBot="1" x14ac:dyDescent="0.3">
      <c r="A258" s="147">
        <v>58</v>
      </c>
      <c r="B258" s="147">
        <v>2017</v>
      </c>
      <c r="C258" s="148" t="s">
        <v>835</v>
      </c>
      <c r="D258" s="147">
        <v>5</v>
      </c>
      <c r="E258" s="148" t="str">
        <f>IF(D258=1,'Tipo '!$B$2,IF(D258=2,'Tipo '!$B$3,IF(D258=3,'Tipo '!$B$4,IF(D258=4,'Tipo '!$B$5,IF(D258=5,'Tipo '!$B$6,IF(D258=6,'Tipo '!$B$7,IF(D258=7,'Tipo '!$B$8,IF(D258=8,'Tipo '!$B$9,IF(D258=9,'Tipo '!$B$10,IF(D258=10,'Tipo '!$B$11,IF(D258=11,'Tipo '!$B$12,IF(D258=12,'Tipo '!$B$13,IF(D258=13,'Tipo '!$B$14,IF(D258=14,'Tipo '!$B$15,IF(D258=15,'Tipo '!$B$16,IF(D258=16,'Tipo '!$B$17,IF(D258=17,'Tipo '!$B$18,IF(D258=18,'Tipo '!$B$19,IF(D258=19,'Tipo '!$B$20,IF(D258=20,'Tipo '!$B$21,"No ha seleccionado un tipo de contrato válido"))))))))))))))))))))</f>
        <v>CONTRATOS DE PRESTACIÓN DE SERVICIOS PROFESIONALES Y DE APOYO A LA GESTIÓN</v>
      </c>
      <c r="F258" s="148" t="s">
        <v>107</v>
      </c>
      <c r="G258" s="148" t="s">
        <v>116</v>
      </c>
      <c r="H258" s="149" t="s">
        <v>949</v>
      </c>
      <c r="I258" s="149"/>
      <c r="J258" s="150"/>
      <c r="K258" s="151" t="str">
        <f>IF(J258=1,'Equivalencia BH-BMPT'!$D$2,IF(J258=2,'Equivalencia BH-BMPT'!$D$3,IF(J258=3,'Equivalencia BH-BMPT'!$D$4,IF(J258=4,'Equivalencia BH-BMPT'!$D$5,IF(J258=5,'Equivalencia BH-BMPT'!$D$6,IF(J258=6,'Equivalencia BH-BMPT'!$D$7,IF(J258=7,'Equivalencia BH-BMPT'!$D$8,IF(J258=8,'Equivalencia BH-BMPT'!$D$9,IF(J258=9,'Equivalencia BH-BMPT'!$D$10,IF(J258=10,'Equivalencia BH-BMPT'!$D$11,IF(J258=11,'Equivalencia BH-BMPT'!$D$12,IF(J258=12,'Equivalencia BH-BMPT'!$D$13,IF(J258=13,'Equivalencia BH-BMPT'!$D$14,IF(J258=14,'Equivalencia BH-BMPT'!$D$15,IF(J258=15,'Equivalencia BH-BMPT'!$D$16,IF(J258=16,'Equivalencia BH-BMPT'!$D$17,IF(J258=17,'Equivalencia BH-BMPT'!$D$18,IF(J258=18,'Equivalencia BH-BMPT'!$D$19,IF(J258=19,'Equivalencia BH-BMPT'!$D$20,IF(J258=20,'Equivalencia BH-BMPT'!$D$21,IF(J258=21,'Equivalencia BH-BMPT'!$D$22,IF(J258=22,'Equivalencia BH-BMPT'!$D$23,IF(J258=23,'Equivalencia BH-BMPT'!#REF!,IF(J258=24,'Equivalencia BH-BMPT'!$D$25,IF(J258=25,'Equivalencia BH-BMPT'!$D$26,IF(J258=26,'Equivalencia BH-BMPT'!$D$27,IF(J258=27,'Equivalencia BH-BMPT'!$D$28,IF(J258=28,'Equivalencia BH-BMPT'!$D$29,IF(J258=29,'Equivalencia BH-BMPT'!$D$30,IF(J258=30,'Equivalencia BH-BMPT'!$D$31,IF(J258=31,'Equivalencia BH-BMPT'!$D$32,IF(J258=32,'Equivalencia BH-BMPT'!$D$33,IF(J258=33,'Equivalencia BH-BMPT'!$D$34,IF(J258=34,'Equivalencia BH-BMPT'!$D$35,IF(J258=35,'Equivalencia BH-BMPT'!$D$36,IF(J258=36,'Equivalencia BH-BMPT'!$D$37,IF(J258=37,'Equivalencia BH-BMPT'!$D$38,IF(J258=38,'Equivalencia BH-BMPT'!#REF!,IF(J258=39,'Equivalencia BH-BMPT'!$D$40,IF(J258=40,'Equivalencia BH-BMPT'!$D$41,IF(J258=41,'Equivalencia BH-BMPT'!$D$42,IF(J258=42,'Equivalencia BH-BMPT'!$D$43,IF(J258=43,'Equivalencia BH-BMPT'!$D$44,IF(J258=44,'Equivalencia BH-BMPT'!$D$45,IF(J258=45,'Equivalencia BH-BMPT'!$D$46,"No ha seleccionado un número de programa")))))))))))))))))))))))))))))))))))))))))))))</f>
        <v>No ha seleccionado un número de programa</v>
      </c>
      <c r="L258" s="152"/>
      <c r="M258" s="147">
        <v>49798425</v>
      </c>
      <c r="N258" s="153" t="s">
        <v>651</v>
      </c>
      <c r="O258" s="156"/>
      <c r="P258" s="155"/>
      <c r="Q258" s="156">
        <v>0</v>
      </c>
      <c r="R258" s="156">
        <v>1</v>
      </c>
      <c r="S258" s="156">
        <v>2850000</v>
      </c>
      <c r="T258" s="156">
        <f t="shared" si="16"/>
        <v>2850000</v>
      </c>
      <c r="U258" s="156">
        <v>2850000</v>
      </c>
      <c r="V258" s="157">
        <v>42767</v>
      </c>
      <c r="W258" s="157">
        <v>42767</v>
      </c>
      <c r="X258" s="157">
        <v>43100</v>
      </c>
      <c r="Y258" s="147">
        <f t="shared" si="15"/>
        <v>333</v>
      </c>
      <c r="Z258" s="147"/>
      <c r="AA258" s="158"/>
      <c r="AB258" s="147"/>
      <c r="AC258" s="147"/>
      <c r="AD258" s="147"/>
      <c r="AE258" s="147" t="s">
        <v>777</v>
      </c>
      <c r="AF258" s="159">
        <f t="shared" si="17"/>
        <v>1</v>
      </c>
      <c r="AG258" s="160"/>
      <c r="AH258" s="160" t="b">
        <f t="shared" si="18"/>
        <v>1</v>
      </c>
    </row>
    <row r="259" spans="1:34" ht="44.25" customHeight="1" thickBot="1" x14ac:dyDescent="0.3">
      <c r="A259" s="147">
        <v>59</v>
      </c>
      <c r="B259" s="147">
        <v>2017</v>
      </c>
      <c r="C259" s="148" t="s">
        <v>836</v>
      </c>
      <c r="D259" s="147">
        <v>5</v>
      </c>
      <c r="E259" s="148" t="str">
        <f>IF(D259=1,'Tipo '!$B$2,IF(D259=2,'Tipo '!$B$3,IF(D259=3,'Tipo '!$B$4,IF(D259=4,'Tipo '!$B$5,IF(D259=5,'Tipo '!$B$6,IF(D259=6,'Tipo '!$B$7,IF(D259=7,'Tipo '!$B$8,IF(D259=8,'Tipo '!$B$9,IF(D259=9,'Tipo '!$B$10,IF(D259=10,'Tipo '!$B$11,IF(D259=11,'Tipo '!$B$12,IF(D259=12,'Tipo '!$B$13,IF(D259=13,'Tipo '!$B$14,IF(D259=14,'Tipo '!$B$15,IF(D259=15,'Tipo '!$B$16,IF(D259=16,'Tipo '!$B$17,IF(D259=17,'Tipo '!$B$18,IF(D259=18,'Tipo '!$B$19,IF(D259=19,'Tipo '!$B$20,IF(D259=20,'Tipo '!$B$21,"No ha seleccionado un tipo de contrato válido"))))))))))))))))))))</f>
        <v>CONTRATOS DE PRESTACIÓN DE SERVICIOS PROFESIONALES Y DE APOYO A LA GESTIÓN</v>
      </c>
      <c r="F259" s="148" t="s">
        <v>107</v>
      </c>
      <c r="G259" s="148" t="s">
        <v>116</v>
      </c>
      <c r="H259" s="149" t="s">
        <v>950</v>
      </c>
      <c r="I259" s="149"/>
      <c r="J259" s="150"/>
      <c r="K259" s="151" t="str">
        <f>IF(J259=1,'Equivalencia BH-BMPT'!$D$2,IF(J259=2,'Equivalencia BH-BMPT'!$D$3,IF(J259=3,'Equivalencia BH-BMPT'!$D$4,IF(J259=4,'Equivalencia BH-BMPT'!$D$5,IF(J259=5,'Equivalencia BH-BMPT'!$D$6,IF(J259=6,'Equivalencia BH-BMPT'!$D$7,IF(J259=7,'Equivalencia BH-BMPT'!$D$8,IF(J259=8,'Equivalencia BH-BMPT'!$D$9,IF(J259=9,'Equivalencia BH-BMPT'!$D$10,IF(J259=10,'Equivalencia BH-BMPT'!$D$11,IF(J259=11,'Equivalencia BH-BMPT'!$D$12,IF(J259=12,'Equivalencia BH-BMPT'!$D$13,IF(J259=13,'Equivalencia BH-BMPT'!$D$14,IF(J259=14,'Equivalencia BH-BMPT'!$D$15,IF(J259=15,'Equivalencia BH-BMPT'!$D$16,IF(J259=16,'Equivalencia BH-BMPT'!$D$17,IF(J259=17,'Equivalencia BH-BMPT'!$D$18,IF(J259=18,'Equivalencia BH-BMPT'!$D$19,IF(J259=19,'Equivalencia BH-BMPT'!$D$20,IF(J259=20,'Equivalencia BH-BMPT'!$D$21,IF(J259=21,'Equivalencia BH-BMPT'!$D$22,IF(J259=22,'Equivalencia BH-BMPT'!$D$23,IF(J259=23,'Equivalencia BH-BMPT'!#REF!,IF(J259=24,'Equivalencia BH-BMPT'!$D$25,IF(J259=25,'Equivalencia BH-BMPT'!$D$26,IF(J259=26,'Equivalencia BH-BMPT'!$D$27,IF(J259=27,'Equivalencia BH-BMPT'!$D$28,IF(J259=28,'Equivalencia BH-BMPT'!$D$29,IF(J259=29,'Equivalencia BH-BMPT'!$D$30,IF(J259=30,'Equivalencia BH-BMPT'!$D$31,IF(J259=31,'Equivalencia BH-BMPT'!$D$32,IF(J259=32,'Equivalencia BH-BMPT'!$D$33,IF(J259=33,'Equivalencia BH-BMPT'!$D$34,IF(J259=34,'Equivalencia BH-BMPT'!$D$35,IF(J259=35,'Equivalencia BH-BMPT'!$D$36,IF(J259=36,'Equivalencia BH-BMPT'!$D$37,IF(J259=37,'Equivalencia BH-BMPT'!$D$38,IF(J259=38,'Equivalencia BH-BMPT'!#REF!,IF(J259=39,'Equivalencia BH-BMPT'!$D$40,IF(J259=40,'Equivalencia BH-BMPT'!$D$41,IF(J259=41,'Equivalencia BH-BMPT'!$D$42,IF(J259=42,'Equivalencia BH-BMPT'!$D$43,IF(J259=43,'Equivalencia BH-BMPT'!$D$44,IF(J259=44,'Equivalencia BH-BMPT'!$D$45,IF(J259=45,'Equivalencia BH-BMPT'!$D$46,"No ha seleccionado un número de programa")))))))))))))))))))))))))))))))))))))))))))))</f>
        <v>No ha seleccionado un número de programa</v>
      </c>
      <c r="L259" s="152"/>
      <c r="M259" s="147">
        <v>1026277892</v>
      </c>
      <c r="N259" s="153" t="s">
        <v>688</v>
      </c>
      <c r="O259" s="156"/>
      <c r="P259" s="155"/>
      <c r="Q259" s="156">
        <v>0</v>
      </c>
      <c r="R259" s="156">
        <v>1</v>
      </c>
      <c r="S259" s="156">
        <v>2850000</v>
      </c>
      <c r="T259" s="156">
        <f t="shared" si="16"/>
        <v>2850000</v>
      </c>
      <c r="U259" s="156">
        <v>2850000</v>
      </c>
      <c r="V259" s="157">
        <v>42767</v>
      </c>
      <c r="W259" s="157">
        <v>42767</v>
      </c>
      <c r="X259" s="157">
        <v>43100</v>
      </c>
      <c r="Y259" s="147">
        <f t="shared" si="15"/>
        <v>333</v>
      </c>
      <c r="Z259" s="147"/>
      <c r="AA259" s="158"/>
      <c r="AB259" s="147"/>
      <c r="AC259" s="147"/>
      <c r="AD259" s="147"/>
      <c r="AE259" s="147" t="s">
        <v>777</v>
      </c>
      <c r="AF259" s="159">
        <f t="shared" si="17"/>
        <v>1</v>
      </c>
      <c r="AG259" s="160"/>
      <c r="AH259" s="160" t="b">
        <f t="shared" si="18"/>
        <v>1</v>
      </c>
    </row>
    <row r="260" spans="1:34" ht="44.25" customHeight="1" thickBot="1" x14ac:dyDescent="0.3">
      <c r="A260" s="147">
        <v>60</v>
      </c>
      <c r="B260" s="147">
        <v>2017</v>
      </c>
      <c r="C260" s="148" t="s">
        <v>837</v>
      </c>
      <c r="D260" s="147">
        <v>5</v>
      </c>
      <c r="E260" s="148" t="str">
        <f>IF(D260=1,'Tipo '!$B$2,IF(D260=2,'Tipo '!$B$3,IF(D260=3,'Tipo '!$B$4,IF(D260=4,'Tipo '!$B$5,IF(D260=5,'Tipo '!$B$6,IF(D260=6,'Tipo '!$B$7,IF(D260=7,'Tipo '!$B$8,IF(D260=8,'Tipo '!$B$9,IF(D260=9,'Tipo '!$B$10,IF(D260=10,'Tipo '!$B$11,IF(D260=11,'Tipo '!$B$12,IF(D260=12,'Tipo '!$B$13,IF(D260=13,'Tipo '!$B$14,IF(D260=14,'Tipo '!$B$15,IF(D260=15,'Tipo '!$B$16,IF(D260=16,'Tipo '!$B$17,IF(D260=17,'Tipo '!$B$18,IF(D260=18,'Tipo '!$B$19,IF(D260=19,'Tipo '!$B$20,IF(D260=20,'Tipo '!$B$21,"No ha seleccionado un tipo de contrato válido"))))))))))))))))))))</f>
        <v>CONTRATOS DE PRESTACIÓN DE SERVICIOS PROFESIONALES Y DE APOYO A LA GESTIÓN</v>
      </c>
      <c r="F260" s="148" t="s">
        <v>107</v>
      </c>
      <c r="G260" s="148" t="s">
        <v>116</v>
      </c>
      <c r="H260" s="149" t="s">
        <v>951</v>
      </c>
      <c r="I260" s="149"/>
      <c r="J260" s="150"/>
      <c r="K260" s="151" t="str">
        <f>IF(J260=1,'Equivalencia BH-BMPT'!$D$2,IF(J260=2,'Equivalencia BH-BMPT'!$D$3,IF(J260=3,'Equivalencia BH-BMPT'!$D$4,IF(J260=4,'Equivalencia BH-BMPT'!$D$5,IF(J260=5,'Equivalencia BH-BMPT'!$D$6,IF(J260=6,'Equivalencia BH-BMPT'!$D$7,IF(J260=7,'Equivalencia BH-BMPT'!$D$8,IF(J260=8,'Equivalencia BH-BMPT'!$D$9,IF(J260=9,'Equivalencia BH-BMPT'!$D$10,IF(J260=10,'Equivalencia BH-BMPT'!$D$11,IF(J260=11,'Equivalencia BH-BMPT'!$D$12,IF(J260=12,'Equivalencia BH-BMPT'!$D$13,IF(J260=13,'Equivalencia BH-BMPT'!$D$14,IF(J260=14,'Equivalencia BH-BMPT'!$D$15,IF(J260=15,'Equivalencia BH-BMPT'!$D$16,IF(J260=16,'Equivalencia BH-BMPT'!$D$17,IF(J260=17,'Equivalencia BH-BMPT'!$D$18,IF(J260=18,'Equivalencia BH-BMPT'!$D$19,IF(J260=19,'Equivalencia BH-BMPT'!$D$20,IF(J260=20,'Equivalencia BH-BMPT'!$D$21,IF(J260=21,'Equivalencia BH-BMPT'!$D$22,IF(J260=22,'Equivalencia BH-BMPT'!$D$23,IF(J260=23,'Equivalencia BH-BMPT'!#REF!,IF(J260=24,'Equivalencia BH-BMPT'!$D$25,IF(J260=25,'Equivalencia BH-BMPT'!$D$26,IF(J260=26,'Equivalencia BH-BMPT'!$D$27,IF(J260=27,'Equivalencia BH-BMPT'!$D$28,IF(J260=28,'Equivalencia BH-BMPT'!$D$29,IF(J260=29,'Equivalencia BH-BMPT'!$D$30,IF(J260=30,'Equivalencia BH-BMPT'!$D$31,IF(J260=31,'Equivalencia BH-BMPT'!$D$32,IF(J260=32,'Equivalencia BH-BMPT'!$D$33,IF(J260=33,'Equivalencia BH-BMPT'!$D$34,IF(J260=34,'Equivalencia BH-BMPT'!$D$35,IF(J260=35,'Equivalencia BH-BMPT'!$D$36,IF(J260=36,'Equivalencia BH-BMPT'!$D$37,IF(J260=37,'Equivalencia BH-BMPT'!$D$38,IF(J260=38,'Equivalencia BH-BMPT'!#REF!,IF(J260=39,'Equivalencia BH-BMPT'!$D$40,IF(J260=40,'Equivalencia BH-BMPT'!$D$41,IF(J260=41,'Equivalencia BH-BMPT'!$D$42,IF(J260=42,'Equivalencia BH-BMPT'!$D$43,IF(J260=43,'Equivalencia BH-BMPT'!$D$44,IF(J260=44,'Equivalencia BH-BMPT'!$D$45,IF(J260=45,'Equivalencia BH-BMPT'!$D$46,"No ha seleccionado un número de programa")))))))))))))))))))))))))))))))))))))))))))))</f>
        <v>No ha seleccionado un número de programa</v>
      </c>
      <c r="L260" s="152"/>
      <c r="M260" s="147">
        <v>19157189</v>
      </c>
      <c r="N260" s="153" t="s">
        <v>693</v>
      </c>
      <c r="O260" s="156"/>
      <c r="P260" s="155"/>
      <c r="Q260" s="156">
        <v>0</v>
      </c>
      <c r="R260" s="156">
        <v>1</v>
      </c>
      <c r="S260" s="156">
        <v>760000</v>
      </c>
      <c r="T260" s="156">
        <f t="shared" si="16"/>
        <v>760000</v>
      </c>
      <c r="U260" s="156">
        <v>760000</v>
      </c>
      <c r="V260" s="157">
        <v>42767</v>
      </c>
      <c r="W260" s="157">
        <v>42768</v>
      </c>
      <c r="X260" s="157">
        <v>43100</v>
      </c>
      <c r="Y260" s="147">
        <f t="shared" si="15"/>
        <v>332</v>
      </c>
      <c r="Z260" s="147"/>
      <c r="AA260" s="158"/>
      <c r="AB260" s="147"/>
      <c r="AC260" s="147"/>
      <c r="AD260" s="147"/>
      <c r="AE260" s="147" t="s">
        <v>777</v>
      </c>
      <c r="AF260" s="159">
        <f t="shared" si="17"/>
        <v>1</v>
      </c>
      <c r="AG260" s="160"/>
      <c r="AH260" s="160" t="b">
        <f t="shared" si="18"/>
        <v>1</v>
      </c>
    </row>
    <row r="261" spans="1:34" ht="44.25" customHeight="1" thickBot="1" x14ac:dyDescent="0.3">
      <c r="A261" s="147">
        <v>61</v>
      </c>
      <c r="B261" s="147">
        <v>2017</v>
      </c>
      <c r="C261" s="148" t="s">
        <v>838</v>
      </c>
      <c r="D261" s="147">
        <v>5</v>
      </c>
      <c r="E261" s="148" t="str">
        <f>IF(D261=1,'Tipo '!$B$2,IF(D261=2,'Tipo '!$B$3,IF(D261=3,'Tipo '!$B$4,IF(D261=4,'Tipo '!$B$5,IF(D261=5,'Tipo '!$B$6,IF(D261=6,'Tipo '!$B$7,IF(D261=7,'Tipo '!$B$8,IF(D261=8,'Tipo '!$B$9,IF(D261=9,'Tipo '!$B$10,IF(D261=10,'Tipo '!$B$11,IF(D261=11,'Tipo '!$B$12,IF(D261=12,'Tipo '!$B$13,IF(D261=13,'Tipo '!$B$14,IF(D261=14,'Tipo '!$B$15,IF(D261=15,'Tipo '!$B$16,IF(D261=16,'Tipo '!$B$17,IF(D261=17,'Tipo '!$B$18,IF(D261=18,'Tipo '!$B$19,IF(D261=19,'Tipo '!$B$20,IF(D261=20,'Tipo '!$B$21,"No ha seleccionado un tipo de contrato válido"))))))))))))))))))))</f>
        <v>CONTRATOS DE PRESTACIÓN DE SERVICIOS PROFESIONALES Y DE APOYO A LA GESTIÓN</v>
      </c>
      <c r="F261" s="148" t="s">
        <v>107</v>
      </c>
      <c r="G261" s="148" t="s">
        <v>116</v>
      </c>
      <c r="H261" s="149" t="s">
        <v>952</v>
      </c>
      <c r="I261" s="149"/>
      <c r="J261" s="150"/>
      <c r="K261" s="151" t="str">
        <f>IF(J261=1,'Equivalencia BH-BMPT'!$D$2,IF(J261=2,'Equivalencia BH-BMPT'!$D$3,IF(J261=3,'Equivalencia BH-BMPT'!$D$4,IF(J261=4,'Equivalencia BH-BMPT'!$D$5,IF(J261=5,'Equivalencia BH-BMPT'!$D$6,IF(J261=6,'Equivalencia BH-BMPT'!$D$7,IF(J261=7,'Equivalencia BH-BMPT'!$D$8,IF(J261=8,'Equivalencia BH-BMPT'!$D$9,IF(J261=9,'Equivalencia BH-BMPT'!$D$10,IF(J261=10,'Equivalencia BH-BMPT'!$D$11,IF(J261=11,'Equivalencia BH-BMPT'!$D$12,IF(J261=12,'Equivalencia BH-BMPT'!$D$13,IF(J261=13,'Equivalencia BH-BMPT'!$D$14,IF(J261=14,'Equivalencia BH-BMPT'!$D$15,IF(J261=15,'Equivalencia BH-BMPT'!$D$16,IF(J261=16,'Equivalencia BH-BMPT'!$D$17,IF(J261=17,'Equivalencia BH-BMPT'!$D$18,IF(J261=18,'Equivalencia BH-BMPT'!$D$19,IF(J261=19,'Equivalencia BH-BMPT'!$D$20,IF(J261=20,'Equivalencia BH-BMPT'!$D$21,IF(J261=21,'Equivalencia BH-BMPT'!$D$22,IF(J261=22,'Equivalencia BH-BMPT'!$D$23,IF(J261=23,'Equivalencia BH-BMPT'!#REF!,IF(J261=24,'Equivalencia BH-BMPT'!$D$25,IF(J261=25,'Equivalencia BH-BMPT'!$D$26,IF(J261=26,'Equivalencia BH-BMPT'!$D$27,IF(J261=27,'Equivalencia BH-BMPT'!$D$28,IF(J261=28,'Equivalencia BH-BMPT'!$D$29,IF(J261=29,'Equivalencia BH-BMPT'!$D$30,IF(J261=30,'Equivalencia BH-BMPT'!$D$31,IF(J261=31,'Equivalencia BH-BMPT'!$D$32,IF(J261=32,'Equivalencia BH-BMPT'!$D$33,IF(J261=33,'Equivalencia BH-BMPT'!$D$34,IF(J261=34,'Equivalencia BH-BMPT'!$D$35,IF(J261=35,'Equivalencia BH-BMPT'!$D$36,IF(J261=36,'Equivalencia BH-BMPT'!$D$37,IF(J261=37,'Equivalencia BH-BMPT'!$D$38,IF(J261=38,'Equivalencia BH-BMPT'!#REF!,IF(J261=39,'Equivalencia BH-BMPT'!$D$40,IF(J261=40,'Equivalencia BH-BMPT'!$D$41,IF(J261=41,'Equivalencia BH-BMPT'!$D$42,IF(J261=42,'Equivalencia BH-BMPT'!$D$43,IF(J261=43,'Equivalencia BH-BMPT'!$D$44,IF(J261=44,'Equivalencia BH-BMPT'!$D$45,IF(J261=45,'Equivalencia BH-BMPT'!$D$46,"No ha seleccionado un número de programa")))))))))))))))))))))))))))))))))))))))))))))</f>
        <v>No ha seleccionado un número de programa</v>
      </c>
      <c r="L261" s="152"/>
      <c r="M261" s="147">
        <v>79975491</v>
      </c>
      <c r="N261" s="153" t="s">
        <v>694</v>
      </c>
      <c r="O261" s="156"/>
      <c r="P261" s="155"/>
      <c r="Q261" s="156">
        <v>0</v>
      </c>
      <c r="R261" s="156">
        <v>1</v>
      </c>
      <c r="S261" s="156">
        <v>950000</v>
      </c>
      <c r="T261" s="156">
        <f t="shared" si="16"/>
        <v>950000</v>
      </c>
      <c r="U261" s="156">
        <v>950000</v>
      </c>
      <c r="V261" s="157">
        <v>42769</v>
      </c>
      <c r="W261" s="157">
        <v>42769</v>
      </c>
      <c r="X261" s="157">
        <v>43099</v>
      </c>
      <c r="Y261" s="147">
        <f t="shared" si="15"/>
        <v>330</v>
      </c>
      <c r="Z261" s="147"/>
      <c r="AA261" s="158"/>
      <c r="AB261" s="147"/>
      <c r="AC261" s="147"/>
      <c r="AD261" s="147"/>
      <c r="AE261" s="147" t="s">
        <v>777</v>
      </c>
      <c r="AF261" s="159">
        <f t="shared" si="17"/>
        <v>1</v>
      </c>
      <c r="AG261" s="160"/>
      <c r="AH261" s="160" t="b">
        <f t="shared" si="18"/>
        <v>1</v>
      </c>
    </row>
    <row r="262" spans="1:34" ht="44.25" customHeight="1" thickBot="1" x14ac:dyDescent="0.3">
      <c r="A262" s="147">
        <v>62</v>
      </c>
      <c r="B262" s="147">
        <v>2017</v>
      </c>
      <c r="C262" s="148" t="s">
        <v>839</v>
      </c>
      <c r="D262" s="147">
        <v>5</v>
      </c>
      <c r="E262" s="148" t="str">
        <f>IF(D262=1,'Tipo '!$B$2,IF(D262=2,'Tipo '!$B$3,IF(D262=3,'Tipo '!$B$4,IF(D262=4,'Tipo '!$B$5,IF(D262=5,'Tipo '!$B$6,IF(D262=6,'Tipo '!$B$7,IF(D262=7,'Tipo '!$B$8,IF(D262=8,'Tipo '!$B$9,IF(D262=9,'Tipo '!$B$10,IF(D262=10,'Tipo '!$B$11,IF(D262=11,'Tipo '!$B$12,IF(D262=12,'Tipo '!$B$13,IF(D262=13,'Tipo '!$B$14,IF(D262=14,'Tipo '!$B$15,IF(D262=15,'Tipo '!$B$16,IF(D262=16,'Tipo '!$B$17,IF(D262=17,'Tipo '!$B$18,IF(D262=18,'Tipo '!$B$19,IF(D262=19,'Tipo '!$B$20,IF(D262=20,'Tipo '!$B$21,"No ha seleccionado un tipo de contrato válido"))))))))))))))))))))</f>
        <v>CONTRATOS DE PRESTACIÓN DE SERVICIOS PROFESIONALES Y DE APOYO A LA GESTIÓN</v>
      </c>
      <c r="F262" s="148" t="s">
        <v>107</v>
      </c>
      <c r="G262" s="148" t="s">
        <v>116</v>
      </c>
      <c r="H262" s="149" t="s">
        <v>953</v>
      </c>
      <c r="I262" s="149"/>
      <c r="J262" s="150"/>
      <c r="K262" s="151" t="str">
        <f>IF(J262=1,'Equivalencia BH-BMPT'!$D$2,IF(J262=2,'Equivalencia BH-BMPT'!$D$3,IF(J262=3,'Equivalencia BH-BMPT'!$D$4,IF(J262=4,'Equivalencia BH-BMPT'!$D$5,IF(J262=5,'Equivalencia BH-BMPT'!$D$6,IF(J262=6,'Equivalencia BH-BMPT'!$D$7,IF(J262=7,'Equivalencia BH-BMPT'!$D$8,IF(J262=8,'Equivalencia BH-BMPT'!$D$9,IF(J262=9,'Equivalencia BH-BMPT'!$D$10,IF(J262=10,'Equivalencia BH-BMPT'!$D$11,IF(J262=11,'Equivalencia BH-BMPT'!$D$12,IF(J262=12,'Equivalencia BH-BMPT'!$D$13,IF(J262=13,'Equivalencia BH-BMPT'!$D$14,IF(J262=14,'Equivalencia BH-BMPT'!$D$15,IF(J262=15,'Equivalencia BH-BMPT'!$D$16,IF(J262=16,'Equivalencia BH-BMPT'!$D$17,IF(J262=17,'Equivalencia BH-BMPT'!$D$18,IF(J262=18,'Equivalencia BH-BMPT'!$D$19,IF(J262=19,'Equivalencia BH-BMPT'!$D$20,IF(J262=20,'Equivalencia BH-BMPT'!$D$21,IF(J262=21,'Equivalencia BH-BMPT'!$D$22,IF(J262=22,'Equivalencia BH-BMPT'!$D$23,IF(J262=23,'Equivalencia BH-BMPT'!#REF!,IF(J262=24,'Equivalencia BH-BMPT'!$D$25,IF(J262=25,'Equivalencia BH-BMPT'!$D$26,IF(J262=26,'Equivalencia BH-BMPT'!$D$27,IF(J262=27,'Equivalencia BH-BMPT'!$D$28,IF(J262=28,'Equivalencia BH-BMPT'!$D$29,IF(J262=29,'Equivalencia BH-BMPT'!$D$30,IF(J262=30,'Equivalencia BH-BMPT'!$D$31,IF(J262=31,'Equivalencia BH-BMPT'!$D$32,IF(J262=32,'Equivalencia BH-BMPT'!$D$33,IF(J262=33,'Equivalencia BH-BMPT'!$D$34,IF(J262=34,'Equivalencia BH-BMPT'!$D$35,IF(J262=35,'Equivalencia BH-BMPT'!$D$36,IF(J262=36,'Equivalencia BH-BMPT'!$D$37,IF(J262=37,'Equivalencia BH-BMPT'!$D$38,IF(J262=38,'Equivalencia BH-BMPT'!#REF!,IF(J262=39,'Equivalencia BH-BMPT'!$D$40,IF(J262=40,'Equivalencia BH-BMPT'!$D$41,IF(J262=41,'Equivalencia BH-BMPT'!$D$42,IF(J262=42,'Equivalencia BH-BMPT'!$D$43,IF(J262=43,'Equivalencia BH-BMPT'!$D$44,IF(J262=44,'Equivalencia BH-BMPT'!$D$45,IF(J262=45,'Equivalencia BH-BMPT'!$D$46,"No ha seleccionado un número de programa")))))))))))))))))))))))))))))))))))))))))))))</f>
        <v>No ha seleccionado un número de programa</v>
      </c>
      <c r="L262" s="152"/>
      <c r="M262" s="147">
        <v>77183787</v>
      </c>
      <c r="N262" s="153" t="s">
        <v>649</v>
      </c>
      <c r="O262" s="156"/>
      <c r="P262" s="155"/>
      <c r="Q262" s="156">
        <v>0</v>
      </c>
      <c r="R262" s="156">
        <v>1</v>
      </c>
      <c r="S262" s="156">
        <v>3040000</v>
      </c>
      <c r="T262" s="156">
        <f t="shared" si="16"/>
        <v>3040000</v>
      </c>
      <c r="U262" s="156">
        <v>3040000</v>
      </c>
      <c r="V262" s="157">
        <v>42776</v>
      </c>
      <c r="W262" s="157">
        <v>42776</v>
      </c>
      <c r="X262" s="157">
        <v>43099</v>
      </c>
      <c r="Y262" s="147">
        <f t="shared" si="15"/>
        <v>323</v>
      </c>
      <c r="Z262" s="147"/>
      <c r="AA262" s="158"/>
      <c r="AB262" s="147"/>
      <c r="AC262" s="147"/>
      <c r="AD262" s="147"/>
      <c r="AE262" s="147" t="s">
        <v>777</v>
      </c>
      <c r="AF262" s="159">
        <f t="shared" si="17"/>
        <v>1</v>
      </c>
      <c r="AG262" s="160"/>
      <c r="AH262" s="160" t="b">
        <f t="shared" si="18"/>
        <v>1</v>
      </c>
    </row>
    <row r="263" spans="1:34" ht="44.25" customHeight="1" thickBot="1" x14ac:dyDescent="0.3">
      <c r="A263" s="147">
        <v>63</v>
      </c>
      <c r="B263" s="147">
        <v>2017</v>
      </c>
      <c r="C263" s="148" t="s">
        <v>840</v>
      </c>
      <c r="D263" s="147">
        <v>5</v>
      </c>
      <c r="E263" s="148" t="str">
        <f>IF(D263=1,'Tipo '!$B$2,IF(D263=2,'Tipo '!$B$3,IF(D263=3,'Tipo '!$B$4,IF(D263=4,'Tipo '!$B$5,IF(D263=5,'Tipo '!$B$6,IF(D263=6,'Tipo '!$B$7,IF(D263=7,'Tipo '!$B$8,IF(D263=8,'Tipo '!$B$9,IF(D263=9,'Tipo '!$B$10,IF(D263=10,'Tipo '!$B$11,IF(D263=11,'Tipo '!$B$12,IF(D263=12,'Tipo '!$B$13,IF(D263=13,'Tipo '!$B$14,IF(D263=14,'Tipo '!$B$15,IF(D263=15,'Tipo '!$B$16,IF(D263=16,'Tipo '!$B$17,IF(D263=17,'Tipo '!$B$18,IF(D263=18,'Tipo '!$B$19,IF(D263=19,'Tipo '!$B$20,IF(D263=20,'Tipo '!$B$21,"No ha seleccionado un tipo de contrato válido"))))))))))))))))))))</f>
        <v>CONTRATOS DE PRESTACIÓN DE SERVICIOS PROFESIONALES Y DE APOYO A LA GESTIÓN</v>
      </c>
      <c r="F263" s="148" t="s">
        <v>107</v>
      </c>
      <c r="G263" s="148" t="s">
        <v>116</v>
      </c>
      <c r="H263" s="149" t="s">
        <v>954</v>
      </c>
      <c r="I263" s="149"/>
      <c r="J263" s="150"/>
      <c r="K263" s="151" t="str">
        <f>IF(J263=1,'Equivalencia BH-BMPT'!$D$2,IF(J263=2,'Equivalencia BH-BMPT'!$D$3,IF(J263=3,'Equivalencia BH-BMPT'!$D$4,IF(J263=4,'Equivalencia BH-BMPT'!$D$5,IF(J263=5,'Equivalencia BH-BMPT'!$D$6,IF(J263=6,'Equivalencia BH-BMPT'!$D$7,IF(J263=7,'Equivalencia BH-BMPT'!$D$8,IF(J263=8,'Equivalencia BH-BMPT'!$D$9,IF(J263=9,'Equivalencia BH-BMPT'!$D$10,IF(J263=10,'Equivalencia BH-BMPT'!$D$11,IF(J263=11,'Equivalencia BH-BMPT'!$D$12,IF(J263=12,'Equivalencia BH-BMPT'!$D$13,IF(J263=13,'Equivalencia BH-BMPT'!$D$14,IF(J263=14,'Equivalencia BH-BMPT'!$D$15,IF(J263=15,'Equivalencia BH-BMPT'!$D$16,IF(J263=16,'Equivalencia BH-BMPT'!$D$17,IF(J263=17,'Equivalencia BH-BMPT'!$D$18,IF(J263=18,'Equivalencia BH-BMPT'!$D$19,IF(J263=19,'Equivalencia BH-BMPT'!$D$20,IF(J263=20,'Equivalencia BH-BMPT'!$D$21,IF(J263=21,'Equivalencia BH-BMPT'!$D$22,IF(J263=22,'Equivalencia BH-BMPT'!$D$23,IF(J263=23,'Equivalencia BH-BMPT'!#REF!,IF(J263=24,'Equivalencia BH-BMPT'!$D$25,IF(J263=25,'Equivalencia BH-BMPT'!$D$26,IF(J263=26,'Equivalencia BH-BMPT'!$D$27,IF(J263=27,'Equivalencia BH-BMPT'!$D$28,IF(J263=28,'Equivalencia BH-BMPT'!$D$29,IF(J263=29,'Equivalencia BH-BMPT'!$D$30,IF(J263=30,'Equivalencia BH-BMPT'!$D$31,IF(J263=31,'Equivalencia BH-BMPT'!$D$32,IF(J263=32,'Equivalencia BH-BMPT'!$D$33,IF(J263=33,'Equivalencia BH-BMPT'!$D$34,IF(J263=34,'Equivalencia BH-BMPT'!$D$35,IF(J263=35,'Equivalencia BH-BMPT'!$D$36,IF(J263=36,'Equivalencia BH-BMPT'!$D$37,IF(J263=37,'Equivalencia BH-BMPT'!$D$38,IF(J263=38,'Equivalencia BH-BMPT'!#REF!,IF(J263=39,'Equivalencia BH-BMPT'!$D$40,IF(J263=40,'Equivalencia BH-BMPT'!$D$41,IF(J263=41,'Equivalencia BH-BMPT'!$D$42,IF(J263=42,'Equivalencia BH-BMPT'!$D$43,IF(J263=43,'Equivalencia BH-BMPT'!$D$44,IF(J263=44,'Equivalencia BH-BMPT'!$D$45,IF(J263=45,'Equivalencia BH-BMPT'!$D$46,"No ha seleccionado un número de programa")))))))))))))))))))))))))))))))))))))))))))))</f>
        <v>No ha seleccionado un número de programa</v>
      </c>
      <c r="L263" s="152"/>
      <c r="M263" s="147">
        <v>80771421</v>
      </c>
      <c r="N263" s="153" t="s">
        <v>656</v>
      </c>
      <c r="O263" s="156"/>
      <c r="P263" s="155"/>
      <c r="Q263" s="156">
        <v>0</v>
      </c>
      <c r="R263" s="156">
        <v>1</v>
      </c>
      <c r="S263" s="156">
        <v>3483333</v>
      </c>
      <c r="T263" s="156">
        <f t="shared" si="16"/>
        <v>3483333</v>
      </c>
      <c r="U263" s="156">
        <v>3483333</v>
      </c>
      <c r="V263" s="157">
        <v>42776</v>
      </c>
      <c r="W263" s="157">
        <v>42776</v>
      </c>
      <c r="X263" s="157">
        <v>43100</v>
      </c>
      <c r="Y263" s="147">
        <f t="shared" si="15"/>
        <v>324</v>
      </c>
      <c r="Z263" s="147"/>
      <c r="AA263" s="158"/>
      <c r="AB263" s="147"/>
      <c r="AC263" s="147"/>
      <c r="AD263" s="147"/>
      <c r="AE263" s="147" t="s">
        <v>777</v>
      </c>
      <c r="AF263" s="159">
        <f t="shared" si="17"/>
        <v>1</v>
      </c>
      <c r="AG263" s="160"/>
      <c r="AH263" s="160" t="b">
        <f t="shared" si="18"/>
        <v>1</v>
      </c>
    </row>
    <row r="264" spans="1:34" ht="44.25" customHeight="1" thickBot="1" x14ac:dyDescent="0.3">
      <c r="A264" s="147">
        <v>64</v>
      </c>
      <c r="B264" s="147">
        <v>2017</v>
      </c>
      <c r="C264" s="148" t="s">
        <v>841</v>
      </c>
      <c r="D264" s="147">
        <v>5</v>
      </c>
      <c r="E264" s="148" t="str">
        <f>IF(D264=1,'Tipo '!$B$2,IF(D264=2,'Tipo '!$B$3,IF(D264=3,'Tipo '!$B$4,IF(D264=4,'Tipo '!$B$5,IF(D264=5,'Tipo '!$B$6,IF(D264=6,'Tipo '!$B$7,IF(D264=7,'Tipo '!$B$8,IF(D264=8,'Tipo '!$B$9,IF(D264=9,'Tipo '!$B$10,IF(D264=10,'Tipo '!$B$11,IF(D264=11,'Tipo '!$B$12,IF(D264=12,'Tipo '!$B$13,IF(D264=13,'Tipo '!$B$14,IF(D264=14,'Tipo '!$B$15,IF(D264=15,'Tipo '!$B$16,IF(D264=16,'Tipo '!$B$17,IF(D264=17,'Tipo '!$B$18,IF(D264=18,'Tipo '!$B$19,IF(D264=19,'Tipo '!$B$20,IF(D264=20,'Tipo '!$B$21,"No ha seleccionado un tipo de contrato válido"))))))))))))))))))))</f>
        <v>CONTRATOS DE PRESTACIÓN DE SERVICIOS PROFESIONALES Y DE APOYO A LA GESTIÓN</v>
      </c>
      <c r="F264" s="148" t="s">
        <v>107</v>
      </c>
      <c r="G264" s="148" t="s">
        <v>116</v>
      </c>
      <c r="H264" s="149" t="s">
        <v>955</v>
      </c>
      <c r="I264" s="149"/>
      <c r="J264" s="150"/>
      <c r="K264" s="151" t="str">
        <f>IF(J264=1,'Equivalencia BH-BMPT'!$D$2,IF(J264=2,'Equivalencia BH-BMPT'!$D$3,IF(J264=3,'Equivalencia BH-BMPT'!$D$4,IF(J264=4,'Equivalencia BH-BMPT'!$D$5,IF(J264=5,'Equivalencia BH-BMPT'!$D$6,IF(J264=6,'Equivalencia BH-BMPT'!$D$7,IF(J264=7,'Equivalencia BH-BMPT'!$D$8,IF(J264=8,'Equivalencia BH-BMPT'!$D$9,IF(J264=9,'Equivalencia BH-BMPT'!$D$10,IF(J264=10,'Equivalencia BH-BMPT'!$D$11,IF(J264=11,'Equivalencia BH-BMPT'!$D$12,IF(J264=12,'Equivalencia BH-BMPT'!$D$13,IF(J264=13,'Equivalencia BH-BMPT'!$D$14,IF(J264=14,'Equivalencia BH-BMPT'!$D$15,IF(J264=15,'Equivalencia BH-BMPT'!$D$16,IF(J264=16,'Equivalencia BH-BMPT'!$D$17,IF(J264=17,'Equivalencia BH-BMPT'!$D$18,IF(J264=18,'Equivalencia BH-BMPT'!$D$19,IF(J264=19,'Equivalencia BH-BMPT'!$D$20,IF(J264=20,'Equivalencia BH-BMPT'!$D$21,IF(J264=21,'Equivalencia BH-BMPT'!$D$22,IF(J264=22,'Equivalencia BH-BMPT'!$D$23,IF(J264=23,'Equivalencia BH-BMPT'!#REF!,IF(J264=24,'Equivalencia BH-BMPT'!$D$25,IF(J264=25,'Equivalencia BH-BMPT'!$D$26,IF(J264=26,'Equivalencia BH-BMPT'!$D$27,IF(J264=27,'Equivalencia BH-BMPT'!$D$28,IF(J264=28,'Equivalencia BH-BMPT'!$D$29,IF(J264=29,'Equivalencia BH-BMPT'!$D$30,IF(J264=30,'Equivalencia BH-BMPT'!$D$31,IF(J264=31,'Equivalencia BH-BMPT'!$D$32,IF(J264=32,'Equivalencia BH-BMPT'!$D$33,IF(J264=33,'Equivalencia BH-BMPT'!$D$34,IF(J264=34,'Equivalencia BH-BMPT'!$D$35,IF(J264=35,'Equivalencia BH-BMPT'!$D$36,IF(J264=36,'Equivalencia BH-BMPT'!$D$37,IF(J264=37,'Equivalencia BH-BMPT'!$D$38,IF(J264=38,'Equivalencia BH-BMPT'!#REF!,IF(J264=39,'Equivalencia BH-BMPT'!$D$40,IF(J264=40,'Equivalencia BH-BMPT'!$D$41,IF(J264=41,'Equivalencia BH-BMPT'!$D$42,IF(J264=42,'Equivalencia BH-BMPT'!$D$43,IF(J264=43,'Equivalencia BH-BMPT'!$D$44,IF(J264=44,'Equivalencia BH-BMPT'!$D$45,IF(J264=45,'Equivalencia BH-BMPT'!$D$46,"No ha seleccionado un número de programa")))))))))))))))))))))))))))))))))))))))))))))</f>
        <v>No ha seleccionado un número de programa</v>
      </c>
      <c r="L264" s="152"/>
      <c r="M264" s="147">
        <v>1026578776</v>
      </c>
      <c r="N264" s="153" t="s">
        <v>669</v>
      </c>
      <c r="O264" s="156"/>
      <c r="P264" s="155"/>
      <c r="Q264" s="156">
        <v>0</v>
      </c>
      <c r="R264" s="156">
        <v>1</v>
      </c>
      <c r="S264" s="156">
        <v>1354700</v>
      </c>
      <c r="T264" s="156">
        <f t="shared" si="16"/>
        <v>1354700</v>
      </c>
      <c r="U264" s="156">
        <v>1354700</v>
      </c>
      <c r="V264" s="157">
        <v>42780</v>
      </c>
      <c r="W264" s="157">
        <v>42780</v>
      </c>
      <c r="X264" s="157">
        <v>43099</v>
      </c>
      <c r="Y264" s="147">
        <f t="shared" si="15"/>
        <v>319</v>
      </c>
      <c r="Z264" s="147"/>
      <c r="AA264" s="158"/>
      <c r="AB264" s="147"/>
      <c r="AC264" s="147"/>
      <c r="AD264" s="147"/>
      <c r="AE264" s="147" t="s">
        <v>777</v>
      </c>
      <c r="AF264" s="159">
        <f t="shared" si="17"/>
        <v>1</v>
      </c>
      <c r="AG264" s="160"/>
      <c r="AH264" s="160" t="b">
        <f t="shared" si="18"/>
        <v>1</v>
      </c>
    </row>
    <row r="265" spans="1:34" ht="44.25" customHeight="1" thickBot="1" x14ac:dyDescent="0.3">
      <c r="A265" s="147">
        <v>66</v>
      </c>
      <c r="B265" s="147">
        <v>2017</v>
      </c>
      <c r="C265" s="148" t="s">
        <v>842</v>
      </c>
      <c r="D265" s="147">
        <v>5</v>
      </c>
      <c r="E265" s="148" t="str">
        <f>IF(D265=1,'Tipo '!$B$2,IF(D265=2,'Tipo '!$B$3,IF(D265=3,'Tipo '!$B$4,IF(D265=4,'Tipo '!$B$5,IF(D265=5,'Tipo '!$B$6,IF(D265=6,'Tipo '!$B$7,IF(D265=7,'Tipo '!$B$8,IF(D265=8,'Tipo '!$B$9,IF(D265=9,'Tipo '!$B$10,IF(D265=10,'Tipo '!$B$11,IF(D265=11,'Tipo '!$B$12,IF(D265=12,'Tipo '!$B$13,IF(D265=13,'Tipo '!$B$14,IF(D265=14,'Tipo '!$B$15,IF(D265=15,'Tipo '!$B$16,IF(D265=16,'Tipo '!$B$17,IF(D265=17,'Tipo '!$B$18,IF(D265=18,'Tipo '!$B$19,IF(D265=19,'Tipo '!$B$20,IF(D265=20,'Tipo '!$B$21,"No ha seleccionado un tipo de contrato válido"))))))))))))))))))))</f>
        <v>CONTRATOS DE PRESTACIÓN DE SERVICIOS PROFESIONALES Y DE APOYO A LA GESTIÓN</v>
      </c>
      <c r="F265" s="148" t="s">
        <v>107</v>
      </c>
      <c r="G265" s="148" t="s">
        <v>116</v>
      </c>
      <c r="H265" s="149" t="s">
        <v>956</v>
      </c>
      <c r="I265" s="149"/>
      <c r="J265" s="150"/>
      <c r="K265" s="151" t="str">
        <f>IF(J265=1,'Equivalencia BH-BMPT'!$D$2,IF(J265=2,'Equivalencia BH-BMPT'!$D$3,IF(J265=3,'Equivalencia BH-BMPT'!$D$4,IF(J265=4,'Equivalencia BH-BMPT'!$D$5,IF(J265=5,'Equivalencia BH-BMPT'!$D$6,IF(J265=6,'Equivalencia BH-BMPT'!$D$7,IF(J265=7,'Equivalencia BH-BMPT'!$D$8,IF(J265=8,'Equivalencia BH-BMPT'!$D$9,IF(J265=9,'Equivalencia BH-BMPT'!$D$10,IF(J265=10,'Equivalencia BH-BMPT'!$D$11,IF(J265=11,'Equivalencia BH-BMPT'!$D$12,IF(J265=12,'Equivalencia BH-BMPT'!$D$13,IF(J265=13,'Equivalencia BH-BMPT'!$D$14,IF(J265=14,'Equivalencia BH-BMPT'!$D$15,IF(J265=15,'Equivalencia BH-BMPT'!$D$16,IF(J265=16,'Equivalencia BH-BMPT'!$D$17,IF(J265=17,'Equivalencia BH-BMPT'!$D$18,IF(J265=18,'Equivalencia BH-BMPT'!$D$19,IF(J265=19,'Equivalencia BH-BMPT'!$D$20,IF(J265=20,'Equivalencia BH-BMPT'!$D$21,IF(J265=21,'Equivalencia BH-BMPT'!$D$22,IF(J265=22,'Equivalencia BH-BMPT'!$D$23,IF(J265=23,'Equivalencia BH-BMPT'!#REF!,IF(J265=24,'Equivalencia BH-BMPT'!$D$25,IF(J265=25,'Equivalencia BH-BMPT'!$D$26,IF(J265=26,'Equivalencia BH-BMPT'!$D$27,IF(J265=27,'Equivalencia BH-BMPT'!$D$28,IF(J265=28,'Equivalencia BH-BMPT'!$D$29,IF(J265=29,'Equivalencia BH-BMPT'!$D$30,IF(J265=30,'Equivalencia BH-BMPT'!$D$31,IF(J265=31,'Equivalencia BH-BMPT'!$D$32,IF(J265=32,'Equivalencia BH-BMPT'!$D$33,IF(J265=33,'Equivalencia BH-BMPT'!$D$34,IF(J265=34,'Equivalencia BH-BMPT'!$D$35,IF(J265=35,'Equivalencia BH-BMPT'!$D$36,IF(J265=36,'Equivalencia BH-BMPT'!$D$37,IF(J265=37,'Equivalencia BH-BMPT'!$D$38,IF(J265=38,'Equivalencia BH-BMPT'!#REF!,IF(J265=39,'Equivalencia BH-BMPT'!$D$40,IF(J265=40,'Equivalencia BH-BMPT'!$D$41,IF(J265=41,'Equivalencia BH-BMPT'!$D$42,IF(J265=42,'Equivalencia BH-BMPT'!$D$43,IF(J265=43,'Equivalencia BH-BMPT'!$D$44,IF(J265=44,'Equivalencia BH-BMPT'!$D$45,IF(J265=45,'Equivalencia BH-BMPT'!$D$46,"No ha seleccionado un número de programa")))))))))))))))))))))))))))))))))))))))))))))</f>
        <v>No ha seleccionado un número de programa</v>
      </c>
      <c r="L265" s="152"/>
      <c r="M265" s="147">
        <v>1032445235</v>
      </c>
      <c r="N265" s="153" t="s">
        <v>678</v>
      </c>
      <c r="O265" s="156"/>
      <c r="P265" s="155"/>
      <c r="Q265" s="156">
        <v>0</v>
      </c>
      <c r="R265" s="156">
        <v>1</v>
      </c>
      <c r="S265" s="156">
        <v>1686658</v>
      </c>
      <c r="T265" s="156">
        <f t="shared" si="16"/>
        <v>1686658</v>
      </c>
      <c r="U265" s="156">
        <v>1686658</v>
      </c>
      <c r="V265" s="157">
        <v>42783</v>
      </c>
      <c r="W265" s="157">
        <v>42783</v>
      </c>
      <c r="X265" s="157">
        <v>43099</v>
      </c>
      <c r="Y265" s="147">
        <f t="shared" si="15"/>
        <v>316</v>
      </c>
      <c r="Z265" s="147"/>
      <c r="AA265" s="158"/>
      <c r="AB265" s="147"/>
      <c r="AC265" s="147"/>
      <c r="AD265" s="147"/>
      <c r="AE265" s="147" t="s">
        <v>777</v>
      </c>
      <c r="AF265" s="159">
        <f t="shared" si="17"/>
        <v>1</v>
      </c>
      <c r="AG265" s="160"/>
      <c r="AH265" s="160" t="b">
        <f t="shared" si="18"/>
        <v>1</v>
      </c>
    </row>
    <row r="266" spans="1:34" ht="44.25" customHeight="1" thickBot="1" x14ac:dyDescent="0.3">
      <c r="A266" s="147">
        <v>67</v>
      </c>
      <c r="B266" s="147">
        <v>2017</v>
      </c>
      <c r="C266" s="148" t="s">
        <v>843</v>
      </c>
      <c r="D266" s="147">
        <v>5</v>
      </c>
      <c r="E266" s="148" t="str">
        <f>IF(D266=1,'Tipo '!$B$2,IF(D266=2,'Tipo '!$B$3,IF(D266=3,'Tipo '!$B$4,IF(D266=4,'Tipo '!$B$5,IF(D266=5,'Tipo '!$B$6,IF(D266=6,'Tipo '!$B$7,IF(D266=7,'Tipo '!$B$8,IF(D266=8,'Tipo '!$B$9,IF(D266=9,'Tipo '!$B$10,IF(D266=10,'Tipo '!$B$11,IF(D266=11,'Tipo '!$B$12,IF(D266=12,'Tipo '!$B$13,IF(D266=13,'Tipo '!$B$14,IF(D266=14,'Tipo '!$B$15,IF(D266=15,'Tipo '!$B$16,IF(D266=16,'Tipo '!$B$17,IF(D266=17,'Tipo '!$B$18,IF(D266=18,'Tipo '!$B$19,IF(D266=19,'Tipo '!$B$20,IF(D266=20,'Tipo '!$B$21,"No ha seleccionado un tipo de contrato válido"))))))))))))))))))))</f>
        <v>CONTRATOS DE PRESTACIÓN DE SERVICIOS PROFESIONALES Y DE APOYO A LA GESTIÓN</v>
      </c>
      <c r="F266" s="148" t="s">
        <v>107</v>
      </c>
      <c r="G266" s="148" t="s">
        <v>116</v>
      </c>
      <c r="H266" s="149" t="s">
        <v>957</v>
      </c>
      <c r="I266" s="149"/>
      <c r="J266" s="150"/>
      <c r="K266" s="151" t="str">
        <f>IF(J266=1,'Equivalencia BH-BMPT'!$D$2,IF(J266=2,'Equivalencia BH-BMPT'!$D$3,IF(J266=3,'Equivalencia BH-BMPT'!$D$4,IF(J266=4,'Equivalencia BH-BMPT'!$D$5,IF(J266=5,'Equivalencia BH-BMPT'!$D$6,IF(J266=6,'Equivalencia BH-BMPT'!$D$7,IF(J266=7,'Equivalencia BH-BMPT'!$D$8,IF(J266=8,'Equivalencia BH-BMPT'!$D$9,IF(J266=9,'Equivalencia BH-BMPT'!$D$10,IF(J266=10,'Equivalencia BH-BMPT'!$D$11,IF(J266=11,'Equivalencia BH-BMPT'!$D$12,IF(J266=12,'Equivalencia BH-BMPT'!$D$13,IF(J266=13,'Equivalencia BH-BMPT'!$D$14,IF(J266=14,'Equivalencia BH-BMPT'!$D$15,IF(J266=15,'Equivalencia BH-BMPT'!$D$16,IF(J266=16,'Equivalencia BH-BMPT'!$D$17,IF(J266=17,'Equivalencia BH-BMPT'!$D$18,IF(J266=18,'Equivalencia BH-BMPT'!$D$19,IF(J266=19,'Equivalencia BH-BMPT'!$D$20,IF(J266=20,'Equivalencia BH-BMPT'!$D$21,IF(J266=21,'Equivalencia BH-BMPT'!$D$22,IF(J266=22,'Equivalencia BH-BMPT'!$D$23,IF(J266=23,'Equivalencia BH-BMPT'!#REF!,IF(J266=24,'Equivalencia BH-BMPT'!$D$25,IF(J266=25,'Equivalencia BH-BMPT'!$D$26,IF(J266=26,'Equivalencia BH-BMPT'!$D$27,IF(J266=27,'Equivalencia BH-BMPT'!$D$28,IF(J266=28,'Equivalencia BH-BMPT'!$D$29,IF(J266=29,'Equivalencia BH-BMPT'!$D$30,IF(J266=30,'Equivalencia BH-BMPT'!$D$31,IF(J266=31,'Equivalencia BH-BMPT'!$D$32,IF(J266=32,'Equivalencia BH-BMPT'!$D$33,IF(J266=33,'Equivalencia BH-BMPT'!$D$34,IF(J266=34,'Equivalencia BH-BMPT'!$D$35,IF(J266=35,'Equivalencia BH-BMPT'!$D$36,IF(J266=36,'Equivalencia BH-BMPT'!$D$37,IF(J266=37,'Equivalencia BH-BMPT'!$D$38,IF(J266=38,'Equivalencia BH-BMPT'!#REF!,IF(J266=39,'Equivalencia BH-BMPT'!$D$40,IF(J266=40,'Equivalencia BH-BMPT'!$D$41,IF(J266=41,'Equivalencia BH-BMPT'!$D$42,IF(J266=42,'Equivalencia BH-BMPT'!$D$43,IF(J266=43,'Equivalencia BH-BMPT'!$D$44,IF(J266=44,'Equivalencia BH-BMPT'!$D$45,IF(J266=45,'Equivalencia BH-BMPT'!$D$46,"No ha seleccionado un número de programa")))))))))))))))))))))))))))))))))))))))))))))</f>
        <v>No ha seleccionado un número de programa</v>
      </c>
      <c r="L266" s="152"/>
      <c r="M266" s="147">
        <v>19180896</v>
      </c>
      <c r="N266" s="153" t="s">
        <v>657</v>
      </c>
      <c r="O266" s="156"/>
      <c r="P266" s="155"/>
      <c r="Q266" s="156">
        <v>0</v>
      </c>
      <c r="R266" s="156">
        <v>1</v>
      </c>
      <c r="S266" s="156">
        <v>3480000</v>
      </c>
      <c r="T266" s="156">
        <f t="shared" si="16"/>
        <v>3480000</v>
      </c>
      <c r="U266" s="156">
        <v>3480000</v>
      </c>
      <c r="V266" s="157">
        <v>42783</v>
      </c>
      <c r="W266" s="157">
        <v>42783</v>
      </c>
      <c r="X266" s="157">
        <v>43099</v>
      </c>
      <c r="Y266" s="147">
        <f t="shared" ref="Y266:Y344" si="19">X266-W266</f>
        <v>316</v>
      </c>
      <c r="Z266" s="147"/>
      <c r="AA266" s="158"/>
      <c r="AB266" s="147"/>
      <c r="AC266" s="147"/>
      <c r="AD266" s="147"/>
      <c r="AE266" s="147" t="s">
        <v>777</v>
      </c>
      <c r="AF266" s="159">
        <f t="shared" si="17"/>
        <v>1</v>
      </c>
      <c r="AG266" s="160"/>
      <c r="AH266" s="160" t="b">
        <f t="shared" si="18"/>
        <v>1</v>
      </c>
    </row>
    <row r="267" spans="1:34" ht="44.25" customHeight="1" thickBot="1" x14ac:dyDescent="0.3">
      <c r="A267" s="147">
        <v>69</v>
      </c>
      <c r="B267" s="147">
        <v>2017</v>
      </c>
      <c r="C267" s="148" t="s">
        <v>844</v>
      </c>
      <c r="D267" s="147">
        <v>5</v>
      </c>
      <c r="E267" s="148" t="str">
        <f>IF(D267=1,'Tipo '!$B$2,IF(D267=2,'Tipo '!$B$3,IF(D267=3,'Tipo '!$B$4,IF(D267=4,'Tipo '!$B$5,IF(D267=5,'Tipo '!$B$6,IF(D267=6,'Tipo '!$B$7,IF(D267=7,'Tipo '!$B$8,IF(D267=8,'Tipo '!$B$9,IF(D267=9,'Tipo '!$B$10,IF(D267=10,'Tipo '!$B$11,IF(D267=11,'Tipo '!$B$12,IF(D267=12,'Tipo '!$B$13,IF(D267=13,'Tipo '!$B$14,IF(D267=14,'Tipo '!$B$15,IF(D267=15,'Tipo '!$B$16,IF(D267=16,'Tipo '!$B$17,IF(D267=17,'Tipo '!$B$18,IF(D267=18,'Tipo '!$B$19,IF(D267=19,'Tipo '!$B$20,IF(D267=20,'Tipo '!$B$21,"No ha seleccionado un tipo de contrato válido"))))))))))))))))))))</f>
        <v>CONTRATOS DE PRESTACIÓN DE SERVICIOS PROFESIONALES Y DE APOYO A LA GESTIÓN</v>
      </c>
      <c r="F267" s="148" t="s">
        <v>107</v>
      </c>
      <c r="G267" s="148" t="s">
        <v>116</v>
      </c>
      <c r="H267" s="149" t="s">
        <v>958</v>
      </c>
      <c r="I267" s="149"/>
      <c r="J267" s="150"/>
      <c r="K267" s="151" t="str">
        <f>IF(J267=1,'Equivalencia BH-BMPT'!$D$2,IF(J267=2,'Equivalencia BH-BMPT'!$D$3,IF(J267=3,'Equivalencia BH-BMPT'!$D$4,IF(J267=4,'Equivalencia BH-BMPT'!$D$5,IF(J267=5,'Equivalencia BH-BMPT'!$D$6,IF(J267=6,'Equivalencia BH-BMPT'!$D$7,IF(J267=7,'Equivalencia BH-BMPT'!$D$8,IF(J267=8,'Equivalencia BH-BMPT'!$D$9,IF(J267=9,'Equivalencia BH-BMPT'!$D$10,IF(J267=10,'Equivalencia BH-BMPT'!$D$11,IF(J267=11,'Equivalencia BH-BMPT'!$D$12,IF(J267=12,'Equivalencia BH-BMPT'!$D$13,IF(J267=13,'Equivalencia BH-BMPT'!$D$14,IF(J267=14,'Equivalencia BH-BMPT'!$D$15,IF(J267=15,'Equivalencia BH-BMPT'!$D$16,IF(J267=16,'Equivalencia BH-BMPT'!$D$17,IF(J267=17,'Equivalencia BH-BMPT'!$D$18,IF(J267=18,'Equivalencia BH-BMPT'!$D$19,IF(J267=19,'Equivalencia BH-BMPT'!$D$20,IF(J267=20,'Equivalencia BH-BMPT'!$D$21,IF(J267=21,'Equivalencia BH-BMPT'!$D$22,IF(J267=22,'Equivalencia BH-BMPT'!$D$23,IF(J267=23,'Equivalencia BH-BMPT'!#REF!,IF(J267=24,'Equivalencia BH-BMPT'!$D$25,IF(J267=25,'Equivalencia BH-BMPT'!$D$26,IF(J267=26,'Equivalencia BH-BMPT'!$D$27,IF(J267=27,'Equivalencia BH-BMPT'!$D$28,IF(J267=28,'Equivalencia BH-BMPT'!$D$29,IF(J267=29,'Equivalencia BH-BMPT'!$D$30,IF(J267=30,'Equivalencia BH-BMPT'!$D$31,IF(J267=31,'Equivalencia BH-BMPT'!$D$32,IF(J267=32,'Equivalencia BH-BMPT'!$D$33,IF(J267=33,'Equivalencia BH-BMPT'!$D$34,IF(J267=34,'Equivalencia BH-BMPT'!$D$35,IF(J267=35,'Equivalencia BH-BMPT'!$D$36,IF(J267=36,'Equivalencia BH-BMPT'!$D$37,IF(J267=37,'Equivalencia BH-BMPT'!$D$38,IF(J267=38,'Equivalencia BH-BMPT'!#REF!,IF(J267=39,'Equivalencia BH-BMPT'!$D$40,IF(J267=40,'Equivalencia BH-BMPT'!$D$41,IF(J267=41,'Equivalencia BH-BMPT'!$D$42,IF(J267=42,'Equivalencia BH-BMPT'!$D$43,IF(J267=43,'Equivalencia BH-BMPT'!$D$44,IF(J267=44,'Equivalencia BH-BMPT'!$D$45,IF(J267=45,'Equivalencia BH-BMPT'!$D$46,"No ha seleccionado un número de programa")))))))))))))))))))))))))))))))))))))))))))))</f>
        <v>No ha seleccionado un número de programa</v>
      </c>
      <c r="L267" s="152"/>
      <c r="M267" s="147">
        <v>79543764</v>
      </c>
      <c r="N267" s="153" t="s">
        <v>701</v>
      </c>
      <c r="O267" s="156"/>
      <c r="P267" s="155">
        <v>1</v>
      </c>
      <c r="Q267" s="156">
        <v>-2566667</v>
      </c>
      <c r="R267" s="156">
        <v>1</v>
      </c>
      <c r="S267" s="156">
        <v>8983333</v>
      </c>
      <c r="T267" s="156">
        <f t="shared" si="16"/>
        <v>6416666</v>
      </c>
      <c r="U267" s="156">
        <v>6416666</v>
      </c>
      <c r="V267" s="157">
        <v>39151</v>
      </c>
      <c r="W267" s="157">
        <v>42804</v>
      </c>
      <c r="X267" s="157">
        <v>43116</v>
      </c>
      <c r="Y267" s="147">
        <f t="shared" si="19"/>
        <v>312</v>
      </c>
      <c r="Z267" s="147"/>
      <c r="AA267" s="158"/>
      <c r="AB267" s="147"/>
      <c r="AC267" s="147"/>
      <c r="AD267" s="147"/>
      <c r="AE267" s="147" t="s">
        <v>777</v>
      </c>
      <c r="AF267" s="159">
        <f t="shared" si="17"/>
        <v>1</v>
      </c>
      <c r="AG267" s="160"/>
      <c r="AH267" s="160" t="b">
        <f t="shared" si="18"/>
        <v>1</v>
      </c>
    </row>
    <row r="268" spans="1:34" ht="44.25" customHeight="1" thickBot="1" x14ac:dyDescent="0.3">
      <c r="A268" s="147">
        <v>71</v>
      </c>
      <c r="B268" s="147">
        <v>2017</v>
      </c>
      <c r="C268" s="148" t="s">
        <v>845</v>
      </c>
      <c r="D268" s="147">
        <v>5</v>
      </c>
      <c r="E268" s="148" t="str">
        <f>IF(D268=1,'Tipo '!$B$2,IF(D268=2,'Tipo '!$B$3,IF(D268=3,'Tipo '!$B$4,IF(D268=4,'Tipo '!$B$5,IF(D268=5,'Tipo '!$B$6,IF(D268=6,'Tipo '!$B$7,IF(D268=7,'Tipo '!$B$8,IF(D268=8,'Tipo '!$B$9,IF(D268=9,'Tipo '!$B$10,IF(D268=10,'Tipo '!$B$11,IF(D268=11,'Tipo '!$B$12,IF(D268=12,'Tipo '!$B$13,IF(D268=13,'Tipo '!$B$14,IF(D268=14,'Tipo '!$B$15,IF(D268=15,'Tipo '!$B$16,IF(D268=16,'Tipo '!$B$17,IF(D268=17,'Tipo '!$B$18,IF(D268=18,'Tipo '!$B$19,IF(D268=19,'Tipo '!$B$20,IF(D268=20,'Tipo '!$B$21,"No ha seleccionado un tipo de contrato válido"))))))))))))))))))))</f>
        <v>CONTRATOS DE PRESTACIÓN DE SERVICIOS PROFESIONALES Y DE APOYO A LA GESTIÓN</v>
      </c>
      <c r="F268" s="148" t="s">
        <v>107</v>
      </c>
      <c r="G268" s="148" t="s">
        <v>116</v>
      </c>
      <c r="H268" s="149" t="s">
        <v>959</v>
      </c>
      <c r="I268" s="149"/>
      <c r="J268" s="150"/>
      <c r="K268" s="151" t="str">
        <f>IF(J268=1,'Equivalencia BH-BMPT'!$D$2,IF(J268=2,'Equivalencia BH-BMPT'!$D$3,IF(J268=3,'Equivalencia BH-BMPT'!$D$4,IF(J268=4,'Equivalencia BH-BMPT'!$D$5,IF(J268=5,'Equivalencia BH-BMPT'!$D$6,IF(J268=6,'Equivalencia BH-BMPT'!$D$7,IF(J268=7,'Equivalencia BH-BMPT'!$D$8,IF(J268=8,'Equivalencia BH-BMPT'!$D$9,IF(J268=9,'Equivalencia BH-BMPT'!$D$10,IF(J268=10,'Equivalencia BH-BMPT'!$D$11,IF(J268=11,'Equivalencia BH-BMPT'!$D$12,IF(J268=12,'Equivalencia BH-BMPT'!$D$13,IF(J268=13,'Equivalencia BH-BMPT'!$D$14,IF(J268=14,'Equivalencia BH-BMPT'!$D$15,IF(J268=15,'Equivalencia BH-BMPT'!$D$16,IF(J268=16,'Equivalencia BH-BMPT'!$D$17,IF(J268=17,'Equivalencia BH-BMPT'!$D$18,IF(J268=18,'Equivalencia BH-BMPT'!$D$19,IF(J268=19,'Equivalencia BH-BMPT'!$D$20,IF(J268=20,'Equivalencia BH-BMPT'!$D$21,IF(J268=21,'Equivalencia BH-BMPT'!$D$22,IF(J268=22,'Equivalencia BH-BMPT'!$D$23,IF(J268=23,'Equivalencia BH-BMPT'!#REF!,IF(J268=24,'Equivalencia BH-BMPT'!$D$25,IF(J268=25,'Equivalencia BH-BMPT'!$D$26,IF(J268=26,'Equivalencia BH-BMPT'!$D$27,IF(J268=27,'Equivalencia BH-BMPT'!$D$28,IF(J268=28,'Equivalencia BH-BMPT'!$D$29,IF(J268=29,'Equivalencia BH-BMPT'!$D$30,IF(J268=30,'Equivalencia BH-BMPT'!$D$31,IF(J268=31,'Equivalencia BH-BMPT'!$D$32,IF(J268=32,'Equivalencia BH-BMPT'!$D$33,IF(J268=33,'Equivalencia BH-BMPT'!$D$34,IF(J268=34,'Equivalencia BH-BMPT'!$D$35,IF(J268=35,'Equivalencia BH-BMPT'!$D$36,IF(J268=36,'Equivalencia BH-BMPT'!$D$37,IF(J268=37,'Equivalencia BH-BMPT'!$D$38,IF(J268=38,'Equivalencia BH-BMPT'!#REF!,IF(J268=39,'Equivalencia BH-BMPT'!$D$40,IF(J268=40,'Equivalencia BH-BMPT'!$D$41,IF(J268=41,'Equivalencia BH-BMPT'!$D$42,IF(J268=42,'Equivalencia BH-BMPT'!$D$43,IF(J268=43,'Equivalencia BH-BMPT'!$D$44,IF(J268=44,'Equivalencia BH-BMPT'!$D$45,IF(J268=45,'Equivalencia BH-BMPT'!$D$46,"No ha seleccionado un número de programa")))))))))))))))))))))))))))))))))))))))))))))</f>
        <v>No ha seleccionado un número de programa</v>
      </c>
      <c r="L268" s="152"/>
      <c r="M268" s="147">
        <v>1019012069</v>
      </c>
      <c r="N268" s="153" t="s">
        <v>1065</v>
      </c>
      <c r="O268" s="156"/>
      <c r="P268" s="155">
        <v>1</v>
      </c>
      <c r="Q268" s="156">
        <v>-183327</v>
      </c>
      <c r="R268" s="156">
        <v>1</v>
      </c>
      <c r="S268" s="156">
        <v>3666660</v>
      </c>
      <c r="T268" s="156">
        <f t="shared" si="16"/>
        <v>3483333</v>
      </c>
      <c r="U268" s="156">
        <v>3483333</v>
      </c>
      <c r="V268" s="157">
        <v>42802</v>
      </c>
      <c r="W268" s="157">
        <v>42804</v>
      </c>
      <c r="X268" s="157">
        <v>43099</v>
      </c>
      <c r="Y268" s="147">
        <f t="shared" si="19"/>
        <v>295</v>
      </c>
      <c r="Z268" s="147"/>
      <c r="AA268" s="158"/>
      <c r="AB268" s="147"/>
      <c r="AC268" s="147"/>
      <c r="AD268" s="147"/>
      <c r="AE268" s="147" t="s">
        <v>777</v>
      </c>
      <c r="AF268" s="159">
        <f t="shared" si="17"/>
        <v>1</v>
      </c>
      <c r="AG268" s="160"/>
      <c r="AH268" s="160" t="b">
        <f t="shared" si="18"/>
        <v>1</v>
      </c>
    </row>
    <row r="269" spans="1:34" ht="44.25" customHeight="1" thickBot="1" x14ac:dyDescent="0.3">
      <c r="A269" s="147">
        <v>72</v>
      </c>
      <c r="B269" s="147">
        <v>2017</v>
      </c>
      <c r="C269" s="148" t="s">
        <v>846</v>
      </c>
      <c r="D269" s="147">
        <v>5</v>
      </c>
      <c r="E269" s="148" t="str">
        <f>IF(D269=1,'Tipo '!$B$2,IF(D269=2,'Tipo '!$B$3,IF(D269=3,'Tipo '!$B$4,IF(D269=4,'Tipo '!$B$5,IF(D269=5,'Tipo '!$B$6,IF(D269=6,'Tipo '!$B$7,IF(D269=7,'Tipo '!$B$8,IF(D269=8,'Tipo '!$B$9,IF(D269=9,'Tipo '!$B$10,IF(D269=10,'Tipo '!$B$11,IF(D269=11,'Tipo '!$B$12,IF(D269=12,'Tipo '!$B$13,IF(D269=13,'Tipo '!$B$14,IF(D269=14,'Tipo '!$B$15,IF(D269=15,'Tipo '!$B$16,IF(D269=16,'Tipo '!$B$17,IF(D269=17,'Tipo '!$B$18,IF(D269=18,'Tipo '!$B$19,IF(D269=19,'Tipo '!$B$20,IF(D269=20,'Tipo '!$B$21,"No ha seleccionado un tipo de contrato válido"))))))))))))))))))))</f>
        <v>CONTRATOS DE PRESTACIÓN DE SERVICIOS PROFESIONALES Y DE APOYO A LA GESTIÓN</v>
      </c>
      <c r="F269" s="148" t="s">
        <v>107</v>
      </c>
      <c r="G269" s="148" t="s">
        <v>116</v>
      </c>
      <c r="H269" s="149" t="s">
        <v>960</v>
      </c>
      <c r="I269" s="149"/>
      <c r="J269" s="150"/>
      <c r="K269" s="151" t="str">
        <f>IF(J269=1,'Equivalencia BH-BMPT'!$D$2,IF(J269=2,'Equivalencia BH-BMPT'!$D$3,IF(J269=3,'Equivalencia BH-BMPT'!$D$4,IF(J269=4,'Equivalencia BH-BMPT'!$D$5,IF(J269=5,'Equivalencia BH-BMPT'!$D$6,IF(J269=6,'Equivalencia BH-BMPT'!$D$7,IF(J269=7,'Equivalencia BH-BMPT'!$D$8,IF(J269=8,'Equivalencia BH-BMPT'!$D$9,IF(J269=9,'Equivalencia BH-BMPT'!$D$10,IF(J269=10,'Equivalencia BH-BMPT'!$D$11,IF(J269=11,'Equivalencia BH-BMPT'!$D$12,IF(J269=12,'Equivalencia BH-BMPT'!$D$13,IF(J269=13,'Equivalencia BH-BMPT'!$D$14,IF(J269=14,'Equivalencia BH-BMPT'!$D$15,IF(J269=15,'Equivalencia BH-BMPT'!$D$16,IF(J269=16,'Equivalencia BH-BMPT'!$D$17,IF(J269=17,'Equivalencia BH-BMPT'!$D$18,IF(J269=18,'Equivalencia BH-BMPT'!$D$19,IF(J269=19,'Equivalencia BH-BMPT'!$D$20,IF(J269=20,'Equivalencia BH-BMPT'!$D$21,IF(J269=21,'Equivalencia BH-BMPT'!$D$22,IF(J269=22,'Equivalencia BH-BMPT'!$D$23,IF(J269=23,'Equivalencia BH-BMPT'!#REF!,IF(J269=24,'Equivalencia BH-BMPT'!$D$25,IF(J269=25,'Equivalencia BH-BMPT'!$D$26,IF(J269=26,'Equivalencia BH-BMPT'!$D$27,IF(J269=27,'Equivalencia BH-BMPT'!$D$28,IF(J269=28,'Equivalencia BH-BMPT'!$D$29,IF(J269=29,'Equivalencia BH-BMPT'!$D$30,IF(J269=30,'Equivalencia BH-BMPT'!$D$31,IF(J269=31,'Equivalencia BH-BMPT'!$D$32,IF(J269=32,'Equivalencia BH-BMPT'!$D$33,IF(J269=33,'Equivalencia BH-BMPT'!$D$34,IF(J269=34,'Equivalencia BH-BMPT'!$D$35,IF(J269=35,'Equivalencia BH-BMPT'!$D$36,IF(J269=36,'Equivalencia BH-BMPT'!$D$37,IF(J269=37,'Equivalencia BH-BMPT'!$D$38,IF(J269=38,'Equivalencia BH-BMPT'!#REF!,IF(J269=39,'Equivalencia BH-BMPT'!$D$40,IF(J269=40,'Equivalencia BH-BMPT'!$D$41,IF(J269=41,'Equivalencia BH-BMPT'!$D$42,IF(J269=42,'Equivalencia BH-BMPT'!$D$43,IF(J269=43,'Equivalencia BH-BMPT'!$D$44,IF(J269=44,'Equivalencia BH-BMPT'!$D$45,IF(J269=45,'Equivalencia BH-BMPT'!$D$46,"No ha seleccionado un número de programa")))))))))))))))))))))))))))))))))))))))))))))</f>
        <v>No ha seleccionado un número de programa</v>
      </c>
      <c r="L269" s="152"/>
      <c r="M269" s="147">
        <v>1012446237</v>
      </c>
      <c r="N269" s="153" t="s">
        <v>660</v>
      </c>
      <c r="O269" s="156"/>
      <c r="P269" s="155"/>
      <c r="Q269" s="156">
        <v>0</v>
      </c>
      <c r="R269" s="156">
        <v>1</v>
      </c>
      <c r="S269" s="156">
        <v>1076667</v>
      </c>
      <c r="T269" s="156">
        <f t="shared" si="16"/>
        <v>1076667</v>
      </c>
      <c r="U269" s="156">
        <v>1076667</v>
      </c>
      <c r="V269" s="157">
        <v>42807</v>
      </c>
      <c r="W269" s="157">
        <v>42807</v>
      </c>
      <c r="X269" s="157">
        <v>43099</v>
      </c>
      <c r="Y269" s="147">
        <f t="shared" si="19"/>
        <v>292</v>
      </c>
      <c r="Z269" s="147"/>
      <c r="AA269" s="158"/>
      <c r="AB269" s="147"/>
      <c r="AC269" s="147"/>
      <c r="AD269" s="147"/>
      <c r="AE269" s="147" t="s">
        <v>777</v>
      </c>
      <c r="AF269" s="159">
        <f t="shared" si="17"/>
        <v>1</v>
      </c>
      <c r="AG269" s="160"/>
      <c r="AH269" s="160" t="b">
        <f t="shared" si="18"/>
        <v>1</v>
      </c>
    </row>
    <row r="270" spans="1:34" ht="44.25" customHeight="1" thickBot="1" x14ac:dyDescent="0.3">
      <c r="A270" s="147">
        <v>74</v>
      </c>
      <c r="B270" s="147">
        <v>2017</v>
      </c>
      <c r="C270" s="148" t="s">
        <v>847</v>
      </c>
      <c r="D270" s="147">
        <v>20</v>
      </c>
      <c r="E270" s="148" t="str">
        <f>IF(D270=1,'Tipo '!$B$2,IF(D270=2,'Tipo '!$B$3,IF(D270=3,'Tipo '!$B$4,IF(D270=4,'Tipo '!$B$5,IF(D270=5,'Tipo '!$B$6,IF(D270=6,'Tipo '!$B$7,IF(D270=7,'Tipo '!$B$8,IF(D270=8,'Tipo '!$B$9,IF(D270=9,'Tipo '!$B$10,IF(D270=10,'Tipo '!$B$11,IF(D270=11,'Tipo '!$B$12,IF(D270=12,'Tipo '!$B$13,IF(D270=13,'Tipo '!$B$14,IF(D270=14,'Tipo '!$B$15,IF(D270=15,'Tipo '!$B$16,IF(D270=16,'Tipo '!$B$17,IF(D270=17,'Tipo '!$B$18,IF(D270=18,'Tipo '!$B$19,IF(D270=19,'Tipo '!$B$20,IF(D270=20,'Tipo '!$B$21,"No ha seleccionado un tipo de contrato válido"))))))))))))))))))))</f>
        <v>OTROS GASTOS</v>
      </c>
      <c r="F270" s="148" t="s">
        <v>108</v>
      </c>
      <c r="G270" s="148" t="s">
        <v>125</v>
      </c>
      <c r="H270" s="149" t="s">
        <v>961</v>
      </c>
      <c r="I270" s="149" t="s">
        <v>162</v>
      </c>
      <c r="J270" s="150"/>
      <c r="K270" s="151" t="str">
        <f>IF(J270=1,'Equivalencia BH-BMPT'!$D$2,IF(J270=2,'Equivalencia BH-BMPT'!$D$3,IF(J270=3,'Equivalencia BH-BMPT'!$D$4,IF(J270=4,'Equivalencia BH-BMPT'!$D$5,IF(J270=5,'Equivalencia BH-BMPT'!$D$6,IF(J270=6,'Equivalencia BH-BMPT'!$D$7,IF(J270=7,'Equivalencia BH-BMPT'!$D$8,IF(J270=8,'Equivalencia BH-BMPT'!$D$9,IF(J270=9,'Equivalencia BH-BMPT'!$D$10,IF(J270=10,'Equivalencia BH-BMPT'!$D$11,IF(J270=11,'Equivalencia BH-BMPT'!$D$12,IF(J270=12,'Equivalencia BH-BMPT'!$D$13,IF(J270=13,'Equivalencia BH-BMPT'!$D$14,IF(J270=14,'Equivalencia BH-BMPT'!$D$15,IF(J270=15,'Equivalencia BH-BMPT'!$D$16,IF(J270=16,'Equivalencia BH-BMPT'!$D$17,IF(J270=17,'Equivalencia BH-BMPT'!$D$18,IF(J270=18,'Equivalencia BH-BMPT'!$D$19,IF(J270=19,'Equivalencia BH-BMPT'!$D$20,IF(J270=20,'Equivalencia BH-BMPT'!$D$21,IF(J270=21,'Equivalencia BH-BMPT'!$D$22,IF(J270=22,'Equivalencia BH-BMPT'!$D$23,IF(J270=23,'Equivalencia BH-BMPT'!#REF!,IF(J270=24,'Equivalencia BH-BMPT'!$D$25,IF(J270=25,'Equivalencia BH-BMPT'!$D$26,IF(J270=26,'Equivalencia BH-BMPT'!$D$27,IF(J270=27,'Equivalencia BH-BMPT'!$D$28,IF(J270=28,'Equivalencia BH-BMPT'!$D$29,IF(J270=29,'Equivalencia BH-BMPT'!$D$30,IF(J270=30,'Equivalencia BH-BMPT'!$D$31,IF(J270=31,'Equivalencia BH-BMPT'!$D$32,IF(J270=32,'Equivalencia BH-BMPT'!$D$33,IF(J270=33,'Equivalencia BH-BMPT'!$D$34,IF(J270=34,'Equivalencia BH-BMPT'!$D$35,IF(J270=35,'Equivalencia BH-BMPT'!$D$36,IF(J270=36,'Equivalencia BH-BMPT'!$D$37,IF(J270=37,'Equivalencia BH-BMPT'!$D$38,IF(J270=38,'Equivalencia BH-BMPT'!#REF!,IF(J270=39,'Equivalencia BH-BMPT'!$D$40,IF(J270=40,'Equivalencia BH-BMPT'!$D$41,IF(J270=41,'Equivalencia BH-BMPT'!$D$42,IF(J270=42,'Equivalencia BH-BMPT'!$D$43,IF(J270=43,'Equivalencia BH-BMPT'!$D$44,IF(J270=44,'Equivalencia BH-BMPT'!$D$45,IF(J270=45,'Equivalencia BH-BMPT'!$D$46,"No ha seleccionado un número de programa")))))))))))))))))))))))))))))))))))))))))))))</f>
        <v>No ha seleccionado un número de programa</v>
      </c>
      <c r="L270" s="152"/>
      <c r="M270" s="147" t="s">
        <v>1016</v>
      </c>
      <c r="N270" s="153" t="s">
        <v>1066</v>
      </c>
      <c r="O270" s="156">
        <v>21830344</v>
      </c>
      <c r="P270" s="155"/>
      <c r="Q270" s="156">
        <v>0</v>
      </c>
      <c r="R270" s="156"/>
      <c r="S270" s="156"/>
      <c r="T270" s="156">
        <f>U270+Q270+S270</f>
        <v>21830344</v>
      </c>
      <c r="U270" s="156">
        <v>21830344</v>
      </c>
      <c r="V270" s="157">
        <v>42829</v>
      </c>
      <c r="W270" s="157">
        <v>42831</v>
      </c>
      <c r="X270" s="157">
        <v>43195</v>
      </c>
      <c r="Y270" s="147">
        <f t="shared" ref="Y270" si="20">X270-W270</f>
        <v>364</v>
      </c>
      <c r="Z270" s="147"/>
      <c r="AA270" s="158"/>
      <c r="AB270" s="147"/>
      <c r="AC270" s="147"/>
      <c r="AD270" s="147"/>
      <c r="AE270" s="147" t="s">
        <v>777</v>
      </c>
      <c r="AF270" s="159" t="e">
        <f>SUM(#REF!/T270)</f>
        <v>#REF!</v>
      </c>
      <c r="AG270" s="160"/>
      <c r="AH270" s="160" t="b">
        <f t="shared" ref="AH270" si="21">IF(I270="Funcionamiento",J270=0,J270="")</f>
        <v>1</v>
      </c>
    </row>
    <row r="271" spans="1:34" ht="44.25" customHeight="1" thickBot="1" x14ac:dyDescent="0.3">
      <c r="A271" s="147">
        <v>74</v>
      </c>
      <c r="B271" s="147">
        <v>2017</v>
      </c>
      <c r="C271" s="148" t="s">
        <v>847</v>
      </c>
      <c r="D271" s="147">
        <v>4</v>
      </c>
      <c r="E271" s="148" t="str">
        <f>IF(D271=1,'Tipo '!$B$2,IF(D271=2,'Tipo '!$B$3,IF(D271=3,'Tipo '!$B$4,IF(D271=4,'Tipo '!$B$5,IF(D271=5,'Tipo '!$B$6,IF(D271=6,'Tipo '!$B$7,IF(D271=7,'Tipo '!$B$8,IF(D271=8,'Tipo '!$B$9,IF(D271=9,'Tipo '!$B$10,IF(D271=10,'Tipo '!$B$11,IF(D271=11,'Tipo '!$B$12,IF(D271=12,'Tipo '!$B$13,IF(D271=13,'Tipo '!$B$14,IF(D271=14,'Tipo '!$B$15,IF(D271=15,'Tipo '!$B$16,IF(D271=16,'Tipo '!$B$17,IF(D271=17,'Tipo '!$B$18,IF(D271=18,'Tipo '!$B$19,IF(D271=19,'Tipo '!$B$20,IF(D271=20,'Tipo '!$B$21,"No ha seleccionado un tipo de contrato válido"))))))))))))))))))))</f>
        <v>CONTRATOS DE PRESTACIÓN DE SERVICIOS</v>
      </c>
      <c r="F271" s="148" t="s">
        <v>108</v>
      </c>
      <c r="G271" s="148" t="s">
        <v>125</v>
      </c>
      <c r="H271" s="149" t="s">
        <v>961</v>
      </c>
      <c r="I271" s="149" t="s">
        <v>162</v>
      </c>
      <c r="J271" s="150"/>
      <c r="K271" s="151" t="str">
        <f>IF(J271=1,'Equivalencia BH-BMPT'!$D$2,IF(J271=2,'Equivalencia BH-BMPT'!$D$3,IF(J271=3,'Equivalencia BH-BMPT'!$D$4,IF(J271=4,'Equivalencia BH-BMPT'!$D$5,IF(J271=5,'Equivalencia BH-BMPT'!$D$6,IF(J271=6,'Equivalencia BH-BMPT'!$D$7,IF(J271=7,'Equivalencia BH-BMPT'!$D$8,IF(J271=8,'Equivalencia BH-BMPT'!$D$9,IF(J271=9,'Equivalencia BH-BMPT'!$D$10,IF(J271=10,'Equivalencia BH-BMPT'!$D$11,IF(J271=11,'Equivalencia BH-BMPT'!$D$12,IF(J271=12,'Equivalencia BH-BMPT'!$D$13,IF(J271=13,'Equivalencia BH-BMPT'!$D$14,IF(J271=14,'Equivalencia BH-BMPT'!$D$15,IF(J271=15,'Equivalencia BH-BMPT'!$D$16,IF(J271=16,'Equivalencia BH-BMPT'!$D$17,IF(J271=17,'Equivalencia BH-BMPT'!$D$18,IF(J271=18,'Equivalencia BH-BMPT'!$D$19,IF(J271=19,'Equivalencia BH-BMPT'!$D$20,IF(J271=20,'Equivalencia BH-BMPT'!$D$21,IF(J271=21,'Equivalencia BH-BMPT'!$D$22,IF(J271=22,'Equivalencia BH-BMPT'!$D$23,IF(J271=23,'Equivalencia BH-BMPT'!#REF!,IF(J271=24,'Equivalencia BH-BMPT'!$D$25,IF(J271=25,'Equivalencia BH-BMPT'!$D$26,IF(J271=26,'Equivalencia BH-BMPT'!$D$27,IF(J271=27,'Equivalencia BH-BMPT'!$D$28,IF(J271=28,'Equivalencia BH-BMPT'!$D$29,IF(J271=29,'Equivalencia BH-BMPT'!$D$30,IF(J271=30,'Equivalencia BH-BMPT'!$D$31,IF(J271=31,'Equivalencia BH-BMPT'!$D$32,IF(J271=32,'Equivalencia BH-BMPT'!$D$33,IF(J271=33,'Equivalencia BH-BMPT'!$D$34,IF(J271=34,'Equivalencia BH-BMPT'!$D$35,IF(J271=35,'Equivalencia BH-BMPT'!$D$36,IF(J271=36,'Equivalencia BH-BMPT'!$D$37,IF(J271=37,'Equivalencia BH-BMPT'!$D$38,IF(J271=38,'Equivalencia BH-BMPT'!#REF!,IF(J271=39,'Equivalencia BH-BMPT'!$D$40,IF(J271=40,'Equivalencia BH-BMPT'!$D$41,IF(J271=41,'Equivalencia BH-BMPT'!$D$42,IF(J271=42,'Equivalencia BH-BMPT'!$D$43,IF(J271=43,'Equivalencia BH-BMPT'!$D$44,IF(J271=44,'Equivalencia BH-BMPT'!$D$45,IF(J271=45,'Equivalencia BH-BMPT'!$D$46,"No ha seleccionado un número de programa")))))))))))))))))))))))))))))))))))))))))))))</f>
        <v>No ha seleccionado un número de programa</v>
      </c>
      <c r="L271" s="152"/>
      <c r="M271" s="147" t="s">
        <v>1016</v>
      </c>
      <c r="N271" s="153" t="s">
        <v>1066</v>
      </c>
      <c r="O271" s="156"/>
      <c r="P271" s="155"/>
      <c r="Q271" s="156">
        <v>0</v>
      </c>
      <c r="R271" s="156">
        <v>1</v>
      </c>
      <c r="S271" s="156">
        <v>65491038</v>
      </c>
      <c r="T271" s="156">
        <f t="shared" si="16"/>
        <v>65491038</v>
      </c>
      <c r="U271" s="156">
        <v>65491038</v>
      </c>
      <c r="V271" s="157">
        <v>42829</v>
      </c>
      <c r="W271" s="157">
        <v>42831</v>
      </c>
      <c r="X271" s="157">
        <v>43195</v>
      </c>
      <c r="Y271" s="147">
        <f t="shared" si="19"/>
        <v>364</v>
      </c>
      <c r="Z271" s="147"/>
      <c r="AA271" s="158"/>
      <c r="AB271" s="147"/>
      <c r="AC271" s="147"/>
      <c r="AD271" s="147"/>
      <c r="AE271" s="147" t="s">
        <v>777</v>
      </c>
      <c r="AF271" s="159">
        <f t="shared" si="17"/>
        <v>1</v>
      </c>
      <c r="AG271" s="160"/>
      <c r="AH271" s="160" t="b">
        <f t="shared" si="18"/>
        <v>1</v>
      </c>
    </row>
    <row r="272" spans="1:34" ht="44.25" customHeight="1" thickBot="1" x14ac:dyDescent="0.3">
      <c r="A272" s="147">
        <v>75</v>
      </c>
      <c r="B272" s="147">
        <v>2017</v>
      </c>
      <c r="C272" s="148" t="s">
        <v>848</v>
      </c>
      <c r="D272" s="147">
        <v>20</v>
      </c>
      <c r="E272" s="148" t="str">
        <f>IF(D272=1,'Tipo '!$B$2,IF(D272=2,'Tipo '!$B$3,IF(D272=3,'Tipo '!$B$4,IF(D272=4,'Tipo '!$B$5,IF(D272=5,'Tipo '!$B$6,IF(D272=6,'Tipo '!$B$7,IF(D272=7,'Tipo '!$B$8,IF(D272=8,'Tipo '!$B$9,IF(D272=9,'Tipo '!$B$10,IF(D272=10,'Tipo '!$B$11,IF(D272=11,'Tipo '!$B$12,IF(D272=12,'Tipo '!$B$13,IF(D272=13,'Tipo '!$B$14,IF(D272=14,'Tipo '!$B$15,IF(D272=15,'Tipo '!$B$16,IF(D272=16,'Tipo '!$B$17,IF(D272=17,'Tipo '!$B$18,IF(D272=18,'Tipo '!$B$19,IF(D272=19,'Tipo '!$B$20,IF(D272=20,'Tipo '!$B$21,"No ha seleccionado un tipo de contrato válido"))))))))))))))))))))</f>
        <v>OTROS GASTOS</v>
      </c>
      <c r="F272" s="148" t="s">
        <v>108</v>
      </c>
      <c r="G272" s="148" t="s">
        <v>125</v>
      </c>
      <c r="H272" s="149" t="s">
        <v>962</v>
      </c>
      <c r="I272" s="149" t="s">
        <v>162</v>
      </c>
      <c r="J272" s="150"/>
      <c r="K272" s="151" t="str">
        <f>IF(J272=1,'Equivalencia BH-BMPT'!$D$2,IF(J272=2,'Equivalencia BH-BMPT'!$D$3,IF(J272=3,'Equivalencia BH-BMPT'!$D$4,IF(J272=4,'Equivalencia BH-BMPT'!$D$5,IF(J272=5,'Equivalencia BH-BMPT'!$D$6,IF(J272=6,'Equivalencia BH-BMPT'!$D$7,IF(J272=7,'Equivalencia BH-BMPT'!$D$8,IF(J272=8,'Equivalencia BH-BMPT'!$D$9,IF(J272=9,'Equivalencia BH-BMPT'!$D$10,IF(J272=10,'Equivalencia BH-BMPT'!$D$11,IF(J272=11,'Equivalencia BH-BMPT'!$D$12,IF(J272=12,'Equivalencia BH-BMPT'!$D$13,IF(J272=13,'Equivalencia BH-BMPT'!$D$14,IF(J272=14,'Equivalencia BH-BMPT'!$D$15,IF(J272=15,'Equivalencia BH-BMPT'!$D$16,IF(J272=16,'Equivalencia BH-BMPT'!$D$17,IF(J272=17,'Equivalencia BH-BMPT'!$D$18,IF(J272=18,'Equivalencia BH-BMPT'!$D$19,IF(J272=19,'Equivalencia BH-BMPT'!$D$20,IF(J272=20,'Equivalencia BH-BMPT'!$D$21,IF(J272=21,'Equivalencia BH-BMPT'!$D$22,IF(J272=22,'Equivalencia BH-BMPT'!$D$23,IF(J272=23,'Equivalencia BH-BMPT'!#REF!,IF(J272=24,'Equivalencia BH-BMPT'!$D$25,IF(J272=25,'Equivalencia BH-BMPT'!$D$26,IF(J272=26,'Equivalencia BH-BMPT'!$D$27,IF(J272=27,'Equivalencia BH-BMPT'!$D$28,IF(J272=28,'Equivalencia BH-BMPT'!$D$29,IF(J272=29,'Equivalencia BH-BMPT'!$D$30,IF(J272=30,'Equivalencia BH-BMPT'!$D$31,IF(J272=31,'Equivalencia BH-BMPT'!$D$32,IF(J272=32,'Equivalencia BH-BMPT'!$D$33,IF(J272=33,'Equivalencia BH-BMPT'!$D$34,IF(J272=34,'Equivalencia BH-BMPT'!$D$35,IF(J272=35,'Equivalencia BH-BMPT'!$D$36,IF(J272=36,'Equivalencia BH-BMPT'!$D$37,IF(J272=37,'Equivalencia BH-BMPT'!$D$38,IF(J272=38,'Equivalencia BH-BMPT'!#REF!,IF(J272=39,'Equivalencia BH-BMPT'!$D$40,IF(J272=40,'Equivalencia BH-BMPT'!$D$41,IF(J272=41,'Equivalencia BH-BMPT'!$D$42,IF(J272=42,'Equivalencia BH-BMPT'!$D$43,IF(J272=43,'Equivalencia BH-BMPT'!$D$44,IF(J272=44,'Equivalencia BH-BMPT'!$D$45,IF(J272=45,'Equivalencia BH-BMPT'!$D$46,"No ha seleccionado un número de programa")))))))))))))))))))))))))))))))))))))))))))))</f>
        <v>No ha seleccionado un número de programa</v>
      </c>
      <c r="L272" s="152"/>
      <c r="M272" s="147" t="s">
        <v>1017</v>
      </c>
      <c r="N272" s="153" t="s">
        <v>1067</v>
      </c>
      <c r="O272" s="156">
        <v>16559224</v>
      </c>
      <c r="P272" s="155"/>
      <c r="Q272" s="156"/>
      <c r="R272" s="156"/>
      <c r="S272" s="156"/>
      <c r="T272" s="156">
        <f t="shared" ref="T272" si="22">O272+Q272+S272</f>
        <v>16559224</v>
      </c>
      <c r="U272" s="156">
        <v>16559224</v>
      </c>
      <c r="V272" s="157">
        <v>42860</v>
      </c>
      <c r="W272" s="157">
        <v>42864</v>
      </c>
      <c r="X272" s="157">
        <v>43281</v>
      </c>
      <c r="Y272" s="147">
        <f t="shared" ref="Y272" si="23">X272-W272</f>
        <v>417</v>
      </c>
      <c r="Z272" s="147"/>
      <c r="AA272" s="158"/>
      <c r="AB272" s="147"/>
      <c r="AC272" s="147"/>
      <c r="AD272" s="147"/>
      <c r="AE272" s="147" t="s">
        <v>777</v>
      </c>
      <c r="AF272" s="159">
        <f t="shared" ref="AF272" si="24">SUM(U272/T272)</f>
        <v>1</v>
      </c>
      <c r="AG272" s="160"/>
      <c r="AH272" s="160" t="b">
        <f t="shared" ref="AH272" si="25">IF(I272="Funcionamiento",J272=0,J272="")</f>
        <v>1</v>
      </c>
    </row>
    <row r="273" spans="1:34" ht="44.25" customHeight="1" thickBot="1" x14ac:dyDescent="0.3">
      <c r="A273" s="147">
        <v>75</v>
      </c>
      <c r="B273" s="147">
        <v>2017</v>
      </c>
      <c r="C273" s="148" t="s">
        <v>848</v>
      </c>
      <c r="D273" s="147">
        <v>11</v>
      </c>
      <c r="E273" s="148" t="str">
        <f>IF(D273=1,'Tipo '!$B$2,IF(D273=2,'Tipo '!$B$3,IF(D273=3,'Tipo '!$B$4,IF(D273=4,'Tipo '!$B$5,IF(D273=5,'Tipo '!$B$6,IF(D273=6,'Tipo '!$B$7,IF(D273=7,'Tipo '!$B$8,IF(D273=8,'Tipo '!$B$9,IF(D273=9,'Tipo '!$B$10,IF(D273=10,'Tipo '!$B$11,IF(D273=11,'Tipo '!$B$12,IF(D273=12,'Tipo '!$B$13,IF(D273=13,'Tipo '!$B$14,IF(D273=14,'Tipo '!$B$15,IF(D273=15,'Tipo '!$B$16,IF(D273=16,'Tipo '!$B$17,IF(D273=17,'Tipo '!$B$18,IF(D273=18,'Tipo '!$B$19,IF(D273=19,'Tipo '!$B$20,IF(D273=20,'Tipo '!$B$21,"No ha seleccionado un tipo de contrato válido"))))))))))))))))))))</f>
        <v>SUMINISTRO</v>
      </c>
      <c r="F273" s="148" t="s">
        <v>108</v>
      </c>
      <c r="G273" s="148" t="s">
        <v>125</v>
      </c>
      <c r="H273" s="149" t="s">
        <v>962</v>
      </c>
      <c r="I273" s="149" t="s">
        <v>162</v>
      </c>
      <c r="J273" s="150"/>
      <c r="K273" s="151" t="str">
        <f>IF(J273=1,'Equivalencia BH-BMPT'!$D$2,IF(J273=2,'Equivalencia BH-BMPT'!$D$3,IF(J273=3,'Equivalencia BH-BMPT'!$D$4,IF(J273=4,'Equivalencia BH-BMPT'!$D$5,IF(J273=5,'Equivalencia BH-BMPT'!$D$6,IF(J273=6,'Equivalencia BH-BMPT'!$D$7,IF(J273=7,'Equivalencia BH-BMPT'!$D$8,IF(J273=8,'Equivalencia BH-BMPT'!$D$9,IF(J273=9,'Equivalencia BH-BMPT'!$D$10,IF(J273=10,'Equivalencia BH-BMPT'!$D$11,IF(J273=11,'Equivalencia BH-BMPT'!$D$12,IF(J273=12,'Equivalencia BH-BMPT'!$D$13,IF(J273=13,'Equivalencia BH-BMPT'!$D$14,IF(J273=14,'Equivalencia BH-BMPT'!$D$15,IF(J273=15,'Equivalencia BH-BMPT'!$D$16,IF(J273=16,'Equivalencia BH-BMPT'!$D$17,IF(J273=17,'Equivalencia BH-BMPT'!$D$18,IF(J273=18,'Equivalencia BH-BMPT'!$D$19,IF(J273=19,'Equivalencia BH-BMPT'!$D$20,IF(J273=20,'Equivalencia BH-BMPT'!$D$21,IF(J273=21,'Equivalencia BH-BMPT'!$D$22,IF(J273=22,'Equivalencia BH-BMPT'!$D$23,IF(J273=23,'Equivalencia BH-BMPT'!#REF!,IF(J273=24,'Equivalencia BH-BMPT'!$D$25,IF(J273=25,'Equivalencia BH-BMPT'!$D$26,IF(J273=26,'Equivalencia BH-BMPT'!$D$27,IF(J273=27,'Equivalencia BH-BMPT'!$D$28,IF(J273=28,'Equivalencia BH-BMPT'!$D$29,IF(J273=29,'Equivalencia BH-BMPT'!$D$30,IF(J273=30,'Equivalencia BH-BMPT'!$D$31,IF(J273=31,'Equivalencia BH-BMPT'!$D$32,IF(J273=32,'Equivalencia BH-BMPT'!$D$33,IF(J273=33,'Equivalencia BH-BMPT'!$D$34,IF(J273=34,'Equivalencia BH-BMPT'!$D$35,IF(J273=35,'Equivalencia BH-BMPT'!$D$36,IF(J273=36,'Equivalencia BH-BMPT'!$D$37,IF(J273=37,'Equivalencia BH-BMPT'!$D$38,IF(J273=38,'Equivalencia BH-BMPT'!#REF!,IF(J273=39,'Equivalencia BH-BMPT'!$D$40,IF(J273=40,'Equivalencia BH-BMPT'!$D$41,IF(J273=41,'Equivalencia BH-BMPT'!$D$42,IF(J273=42,'Equivalencia BH-BMPT'!$D$43,IF(J273=43,'Equivalencia BH-BMPT'!$D$44,IF(J273=44,'Equivalencia BH-BMPT'!$D$45,IF(J273=45,'Equivalencia BH-BMPT'!$D$46,"No ha seleccionado un número de programa")))))))))))))))))))))))))))))))))))))))))))))</f>
        <v>No ha seleccionado un número de programa</v>
      </c>
      <c r="L273" s="152"/>
      <c r="M273" s="147" t="s">
        <v>1017</v>
      </c>
      <c r="N273" s="153" t="s">
        <v>1067</v>
      </c>
      <c r="O273" s="156"/>
      <c r="P273" s="155">
        <v>1</v>
      </c>
      <c r="Q273" s="156">
        <v>-2304650</v>
      </c>
      <c r="R273" s="156">
        <v>1</v>
      </c>
      <c r="S273" s="156">
        <v>10000000</v>
      </c>
      <c r="T273" s="156">
        <f t="shared" si="16"/>
        <v>7695350</v>
      </c>
      <c r="U273" s="156">
        <v>7695350</v>
      </c>
      <c r="V273" s="157">
        <v>42860</v>
      </c>
      <c r="W273" s="157">
        <v>42864</v>
      </c>
      <c r="X273" s="157">
        <v>43281</v>
      </c>
      <c r="Y273" s="147">
        <f t="shared" si="19"/>
        <v>417</v>
      </c>
      <c r="Z273" s="147"/>
      <c r="AA273" s="158"/>
      <c r="AB273" s="147"/>
      <c r="AC273" s="147"/>
      <c r="AD273" s="147"/>
      <c r="AE273" s="147" t="s">
        <v>777</v>
      </c>
      <c r="AF273" s="159">
        <f t="shared" si="17"/>
        <v>1</v>
      </c>
      <c r="AG273" s="160"/>
      <c r="AH273" s="160" t="b">
        <f t="shared" si="18"/>
        <v>1</v>
      </c>
    </row>
    <row r="274" spans="1:34" ht="44.25" customHeight="1" thickBot="1" x14ac:dyDescent="0.3">
      <c r="A274" s="147">
        <v>76</v>
      </c>
      <c r="B274" s="147">
        <v>2017</v>
      </c>
      <c r="C274" s="148" t="s">
        <v>849</v>
      </c>
      <c r="D274" s="147">
        <v>20</v>
      </c>
      <c r="E274" s="148" t="str">
        <f>IF(D274=1,'Tipo '!$B$2,IF(D274=2,'Tipo '!$B$3,IF(D274=3,'Tipo '!$B$4,IF(D274=4,'Tipo '!$B$5,IF(D274=5,'Tipo '!$B$6,IF(D274=6,'Tipo '!$B$7,IF(D274=7,'Tipo '!$B$8,IF(D274=8,'Tipo '!$B$9,IF(D274=9,'Tipo '!$B$10,IF(D274=10,'Tipo '!$B$11,IF(D274=11,'Tipo '!$B$12,IF(D274=12,'Tipo '!$B$13,IF(D274=13,'Tipo '!$B$14,IF(D274=14,'Tipo '!$B$15,IF(D274=15,'Tipo '!$B$16,IF(D274=16,'Tipo '!$B$17,IF(D274=17,'Tipo '!$B$18,IF(D274=18,'Tipo '!$B$19,IF(D274=19,'Tipo '!$B$20,IF(D274=20,'Tipo '!$B$21,"No ha seleccionado un tipo de contrato válido"))))))))))))))))))))</f>
        <v>OTROS GASTOS</v>
      </c>
      <c r="F274" s="148" t="s">
        <v>104</v>
      </c>
      <c r="G274" s="148" t="s">
        <v>121</v>
      </c>
      <c r="H274" s="149" t="s">
        <v>963</v>
      </c>
      <c r="I274" s="149" t="s">
        <v>162</v>
      </c>
      <c r="J274" s="150"/>
      <c r="K274" s="151" t="str">
        <f>IF(J274=1,'Equivalencia BH-BMPT'!$D$2,IF(J274=2,'Equivalencia BH-BMPT'!$D$3,IF(J274=3,'Equivalencia BH-BMPT'!$D$4,IF(J274=4,'Equivalencia BH-BMPT'!$D$5,IF(J274=5,'Equivalencia BH-BMPT'!$D$6,IF(J274=6,'Equivalencia BH-BMPT'!$D$7,IF(J274=7,'Equivalencia BH-BMPT'!$D$8,IF(J274=8,'Equivalencia BH-BMPT'!$D$9,IF(J274=9,'Equivalencia BH-BMPT'!$D$10,IF(J274=10,'Equivalencia BH-BMPT'!$D$11,IF(J274=11,'Equivalencia BH-BMPT'!$D$12,IF(J274=12,'Equivalencia BH-BMPT'!$D$13,IF(J274=13,'Equivalencia BH-BMPT'!$D$14,IF(J274=14,'Equivalencia BH-BMPT'!$D$15,IF(J274=15,'Equivalencia BH-BMPT'!$D$16,IF(J274=16,'Equivalencia BH-BMPT'!$D$17,IF(J274=17,'Equivalencia BH-BMPT'!$D$18,IF(J274=18,'Equivalencia BH-BMPT'!$D$19,IF(J274=19,'Equivalencia BH-BMPT'!$D$20,IF(J274=20,'Equivalencia BH-BMPT'!$D$21,IF(J274=21,'Equivalencia BH-BMPT'!$D$22,IF(J274=22,'Equivalencia BH-BMPT'!$D$23,IF(J274=23,'Equivalencia BH-BMPT'!#REF!,IF(J274=24,'Equivalencia BH-BMPT'!$D$25,IF(J274=25,'Equivalencia BH-BMPT'!$D$26,IF(J274=26,'Equivalencia BH-BMPT'!$D$27,IF(J274=27,'Equivalencia BH-BMPT'!$D$28,IF(J274=28,'Equivalencia BH-BMPT'!$D$29,IF(J274=29,'Equivalencia BH-BMPT'!$D$30,IF(J274=30,'Equivalencia BH-BMPT'!$D$31,IF(J274=31,'Equivalencia BH-BMPT'!$D$32,IF(J274=32,'Equivalencia BH-BMPT'!$D$33,IF(J274=33,'Equivalencia BH-BMPT'!$D$34,IF(J274=34,'Equivalencia BH-BMPT'!$D$35,IF(J274=35,'Equivalencia BH-BMPT'!$D$36,IF(J274=36,'Equivalencia BH-BMPT'!$D$37,IF(J274=37,'Equivalencia BH-BMPT'!$D$38,IF(J274=38,'Equivalencia BH-BMPT'!#REF!,IF(J274=39,'Equivalencia BH-BMPT'!$D$40,IF(J274=40,'Equivalencia BH-BMPT'!$D$41,IF(J274=41,'Equivalencia BH-BMPT'!$D$42,IF(J274=42,'Equivalencia BH-BMPT'!$D$43,IF(J274=43,'Equivalencia BH-BMPT'!$D$44,IF(J274=44,'Equivalencia BH-BMPT'!$D$45,IF(J274=45,'Equivalencia BH-BMPT'!$D$46,"No ha seleccionado un número de programa")))))))))))))))))))))))))))))))))))))))))))))</f>
        <v>No ha seleccionado un número de programa</v>
      </c>
      <c r="L274" s="152"/>
      <c r="M274" s="147" t="s">
        <v>1018</v>
      </c>
      <c r="N274" s="153" t="s">
        <v>1068</v>
      </c>
      <c r="O274" s="156">
        <v>12375000</v>
      </c>
      <c r="P274" s="155">
        <v>1</v>
      </c>
      <c r="Q274" s="156">
        <v>-3652000</v>
      </c>
      <c r="R274" s="156"/>
      <c r="S274" s="156"/>
      <c r="T274" s="156">
        <f t="shared" si="16"/>
        <v>8723000</v>
      </c>
      <c r="U274" s="156">
        <v>8723000</v>
      </c>
      <c r="V274" s="157">
        <v>42866</v>
      </c>
      <c r="W274" s="157">
        <v>42872</v>
      </c>
      <c r="X274" s="157">
        <v>43116</v>
      </c>
      <c r="Y274" s="147">
        <f t="shared" si="19"/>
        <v>244</v>
      </c>
      <c r="Z274" s="147"/>
      <c r="AA274" s="158"/>
      <c r="AB274" s="147"/>
      <c r="AC274" s="147"/>
      <c r="AD274" s="147"/>
      <c r="AE274" s="147" t="s">
        <v>777</v>
      </c>
      <c r="AF274" s="159">
        <f t="shared" si="17"/>
        <v>1</v>
      </c>
      <c r="AG274" s="160"/>
      <c r="AH274" s="160" t="b">
        <f t="shared" si="18"/>
        <v>1</v>
      </c>
    </row>
    <row r="275" spans="1:34" ht="44.25" customHeight="1" thickBot="1" x14ac:dyDescent="0.3">
      <c r="A275" s="147">
        <v>77</v>
      </c>
      <c r="B275" s="147">
        <v>2017</v>
      </c>
      <c r="C275" s="148" t="s">
        <v>850</v>
      </c>
      <c r="D275" s="147">
        <v>20</v>
      </c>
      <c r="E275" s="148" t="str">
        <f>IF(D275=1,'Tipo '!$B$2,IF(D275=2,'Tipo '!$B$3,IF(D275=3,'Tipo '!$B$4,IF(D275=4,'Tipo '!$B$5,IF(D275=5,'Tipo '!$B$6,IF(D275=6,'Tipo '!$B$7,IF(D275=7,'Tipo '!$B$8,IF(D275=8,'Tipo '!$B$9,IF(D275=9,'Tipo '!$B$10,IF(D275=10,'Tipo '!$B$11,IF(D275=11,'Tipo '!$B$12,IF(D275=12,'Tipo '!$B$13,IF(D275=13,'Tipo '!$B$14,IF(D275=14,'Tipo '!$B$15,IF(D275=15,'Tipo '!$B$16,IF(D275=16,'Tipo '!$B$17,IF(D275=17,'Tipo '!$B$18,IF(D275=18,'Tipo '!$B$19,IF(D275=19,'Tipo '!$B$20,IF(D275=20,'Tipo '!$B$21,"No ha seleccionado un tipo de contrato válido"))))))))))))))))))))</f>
        <v>OTROS GASTOS</v>
      </c>
      <c r="F275" s="148" t="s">
        <v>108</v>
      </c>
      <c r="G275" s="148" t="s">
        <v>125</v>
      </c>
      <c r="H275" s="149" t="s">
        <v>964</v>
      </c>
      <c r="I275" s="149" t="s">
        <v>162</v>
      </c>
      <c r="J275" s="150"/>
      <c r="K275" s="151" t="str">
        <f>IF(J275=1,'Equivalencia BH-BMPT'!$D$2,IF(J275=2,'Equivalencia BH-BMPT'!$D$3,IF(J275=3,'Equivalencia BH-BMPT'!$D$4,IF(J275=4,'Equivalencia BH-BMPT'!$D$5,IF(J275=5,'Equivalencia BH-BMPT'!$D$6,IF(J275=6,'Equivalencia BH-BMPT'!$D$7,IF(J275=7,'Equivalencia BH-BMPT'!$D$8,IF(J275=8,'Equivalencia BH-BMPT'!$D$9,IF(J275=9,'Equivalencia BH-BMPT'!$D$10,IF(J275=10,'Equivalencia BH-BMPT'!$D$11,IF(J275=11,'Equivalencia BH-BMPT'!$D$12,IF(J275=12,'Equivalencia BH-BMPT'!$D$13,IF(J275=13,'Equivalencia BH-BMPT'!$D$14,IF(J275=14,'Equivalencia BH-BMPT'!$D$15,IF(J275=15,'Equivalencia BH-BMPT'!$D$16,IF(J275=16,'Equivalencia BH-BMPT'!$D$17,IF(J275=17,'Equivalencia BH-BMPT'!$D$18,IF(J275=18,'Equivalencia BH-BMPT'!$D$19,IF(J275=19,'Equivalencia BH-BMPT'!$D$20,IF(J275=20,'Equivalencia BH-BMPT'!$D$21,IF(J275=21,'Equivalencia BH-BMPT'!$D$22,IF(J275=22,'Equivalencia BH-BMPT'!$D$23,IF(J275=23,'Equivalencia BH-BMPT'!#REF!,IF(J275=24,'Equivalencia BH-BMPT'!$D$25,IF(J275=25,'Equivalencia BH-BMPT'!$D$26,IF(J275=26,'Equivalencia BH-BMPT'!$D$27,IF(J275=27,'Equivalencia BH-BMPT'!$D$28,IF(J275=28,'Equivalencia BH-BMPT'!$D$29,IF(J275=29,'Equivalencia BH-BMPT'!$D$30,IF(J275=30,'Equivalencia BH-BMPT'!$D$31,IF(J275=31,'Equivalencia BH-BMPT'!$D$32,IF(J275=32,'Equivalencia BH-BMPT'!$D$33,IF(J275=33,'Equivalencia BH-BMPT'!$D$34,IF(J275=34,'Equivalencia BH-BMPT'!$D$35,IF(J275=35,'Equivalencia BH-BMPT'!$D$36,IF(J275=36,'Equivalencia BH-BMPT'!$D$37,IF(J275=37,'Equivalencia BH-BMPT'!$D$38,IF(J275=38,'Equivalencia BH-BMPT'!#REF!,IF(J275=39,'Equivalencia BH-BMPT'!$D$40,IF(J275=40,'Equivalencia BH-BMPT'!$D$41,IF(J275=41,'Equivalencia BH-BMPT'!$D$42,IF(J275=42,'Equivalencia BH-BMPT'!$D$43,IF(J275=43,'Equivalencia BH-BMPT'!$D$44,IF(J275=44,'Equivalencia BH-BMPT'!$D$45,IF(J275=45,'Equivalencia BH-BMPT'!$D$46,"No ha seleccionado un número de programa")))))))))))))))))))))))))))))))))))))))))))))</f>
        <v>No ha seleccionado un número de programa</v>
      </c>
      <c r="L275" s="152"/>
      <c r="M275" s="147" t="s">
        <v>629</v>
      </c>
      <c r="N275" s="153" t="s">
        <v>760</v>
      </c>
      <c r="O275" s="156">
        <v>38648793</v>
      </c>
      <c r="P275" s="155"/>
      <c r="Q275" s="156">
        <v>0</v>
      </c>
      <c r="R275" s="156"/>
      <c r="S275" s="156"/>
      <c r="T275" s="156">
        <f t="shared" si="16"/>
        <v>38648793</v>
      </c>
      <c r="U275" s="156">
        <v>38648793</v>
      </c>
      <c r="V275" s="157">
        <v>42878</v>
      </c>
      <c r="W275" s="157">
        <v>42892</v>
      </c>
      <c r="X275" s="157">
        <v>43438</v>
      </c>
      <c r="Y275" s="147">
        <f t="shared" si="19"/>
        <v>546</v>
      </c>
      <c r="Z275" s="147"/>
      <c r="AA275" s="158"/>
      <c r="AB275" s="147"/>
      <c r="AC275" s="147"/>
      <c r="AD275" s="147" t="s">
        <v>777</v>
      </c>
      <c r="AE275" s="147"/>
      <c r="AF275" s="159">
        <f t="shared" si="17"/>
        <v>1</v>
      </c>
      <c r="AG275" s="160"/>
      <c r="AH275" s="160" t="b">
        <f t="shared" si="18"/>
        <v>1</v>
      </c>
    </row>
    <row r="276" spans="1:34" ht="44.25" customHeight="1" thickBot="1" x14ac:dyDescent="0.3">
      <c r="A276" s="147">
        <v>77</v>
      </c>
      <c r="B276" s="147">
        <v>2017</v>
      </c>
      <c r="C276" s="148" t="s">
        <v>850</v>
      </c>
      <c r="D276" s="147">
        <v>4</v>
      </c>
      <c r="E276" s="148" t="str">
        <f>IF(D276=1,'Tipo '!$B$2,IF(D276=2,'Tipo '!$B$3,IF(D276=3,'Tipo '!$B$4,IF(D276=4,'Tipo '!$B$5,IF(D276=5,'Tipo '!$B$6,IF(D276=6,'Tipo '!$B$7,IF(D276=7,'Tipo '!$B$8,IF(D276=8,'Tipo '!$B$9,IF(D276=9,'Tipo '!$B$10,IF(D276=10,'Tipo '!$B$11,IF(D276=11,'Tipo '!$B$12,IF(D276=12,'Tipo '!$B$13,IF(D276=13,'Tipo '!$B$14,IF(D276=14,'Tipo '!$B$15,IF(D276=15,'Tipo '!$B$16,IF(D276=16,'Tipo '!$B$17,IF(D276=17,'Tipo '!$B$18,IF(D276=18,'Tipo '!$B$19,IF(D276=19,'Tipo '!$B$20,IF(D276=20,'Tipo '!$B$21,"No ha seleccionado un tipo de contrato válido"))))))))))))))))))))</f>
        <v>CONTRATOS DE PRESTACIÓN DE SERVICIOS</v>
      </c>
      <c r="F276" s="148" t="s">
        <v>108</v>
      </c>
      <c r="G276" s="148" t="s">
        <v>125</v>
      </c>
      <c r="H276" s="149" t="s">
        <v>965</v>
      </c>
      <c r="I276" s="149" t="s">
        <v>162</v>
      </c>
      <c r="J276" s="150"/>
      <c r="K276" s="151" t="str">
        <f>IF(J276=1,'Equivalencia BH-BMPT'!$D$2,IF(J276=2,'Equivalencia BH-BMPT'!$D$3,IF(J276=3,'Equivalencia BH-BMPT'!$D$4,IF(J276=4,'Equivalencia BH-BMPT'!$D$5,IF(J276=5,'Equivalencia BH-BMPT'!$D$6,IF(J276=6,'Equivalencia BH-BMPT'!$D$7,IF(J276=7,'Equivalencia BH-BMPT'!$D$8,IF(J276=8,'Equivalencia BH-BMPT'!$D$9,IF(J276=9,'Equivalencia BH-BMPT'!$D$10,IF(J276=10,'Equivalencia BH-BMPT'!$D$11,IF(J276=11,'Equivalencia BH-BMPT'!$D$12,IF(J276=12,'Equivalencia BH-BMPT'!$D$13,IF(J276=13,'Equivalencia BH-BMPT'!$D$14,IF(J276=14,'Equivalencia BH-BMPT'!$D$15,IF(J276=15,'Equivalencia BH-BMPT'!$D$16,IF(J276=16,'Equivalencia BH-BMPT'!$D$17,IF(J276=17,'Equivalencia BH-BMPT'!$D$18,IF(J276=18,'Equivalencia BH-BMPT'!$D$19,IF(J276=19,'Equivalencia BH-BMPT'!$D$20,IF(J276=20,'Equivalencia BH-BMPT'!$D$21,IF(J276=21,'Equivalencia BH-BMPT'!$D$22,IF(J276=22,'Equivalencia BH-BMPT'!$D$23,IF(J276=23,'Equivalencia BH-BMPT'!#REF!,IF(J276=24,'Equivalencia BH-BMPT'!$D$25,IF(J276=25,'Equivalencia BH-BMPT'!$D$26,IF(J276=26,'Equivalencia BH-BMPT'!$D$27,IF(J276=27,'Equivalencia BH-BMPT'!$D$28,IF(J276=28,'Equivalencia BH-BMPT'!$D$29,IF(J276=29,'Equivalencia BH-BMPT'!$D$30,IF(J276=30,'Equivalencia BH-BMPT'!$D$31,IF(J276=31,'Equivalencia BH-BMPT'!$D$32,IF(J276=32,'Equivalencia BH-BMPT'!$D$33,IF(J276=33,'Equivalencia BH-BMPT'!$D$34,IF(J276=34,'Equivalencia BH-BMPT'!$D$35,IF(J276=35,'Equivalencia BH-BMPT'!$D$36,IF(J276=36,'Equivalencia BH-BMPT'!$D$37,IF(J276=37,'Equivalencia BH-BMPT'!$D$38,IF(J276=38,'Equivalencia BH-BMPT'!#REF!,IF(J276=39,'Equivalencia BH-BMPT'!$D$40,IF(J276=40,'Equivalencia BH-BMPT'!$D$41,IF(J276=41,'Equivalencia BH-BMPT'!$D$42,IF(J276=42,'Equivalencia BH-BMPT'!$D$43,IF(J276=43,'Equivalencia BH-BMPT'!$D$44,IF(J276=44,'Equivalencia BH-BMPT'!$D$45,IF(J276=45,'Equivalencia BH-BMPT'!$D$46,"No ha seleccionado un número de programa")))))))))))))))))))))))))))))))))))))))))))))</f>
        <v>No ha seleccionado un número de programa</v>
      </c>
      <c r="L276" s="152"/>
      <c r="M276" s="147" t="s">
        <v>629</v>
      </c>
      <c r="N276" s="153" t="s">
        <v>760</v>
      </c>
      <c r="O276" s="156"/>
      <c r="P276" s="155"/>
      <c r="Q276" s="156">
        <v>0</v>
      </c>
      <c r="R276" s="156">
        <v>1</v>
      </c>
      <c r="S276" s="156">
        <v>40000000</v>
      </c>
      <c r="T276" s="156">
        <f t="shared" si="16"/>
        <v>40000000</v>
      </c>
      <c r="U276" s="156">
        <v>38461082</v>
      </c>
      <c r="V276" s="157">
        <v>42878</v>
      </c>
      <c r="W276" s="157">
        <v>42892</v>
      </c>
      <c r="X276" s="157">
        <v>43438</v>
      </c>
      <c r="Y276" s="147">
        <f t="shared" si="19"/>
        <v>546</v>
      </c>
      <c r="Z276" s="147"/>
      <c r="AA276" s="158"/>
      <c r="AB276" s="147"/>
      <c r="AC276" s="147"/>
      <c r="AD276" s="147" t="s">
        <v>777</v>
      </c>
      <c r="AE276" s="147"/>
      <c r="AF276" s="159">
        <f t="shared" si="17"/>
        <v>0.96152705000000005</v>
      </c>
      <c r="AG276" s="160"/>
      <c r="AH276" s="160" t="b">
        <f t="shared" si="18"/>
        <v>1</v>
      </c>
    </row>
    <row r="277" spans="1:34" ht="44.25" customHeight="1" thickBot="1" x14ac:dyDescent="0.3">
      <c r="A277" s="147">
        <v>77</v>
      </c>
      <c r="B277" s="147">
        <v>2017</v>
      </c>
      <c r="C277" s="148" t="s">
        <v>850</v>
      </c>
      <c r="D277" s="147">
        <v>20</v>
      </c>
      <c r="E277" s="148" t="str">
        <f>IF(D277=1,'Tipo '!$B$2,IF(D277=2,'Tipo '!$B$3,IF(D277=3,'Tipo '!$B$4,IF(D277=4,'Tipo '!$B$5,IF(D277=5,'Tipo '!$B$6,IF(D277=6,'Tipo '!$B$7,IF(D277=7,'Tipo '!$B$8,IF(D277=8,'Tipo '!$B$9,IF(D277=9,'Tipo '!$B$10,IF(D277=10,'Tipo '!$B$11,IF(D277=11,'Tipo '!$B$12,IF(D277=12,'Tipo '!$B$13,IF(D277=13,'Tipo '!$B$14,IF(D277=14,'Tipo '!$B$15,IF(D277=15,'Tipo '!$B$16,IF(D277=16,'Tipo '!$B$17,IF(D277=17,'Tipo '!$B$18,IF(D277=18,'Tipo '!$B$19,IF(D277=19,'Tipo '!$B$20,IF(D277=20,'Tipo '!$B$21,"No ha seleccionado un tipo de contrato válido"))))))))))))))))))))</f>
        <v>OTROS GASTOS</v>
      </c>
      <c r="F277" s="148" t="s">
        <v>108</v>
      </c>
      <c r="G277" s="148" t="s">
        <v>125</v>
      </c>
      <c r="H277" s="149" t="s">
        <v>965</v>
      </c>
      <c r="I277" s="149" t="s">
        <v>162</v>
      </c>
      <c r="J277" s="150"/>
      <c r="K277" s="151" t="str">
        <f>IF(J277=1,'Equivalencia BH-BMPT'!$D$2,IF(J277=2,'Equivalencia BH-BMPT'!$D$3,IF(J277=3,'Equivalencia BH-BMPT'!$D$4,IF(J277=4,'Equivalencia BH-BMPT'!$D$5,IF(J277=5,'Equivalencia BH-BMPT'!$D$6,IF(J277=6,'Equivalencia BH-BMPT'!$D$7,IF(J277=7,'Equivalencia BH-BMPT'!$D$8,IF(J277=8,'Equivalencia BH-BMPT'!$D$9,IF(J277=9,'Equivalencia BH-BMPT'!$D$10,IF(J277=10,'Equivalencia BH-BMPT'!$D$11,IF(J277=11,'Equivalencia BH-BMPT'!$D$12,IF(J277=12,'Equivalencia BH-BMPT'!$D$13,IF(J277=13,'Equivalencia BH-BMPT'!$D$14,IF(J277=14,'Equivalencia BH-BMPT'!$D$15,IF(J277=15,'Equivalencia BH-BMPT'!$D$16,IF(J277=16,'Equivalencia BH-BMPT'!$D$17,IF(J277=17,'Equivalencia BH-BMPT'!$D$18,IF(J277=18,'Equivalencia BH-BMPT'!$D$19,IF(J277=19,'Equivalencia BH-BMPT'!$D$20,IF(J277=20,'Equivalencia BH-BMPT'!$D$21,IF(J277=21,'Equivalencia BH-BMPT'!$D$22,IF(J277=22,'Equivalencia BH-BMPT'!$D$23,IF(J277=23,'Equivalencia BH-BMPT'!#REF!,IF(J277=24,'Equivalencia BH-BMPT'!$D$25,IF(J277=25,'Equivalencia BH-BMPT'!$D$26,IF(J277=26,'Equivalencia BH-BMPT'!$D$27,IF(J277=27,'Equivalencia BH-BMPT'!$D$28,IF(J277=28,'Equivalencia BH-BMPT'!$D$29,IF(J277=29,'Equivalencia BH-BMPT'!$D$30,IF(J277=30,'Equivalencia BH-BMPT'!$D$31,IF(J277=31,'Equivalencia BH-BMPT'!$D$32,IF(J277=32,'Equivalencia BH-BMPT'!$D$33,IF(J277=33,'Equivalencia BH-BMPT'!$D$34,IF(J277=34,'Equivalencia BH-BMPT'!$D$35,IF(J277=35,'Equivalencia BH-BMPT'!$D$36,IF(J277=36,'Equivalencia BH-BMPT'!$D$37,IF(J277=37,'Equivalencia BH-BMPT'!$D$38,IF(J277=38,'Equivalencia BH-BMPT'!#REF!,IF(J277=39,'Equivalencia BH-BMPT'!$D$40,IF(J277=40,'Equivalencia BH-BMPT'!$D$41,IF(J277=41,'Equivalencia BH-BMPT'!$D$42,IF(J277=42,'Equivalencia BH-BMPT'!$D$43,IF(J277=43,'Equivalencia BH-BMPT'!$D$44,IF(J277=44,'Equivalencia BH-BMPT'!$D$45,IF(J277=45,'Equivalencia BH-BMPT'!$D$46,"No ha seleccionado un número de programa")))))))))))))))))))))))))))))))))))))))))))))</f>
        <v>No ha seleccionado un número de programa</v>
      </c>
      <c r="L277" s="152"/>
      <c r="M277" s="147" t="s">
        <v>629</v>
      </c>
      <c r="N277" s="153" t="s">
        <v>760</v>
      </c>
      <c r="O277" s="156">
        <v>58894532</v>
      </c>
      <c r="P277" s="155"/>
      <c r="Q277" s="156">
        <v>0</v>
      </c>
      <c r="R277" s="156"/>
      <c r="S277" s="156"/>
      <c r="T277" s="156">
        <f t="shared" ref="T277" si="26">O277+Q277+S277</f>
        <v>58894532</v>
      </c>
      <c r="U277" s="156">
        <v>58894532</v>
      </c>
      <c r="V277" s="157">
        <v>42878</v>
      </c>
      <c r="W277" s="157">
        <v>42892</v>
      </c>
      <c r="X277" s="157">
        <v>43438</v>
      </c>
      <c r="Y277" s="147">
        <f t="shared" ref="Y277" si="27">X277-W277</f>
        <v>546</v>
      </c>
      <c r="Z277" s="147"/>
      <c r="AA277" s="158"/>
      <c r="AB277" s="147"/>
      <c r="AC277" s="147"/>
      <c r="AD277" s="147" t="s">
        <v>777</v>
      </c>
      <c r="AE277" s="147"/>
      <c r="AF277" s="159">
        <f t="shared" ref="AF277" si="28">SUM(U277/T277)</f>
        <v>1</v>
      </c>
      <c r="AG277" s="160"/>
      <c r="AH277" s="160" t="b">
        <f t="shared" ref="AH277" si="29">IF(I277="Funcionamiento",J277=0,J277="")</f>
        <v>1</v>
      </c>
    </row>
    <row r="278" spans="1:34" ht="44.25" customHeight="1" thickBot="1" x14ac:dyDescent="0.3">
      <c r="A278" s="147">
        <v>77</v>
      </c>
      <c r="B278" s="147">
        <v>2017</v>
      </c>
      <c r="C278" s="148" t="s">
        <v>850</v>
      </c>
      <c r="D278" s="147">
        <v>4</v>
      </c>
      <c r="E278" s="148" t="str">
        <f>IF(D278=1,'Tipo '!$B$2,IF(D278=2,'Tipo '!$B$3,IF(D278=3,'Tipo '!$B$4,IF(D278=4,'Tipo '!$B$5,IF(D278=5,'Tipo '!$B$6,IF(D278=6,'Tipo '!$B$7,IF(D278=7,'Tipo '!$B$8,IF(D278=8,'Tipo '!$B$9,IF(D278=9,'Tipo '!$B$10,IF(D278=10,'Tipo '!$B$11,IF(D278=11,'Tipo '!$B$12,IF(D278=12,'Tipo '!$B$13,IF(D278=13,'Tipo '!$B$14,IF(D278=14,'Tipo '!$B$15,IF(D278=15,'Tipo '!$B$16,IF(D278=16,'Tipo '!$B$17,IF(D278=17,'Tipo '!$B$18,IF(D278=18,'Tipo '!$B$19,IF(D278=19,'Tipo '!$B$20,IF(D278=20,'Tipo '!$B$21,"No ha seleccionado un tipo de contrato válido"))))))))))))))))))))</f>
        <v>CONTRATOS DE PRESTACIÓN DE SERVICIOS</v>
      </c>
      <c r="F278" s="148" t="s">
        <v>108</v>
      </c>
      <c r="G278" s="148" t="s">
        <v>125</v>
      </c>
      <c r="H278" s="149" t="s">
        <v>965</v>
      </c>
      <c r="I278" s="149" t="s">
        <v>162</v>
      </c>
      <c r="J278" s="150"/>
      <c r="K278" s="151" t="str">
        <f>IF(J278=1,'Equivalencia BH-BMPT'!$D$2,IF(J278=2,'Equivalencia BH-BMPT'!$D$3,IF(J278=3,'Equivalencia BH-BMPT'!$D$4,IF(J278=4,'Equivalencia BH-BMPT'!$D$5,IF(J278=5,'Equivalencia BH-BMPT'!$D$6,IF(J278=6,'Equivalencia BH-BMPT'!$D$7,IF(J278=7,'Equivalencia BH-BMPT'!$D$8,IF(J278=8,'Equivalencia BH-BMPT'!$D$9,IF(J278=9,'Equivalencia BH-BMPT'!$D$10,IF(J278=10,'Equivalencia BH-BMPT'!$D$11,IF(J278=11,'Equivalencia BH-BMPT'!$D$12,IF(J278=12,'Equivalencia BH-BMPT'!$D$13,IF(J278=13,'Equivalencia BH-BMPT'!$D$14,IF(J278=14,'Equivalencia BH-BMPT'!$D$15,IF(J278=15,'Equivalencia BH-BMPT'!$D$16,IF(J278=16,'Equivalencia BH-BMPT'!$D$17,IF(J278=17,'Equivalencia BH-BMPT'!$D$18,IF(J278=18,'Equivalencia BH-BMPT'!$D$19,IF(J278=19,'Equivalencia BH-BMPT'!$D$20,IF(J278=20,'Equivalencia BH-BMPT'!$D$21,IF(J278=21,'Equivalencia BH-BMPT'!$D$22,IF(J278=22,'Equivalencia BH-BMPT'!$D$23,IF(J278=23,'Equivalencia BH-BMPT'!#REF!,IF(J278=24,'Equivalencia BH-BMPT'!$D$25,IF(J278=25,'Equivalencia BH-BMPT'!$D$26,IF(J278=26,'Equivalencia BH-BMPT'!$D$27,IF(J278=27,'Equivalencia BH-BMPT'!$D$28,IF(J278=28,'Equivalencia BH-BMPT'!$D$29,IF(J278=29,'Equivalencia BH-BMPT'!$D$30,IF(J278=30,'Equivalencia BH-BMPT'!$D$31,IF(J278=31,'Equivalencia BH-BMPT'!$D$32,IF(J278=32,'Equivalencia BH-BMPT'!$D$33,IF(J278=33,'Equivalencia BH-BMPT'!$D$34,IF(J278=34,'Equivalencia BH-BMPT'!$D$35,IF(J278=35,'Equivalencia BH-BMPT'!$D$36,IF(J278=36,'Equivalencia BH-BMPT'!$D$37,IF(J278=37,'Equivalencia BH-BMPT'!$D$38,IF(J278=38,'Equivalencia BH-BMPT'!#REF!,IF(J278=39,'Equivalencia BH-BMPT'!$D$40,IF(J278=40,'Equivalencia BH-BMPT'!$D$41,IF(J278=41,'Equivalencia BH-BMPT'!$D$42,IF(J278=42,'Equivalencia BH-BMPT'!$D$43,IF(J278=43,'Equivalencia BH-BMPT'!$D$44,IF(J278=44,'Equivalencia BH-BMPT'!$D$45,IF(J278=45,'Equivalencia BH-BMPT'!$D$46,"No ha seleccionado un número de programa")))))))))))))))))))))))))))))))))))))))))))))</f>
        <v>No ha seleccionado un número de programa</v>
      </c>
      <c r="L278" s="152"/>
      <c r="M278" s="147" t="s">
        <v>629</v>
      </c>
      <c r="N278" s="153" t="s">
        <v>760</v>
      </c>
      <c r="O278" s="156"/>
      <c r="P278" s="155"/>
      <c r="Q278" s="156">
        <v>0</v>
      </c>
      <c r="R278" s="156">
        <v>1</v>
      </c>
      <c r="S278" s="156">
        <v>36200000</v>
      </c>
      <c r="T278" s="156">
        <f t="shared" si="16"/>
        <v>36200000</v>
      </c>
      <c r="U278" s="156">
        <v>36200000</v>
      </c>
      <c r="V278" s="157">
        <v>42878</v>
      </c>
      <c r="W278" s="157">
        <v>42892</v>
      </c>
      <c r="X278" s="157">
        <v>43438</v>
      </c>
      <c r="Y278" s="147">
        <f t="shared" si="19"/>
        <v>546</v>
      </c>
      <c r="Z278" s="147"/>
      <c r="AA278" s="158"/>
      <c r="AB278" s="147"/>
      <c r="AC278" s="147"/>
      <c r="AD278" s="147" t="s">
        <v>777</v>
      </c>
      <c r="AE278" s="147"/>
      <c r="AF278" s="159">
        <f t="shared" si="17"/>
        <v>1</v>
      </c>
      <c r="AG278" s="160"/>
      <c r="AH278" s="160" t="b">
        <f t="shared" si="18"/>
        <v>1</v>
      </c>
    </row>
    <row r="279" spans="1:34" ht="44.25" customHeight="1" thickBot="1" x14ac:dyDescent="0.3">
      <c r="A279" s="147">
        <v>84</v>
      </c>
      <c r="B279" s="147">
        <v>2017</v>
      </c>
      <c r="C279" s="148" t="s">
        <v>851</v>
      </c>
      <c r="D279" s="147">
        <v>20</v>
      </c>
      <c r="E279" s="148" t="str">
        <f>IF(D279=1,'Tipo '!$B$2,IF(D279=2,'Tipo '!$B$3,IF(D279=3,'Tipo '!$B$4,IF(D279=4,'Tipo '!$B$5,IF(D279=5,'Tipo '!$B$6,IF(D279=6,'Tipo '!$B$7,IF(D279=7,'Tipo '!$B$8,IF(D279=8,'Tipo '!$B$9,IF(D279=9,'Tipo '!$B$10,IF(D279=10,'Tipo '!$B$11,IF(D279=11,'Tipo '!$B$12,IF(D279=12,'Tipo '!$B$13,IF(D279=13,'Tipo '!$B$14,IF(D279=14,'Tipo '!$B$15,IF(D279=15,'Tipo '!$B$16,IF(D279=16,'Tipo '!$B$17,IF(D279=17,'Tipo '!$B$18,IF(D279=18,'Tipo '!$B$19,IF(D279=19,'Tipo '!$B$20,IF(D279=20,'Tipo '!$B$21,"No ha seleccionado un tipo de contrato válido"))))))))))))))))))))</f>
        <v>OTROS GASTOS</v>
      </c>
      <c r="F279" s="148" t="s">
        <v>108</v>
      </c>
      <c r="G279" s="148" t="s">
        <v>125</v>
      </c>
      <c r="H279" s="149" t="s">
        <v>966</v>
      </c>
      <c r="I279" s="149" t="s">
        <v>162</v>
      </c>
      <c r="J279" s="150"/>
      <c r="K279" s="151" t="str">
        <f>IF(J279=1,'Equivalencia BH-BMPT'!$D$2,IF(J279=2,'Equivalencia BH-BMPT'!$D$3,IF(J279=3,'Equivalencia BH-BMPT'!$D$4,IF(J279=4,'Equivalencia BH-BMPT'!$D$5,IF(J279=5,'Equivalencia BH-BMPT'!$D$6,IF(J279=6,'Equivalencia BH-BMPT'!$D$7,IF(J279=7,'Equivalencia BH-BMPT'!$D$8,IF(J279=8,'Equivalencia BH-BMPT'!$D$9,IF(J279=9,'Equivalencia BH-BMPT'!$D$10,IF(J279=10,'Equivalencia BH-BMPT'!$D$11,IF(J279=11,'Equivalencia BH-BMPT'!$D$12,IF(J279=12,'Equivalencia BH-BMPT'!$D$13,IF(J279=13,'Equivalencia BH-BMPT'!$D$14,IF(J279=14,'Equivalencia BH-BMPT'!$D$15,IF(J279=15,'Equivalencia BH-BMPT'!$D$16,IF(J279=16,'Equivalencia BH-BMPT'!$D$17,IF(J279=17,'Equivalencia BH-BMPT'!$D$18,IF(J279=18,'Equivalencia BH-BMPT'!$D$19,IF(J279=19,'Equivalencia BH-BMPT'!$D$20,IF(J279=20,'Equivalencia BH-BMPT'!$D$21,IF(J279=21,'Equivalencia BH-BMPT'!$D$22,IF(J279=22,'Equivalencia BH-BMPT'!$D$23,IF(J279=23,'Equivalencia BH-BMPT'!#REF!,IF(J279=24,'Equivalencia BH-BMPT'!$D$25,IF(J279=25,'Equivalencia BH-BMPT'!$D$26,IF(J279=26,'Equivalencia BH-BMPT'!$D$27,IF(J279=27,'Equivalencia BH-BMPT'!$D$28,IF(J279=28,'Equivalencia BH-BMPT'!$D$29,IF(J279=29,'Equivalencia BH-BMPT'!$D$30,IF(J279=30,'Equivalencia BH-BMPT'!$D$31,IF(J279=31,'Equivalencia BH-BMPT'!$D$32,IF(J279=32,'Equivalencia BH-BMPT'!$D$33,IF(J279=33,'Equivalencia BH-BMPT'!$D$34,IF(J279=34,'Equivalencia BH-BMPT'!$D$35,IF(J279=35,'Equivalencia BH-BMPT'!$D$36,IF(J279=36,'Equivalencia BH-BMPT'!$D$37,IF(J279=37,'Equivalencia BH-BMPT'!$D$38,IF(J279=38,'Equivalencia BH-BMPT'!#REF!,IF(J279=39,'Equivalencia BH-BMPT'!$D$40,IF(J279=40,'Equivalencia BH-BMPT'!$D$41,IF(J279=41,'Equivalencia BH-BMPT'!$D$42,IF(J279=42,'Equivalencia BH-BMPT'!$D$43,IF(J279=43,'Equivalencia BH-BMPT'!$D$44,IF(J279=44,'Equivalencia BH-BMPT'!$D$45,IF(J279=45,'Equivalencia BH-BMPT'!$D$46,"No ha seleccionado un número de programa")))))))))))))))))))))))))))))))))))))))))))))</f>
        <v>No ha seleccionado un número de programa</v>
      </c>
      <c r="L279" s="152"/>
      <c r="M279" s="147" t="s">
        <v>1019</v>
      </c>
      <c r="N279" s="153" t="s">
        <v>1069</v>
      </c>
      <c r="O279" s="156">
        <v>3389982</v>
      </c>
      <c r="P279" s="155"/>
      <c r="Q279" s="156">
        <v>0</v>
      </c>
      <c r="R279" s="156"/>
      <c r="S279" s="156"/>
      <c r="T279" s="156">
        <f t="shared" si="16"/>
        <v>3389982</v>
      </c>
      <c r="U279" s="156">
        <v>3389982</v>
      </c>
      <c r="V279" s="157">
        <v>42933</v>
      </c>
      <c r="W279" s="157">
        <v>42933</v>
      </c>
      <c r="X279" s="157">
        <v>43175</v>
      </c>
      <c r="Y279" s="147">
        <f t="shared" si="19"/>
        <v>242</v>
      </c>
      <c r="Z279" s="147"/>
      <c r="AA279" s="158"/>
      <c r="AB279" s="147"/>
      <c r="AC279" s="147"/>
      <c r="AD279" s="147"/>
      <c r="AE279" s="147" t="s">
        <v>777</v>
      </c>
      <c r="AF279" s="159">
        <f t="shared" si="17"/>
        <v>1</v>
      </c>
      <c r="AG279" s="160"/>
      <c r="AH279" s="160" t="b">
        <f t="shared" si="18"/>
        <v>1</v>
      </c>
    </row>
    <row r="280" spans="1:34" ht="44.25" customHeight="1" thickBot="1" x14ac:dyDescent="0.3">
      <c r="A280" s="147">
        <v>84</v>
      </c>
      <c r="B280" s="147">
        <v>2017</v>
      </c>
      <c r="C280" s="148" t="s">
        <v>851</v>
      </c>
      <c r="D280" s="147">
        <v>20</v>
      </c>
      <c r="E280" s="148" t="str">
        <f>IF(D280=1,'Tipo '!$B$2,IF(D280=2,'Tipo '!$B$3,IF(D280=3,'Tipo '!$B$4,IF(D280=4,'Tipo '!$B$5,IF(D280=5,'Tipo '!$B$6,IF(D280=6,'Tipo '!$B$7,IF(D280=7,'Tipo '!$B$8,IF(D280=8,'Tipo '!$B$9,IF(D280=9,'Tipo '!$B$10,IF(D280=10,'Tipo '!$B$11,IF(D280=11,'Tipo '!$B$12,IF(D280=12,'Tipo '!$B$13,IF(D280=13,'Tipo '!$B$14,IF(D280=14,'Tipo '!$B$15,IF(D280=15,'Tipo '!$B$16,IF(D280=16,'Tipo '!$B$17,IF(D280=17,'Tipo '!$B$18,IF(D280=18,'Tipo '!$B$19,IF(D280=19,'Tipo '!$B$20,IF(D280=20,'Tipo '!$B$21,"No ha seleccionado un tipo de contrato válido"))))))))))))))))))))</f>
        <v>OTROS GASTOS</v>
      </c>
      <c r="F280" s="148" t="s">
        <v>108</v>
      </c>
      <c r="G280" s="148" t="s">
        <v>125</v>
      </c>
      <c r="H280" s="149" t="s">
        <v>967</v>
      </c>
      <c r="I280" s="149" t="s">
        <v>162</v>
      </c>
      <c r="J280" s="150"/>
      <c r="K280" s="151" t="str">
        <f>IF(J280=1,'Equivalencia BH-BMPT'!$D$2,IF(J280=2,'Equivalencia BH-BMPT'!$D$3,IF(J280=3,'Equivalencia BH-BMPT'!$D$4,IF(J280=4,'Equivalencia BH-BMPT'!$D$5,IF(J280=5,'Equivalencia BH-BMPT'!$D$6,IF(J280=6,'Equivalencia BH-BMPT'!$D$7,IF(J280=7,'Equivalencia BH-BMPT'!$D$8,IF(J280=8,'Equivalencia BH-BMPT'!$D$9,IF(J280=9,'Equivalencia BH-BMPT'!$D$10,IF(J280=10,'Equivalencia BH-BMPT'!$D$11,IF(J280=11,'Equivalencia BH-BMPT'!$D$12,IF(J280=12,'Equivalencia BH-BMPT'!$D$13,IF(J280=13,'Equivalencia BH-BMPT'!$D$14,IF(J280=14,'Equivalencia BH-BMPT'!$D$15,IF(J280=15,'Equivalencia BH-BMPT'!$D$16,IF(J280=16,'Equivalencia BH-BMPT'!$D$17,IF(J280=17,'Equivalencia BH-BMPT'!$D$18,IF(J280=18,'Equivalencia BH-BMPT'!$D$19,IF(J280=19,'Equivalencia BH-BMPT'!$D$20,IF(J280=20,'Equivalencia BH-BMPT'!$D$21,IF(J280=21,'Equivalencia BH-BMPT'!$D$22,IF(J280=22,'Equivalencia BH-BMPT'!$D$23,IF(J280=23,'Equivalencia BH-BMPT'!#REF!,IF(J280=24,'Equivalencia BH-BMPT'!$D$25,IF(J280=25,'Equivalencia BH-BMPT'!$D$26,IF(J280=26,'Equivalencia BH-BMPT'!$D$27,IF(J280=27,'Equivalencia BH-BMPT'!$D$28,IF(J280=28,'Equivalencia BH-BMPT'!$D$29,IF(J280=29,'Equivalencia BH-BMPT'!$D$30,IF(J280=30,'Equivalencia BH-BMPT'!$D$31,IF(J280=31,'Equivalencia BH-BMPT'!$D$32,IF(J280=32,'Equivalencia BH-BMPT'!$D$33,IF(J280=33,'Equivalencia BH-BMPT'!$D$34,IF(J280=34,'Equivalencia BH-BMPT'!$D$35,IF(J280=35,'Equivalencia BH-BMPT'!$D$36,IF(J280=36,'Equivalencia BH-BMPT'!$D$37,IF(J280=37,'Equivalencia BH-BMPT'!$D$38,IF(J280=38,'Equivalencia BH-BMPT'!#REF!,IF(J280=39,'Equivalencia BH-BMPT'!$D$40,IF(J280=40,'Equivalencia BH-BMPT'!$D$41,IF(J280=41,'Equivalencia BH-BMPT'!$D$42,IF(J280=42,'Equivalencia BH-BMPT'!$D$43,IF(J280=43,'Equivalencia BH-BMPT'!$D$44,IF(J280=44,'Equivalencia BH-BMPT'!$D$45,IF(J280=45,'Equivalencia BH-BMPT'!$D$46,"No ha seleccionado un número de programa")))))))))))))))))))))))))))))))))))))))))))))</f>
        <v>No ha seleccionado un número de programa</v>
      </c>
      <c r="L280" s="152"/>
      <c r="M280" s="147" t="s">
        <v>1019</v>
      </c>
      <c r="N280" s="153" t="s">
        <v>1069</v>
      </c>
      <c r="O280" s="156">
        <v>3911292</v>
      </c>
      <c r="P280" s="155"/>
      <c r="Q280" s="156">
        <v>0</v>
      </c>
      <c r="R280" s="156"/>
      <c r="S280" s="156"/>
      <c r="T280" s="156">
        <f t="shared" ref="T280:T367" si="30">O280+Q280+S280</f>
        <v>3911292</v>
      </c>
      <c r="U280" s="156">
        <v>3911292</v>
      </c>
      <c r="V280" s="157">
        <v>42933</v>
      </c>
      <c r="W280" s="157">
        <v>42933</v>
      </c>
      <c r="X280" s="157">
        <v>43175</v>
      </c>
      <c r="Y280" s="147">
        <f t="shared" si="19"/>
        <v>242</v>
      </c>
      <c r="Z280" s="147"/>
      <c r="AA280" s="158"/>
      <c r="AB280" s="147"/>
      <c r="AC280" s="147"/>
      <c r="AD280" s="147"/>
      <c r="AE280" s="147" t="s">
        <v>777</v>
      </c>
      <c r="AF280" s="159">
        <f t="shared" ref="AF280:AF367" si="31">SUM(U280/T280)</f>
        <v>1</v>
      </c>
      <c r="AG280" s="160"/>
      <c r="AH280" s="160" t="b">
        <f t="shared" ref="AH280:AH358" si="32">IF(I280="Funcionamiento",J280=0,J280="")</f>
        <v>1</v>
      </c>
    </row>
    <row r="281" spans="1:34" ht="44.25" customHeight="1" thickBot="1" x14ac:dyDescent="0.3">
      <c r="A281" s="147">
        <v>85</v>
      </c>
      <c r="B281" s="147">
        <v>2017</v>
      </c>
      <c r="C281" s="148" t="s">
        <v>852</v>
      </c>
      <c r="D281" s="147">
        <v>20</v>
      </c>
      <c r="E281" s="148" t="str">
        <f>IF(D281=1,'Tipo '!$B$2,IF(D281=2,'Tipo '!$B$3,IF(D281=3,'Tipo '!$B$4,IF(D281=4,'Tipo '!$B$5,IF(D281=5,'Tipo '!$B$6,IF(D281=6,'Tipo '!$B$7,IF(D281=7,'Tipo '!$B$8,IF(D281=8,'Tipo '!$B$9,IF(D281=9,'Tipo '!$B$10,IF(D281=10,'Tipo '!$B$11,IF(D281=11,'Tipo '!$B$12,IF(D281=12,'Tipo '!$B$13,IF(D281=13,'Tipo '!$B$14,IF(D281=14,'Tipo '!$B$15,IF(D281=15,'Tipo '!$B$16,IF(D281=16,'Tipo '!$B$17,IF(D281=17,'Tipo '!$B$18,IF(D281=18,'Tipo '!$B$19,IF(D281=19,'Tipo '!$B$20,IF(D281=20,'Tipo '!$B$21,"No ha seleccionado un tipo de contrato válido"))))))))))))))))))))</f>
        <v>OTROS GASTOS</v>
      </c>
      <c r="F281" s="148" t="s">
        <v>107</v>
      </c>
      <c r="G281" s="148" t="s">
        <v>117</v>
      </c>
      <c r="H281" s="149" t="s">
        <v>968</v>
      </c>
      <c r="I281" s="149" t="s">
        <v>162</v>
      </c>
      <c r="J281" s="150"/>
      <c r="K281" s="151" t="str">
        <f>IF(J281=1,'Equivalencia BH-BMPT'!$D$2,IF(J281=2,'Equivalencia BH-BMPT'!$D$3,IF(J281=3,'Equivalencia BH-BMPT'!$D$4,IF(J281=4,'Equivalencia BH-BMPT'!$D$5,IF(J281=5,'Equivalencia BH-BMPT'!$D$6,IF(J281=6,'Equivalencia BH-BMPT'!$D$7,IF(J281=7,'Equivalencia BH-BMPT'!$D$8,IF(J281=8,'Equivalencia BH-BMPT'!$D$9,IF(J281=9,'Equivalencia BH-BMPT'!$D$10,IF(J281=10,'Equivalencia BH-BMPT'!$D$11,IF(J281=11,'Equivalencia BH-BMPT'!$D$12,IF(J281=12,'Equivalencia BH-BMPT'!$D$13,IF(J281=13,'Equivalencia BH-BMPT'!$D$14,IF(J281=14,'Equivalencia BH-BMPT'!$D$15,IF(J281=15,'Equivalencia BH-BMPT'!$D$16,IF(J281=16,'Equivalencia BH-BMPT'!$D$17,IF(J281=17,'Equivalencia BH-BMPT'!$D$18,IF(J281=18,'Equivalencia BH-BMPT'!$D$19,IF(J281=19,'Equivalencia BH-BMPT'!$D$20,IF(J281=20,'Equivalencia BH-BMPT'!$D$21,IF(J281=21,'Equivalencia BH-BMPT'!$D$22,IF(J281=22,'Equivalencia BH-BMPT'!$D$23,IF(J281=23,'Equivalencia BH-BMPT'!#REF!,IF(J281=24,'Equivalencia BH-BMPT'!$D$25,IF(J281=25,'Equivalencia BH-BMPT'!$D$26,IF(J281=26,'Equivalencia BH-BMPT'!$D$27,IF(J281=27,'Equivalencia BH-BMPT'!$D$28,IF(J281=28,'Equivalencia BH-BMPT'!$D$29,IF(J281=29,'Equivalencia BH-BMPT'!$D$30,IF(J281=30,'Equivalencia BH-BMPT'!$D$31,IF(J281=31,'Equivalencia BH-BMPT'!$D$32,IF(J281=32,'Equivalencia BH-BMPT'!$D$33,IF(J281=33,'Equivalencia BH-BMPT'!$D$34,IF(J281=34,'Equivalencia BH-BMPT'!$D$35,IF(J281=35,'Equivalencia BH-BMPT'!$D$36,IF(J281=36,'Equivalencia BH-BMPT'!$D$37,IF(J281=37,'Equivalencia BH-BMPT'!$D$38,IF(J281=38,'Equivalencia BH-BMPT'!#REF!,IF(J281=39,'Equivalencia BH-BMPT'!$D$40,IF(J281=40,'Equivalencia BH-BMPT'!$D$41,IF(J281=41,'Equivalencia BH-BMPT'!$D$42,IF(J281=42,'Equivalencia BH-BMPT'!$D$43,IF(J281=43,'Equivalencia BH-BMPT'!$D$44,IF(J281=44,'Equivalencia BH-BMPT'!$D$45,IF(J281=45,'Equivalencia BH-BMPT'!$D$46,"No ha seleccionado un número de programa")))))))))))))))))))))))))))))))))))))))))))))</f>
        <v>No ha seleccionado un número de programa</v>
      </c>
      <c r="L281" s="152"/>
      <c r="M281" s="147">
        <v>17316763</v>
      </c>
      <c r="N281" s="153" t="s">
        <v>1070</v>
      </c>
      <c r="O281" s="156">
        <v>48570870</v>
      </c>
      <c r="P281" s="155"/>
      <c r="Q281" s="156">
        <v>0</v>
      </c>
      <c r="R281" s="156"/>
      <c r="S281" s="156"/>
      <c r="T281" s="156">
        <f t="shared" ref="T281" si="33">O281+Q281+S281</f>
        <v>48570870</v>
      </c>
      <c r="U281" s="156">
        <v>48570870</v>
      </c>
      <c r="V281" s="157">
        <v>42933</v>
      </c>
      <c r="W281" s="157">
        <v>42933</v>
      </c>
      <c r="X281" s="157">
        <v>43175</v>
      </c>
      <c r="Y281" s="147">
        <f t="shared" ref="Y281" si="34">X281-W281</f>
        <v>242</v>
      </c>
      <c r="Z281" s="147"/>
      <c r="AA281" s="158"/>
      <c r="AB281" s="147"/>
      <c r="AC281" s="147"/>
      <c r="AD281" s="147"/>
      <c r="AE281" s="147" t="s">
        <v>777</v>
      </c>
      <c r="AF281" s="159">
        <f t="shared" ref="AF281" si="35">SUM(U281/T281)</f>
        <v>1</v>
      </c>
      <c r="AG281" s="160"/>
      <c r="AH281" s="160" t="b">
        <f t="shared" ref="AH281" si="36">IF(I281="Funcionamiento",J281=0,J281="")</f>
        <v>1</v>
      </c>
    </row>
    <row r="282" spans="1:34" ht="44.25" customHeight="1" thickBot="1" x14ac:dyDescent="0.3">
      <c r="A282" s="147">
        <v>85</v>
      </c>
      <c r="B282" s="147">
        <v>2017</v>
      </c>
      <c r="C282" s="148" t="s">
        <v>852</v>
      </c>
      <c r="D282" s="147">
        <v>9</v>
      </c>
      <c r="E282" s="148" t="str">
        <f>IF(D282=1,'Tipo '!$B$2,IF(D282=2,'Tipo '!$B$3,IF(D282=3,'Tipo '!$B$4,IF(D282=4,'Tipo '!$B$5,IF(D282=5,'Tipo '!$B$6,IF(D282=6,'Tipo '!$B$7,IF(D282=7,'Tipo '!$B$8,IF(D282=8,'Tipo '!$B$9,IF(D282=9,'Tipo '!$B$10,IF(D282=10,'Tipo '!$B$11,IF(D282=11,'Tipo '!$B$12,IF(D282=12,'Tipo '!$B$13,IF(D282=13,'Tipo '!$B$14,IF(D282=14,'Tipo '!$B$15,IF(D282=15,'Tipo '!$B$16,IF(D282=16,'Tipo '!$B$17,IF(D282=17,'Tipo '!$B$18,IF(D282=18,'Tipo '!$B$19,IF(D282=19,'Tipo '!$B$20,IF(D282=20,'Tipo '!$B$21,"No ha seleccionado un tipo de contrato válido"))))))))))))))))))))</f>
        <v>ARRENDAMIENTO DE BIENES INMUEBLES</v>
      </c>
      <c r="F282" s="148" t="s">
        <v>107</v>
      </c>
      <c r="G282" s="148" t="s">
        <v>117</v>
      </c>
      <c r="H282" s="149" t="s">
        <v>968</v>
      </c>
      <c r="I282" s="149" t="s">
        <v>162</v>
      </c>
      <c r="J282" s="150"/>
      <c r="K282" s="151" t="str">
        <f>IF(J282=1,'Equivalencia BH-BMPT'!$D$2,IF(J282=2,'Equivalencia BH-BMPT'!$D$3,IF(J282=3,'Equivalencia BH-BMPT'!$D$4,IF(J282=4,'Equivalencia BH-BMPT'!$D$5,IF(J282=5,'Equivalencia BH-BMPT'!$D$6,IF(J282=6,'Equivalencia BH-BMPT'!$D$7,IF(J282=7,'Equivalencia BH-BMPT'!$D$8,IF(J282=8,'Equivalencia BH-BMPT'!$D$9,IF(J282=9,'Equivalencia BH-BMPT'!$D$10,IF(J282=10,'Equivalencia BH-BMPT'!$D$11,IF(J282=11,'Equivalencia BH-BMPT'!$D$12,IF(J282=12,'Equivalencia BH-BMPT'!$D$13,IF(J282=13,'Equivalencia BH-BMPT'!$D$14,IF(J282=14,'Equivalencia BH-BMPT'!$D$15,IF(J282=15,'Equivalencia BH-BMPT'!$D$16,IF(J282=16,'Equivalencia BH-BMPT'!$D$17,IF(J282=17,'Equivalencia BH-BMPT'!$D$18,IF(J282=18,'Equivalencia BH-BMPT'!$D$19,IF(J282=19,'Equivalencia BH-BMPT'!$D$20,IF(J282=20,'Equivalencia BH-BMPT'!$D$21,IF(J282=21,'Equivalencia BH-BMPT'!$D$22,IF(J282=22,'Equivalencia BH-BMPT'!$D$23,IF(J282=23,'Equivalencia BH-BMPT'!#REF!,IF(J282=24,'Equivalencia BH-BMPT'!$D$25,IF(J282=25,'Equivalencia BH-BMPT'!$D$26,IF(J282=26,'Equivalencia BH-BMPT'!$D$27,IF(J282=27,'Equivalencia BH-BMPT'!$D$28,IF(J282=28,'Equivalencia BH-BMPT'!$D$29,IF(J282=29,'Equivalencia BH-BMPT'!$D$30,IF(J282=30,'Equivalencia BH-BMPT'!$D$31,IF(J282=31,'Equivalencia BH-BMPT'!$D$32,IF(J282=32,'Equivalencia BH-BMPT'!$D$33,IF(J282=33,'Equivalencia BH-BMPT'!$D$34,IF(J282=34,'Equivalencia BH-BMPT'!$D$35,IF(J282=35,'Equivalencia BH-BMPT'!$D$36,IF(J282=36,'Equivalencia BH-BMPT'!$D$37,IF(J282=37,'Equivalencia BH-BMPT'!$D$38,IF(J282=38,'Equivalencia BH-BMPT'!#REF!,IF(J282=39,'Equivalencia BH-BMPT'!$D$40,IF(J282=40,'Equivalencia BH-BMPT'!$D$41,IF(J282=41,'Equivalencia BH-BMPT'!$D$42,IF(J282=42,'Equivalencia BH-BMPT'!$D$43,IF(J282=43,'Equivalencia BH-BMPT'!$D$44,IF(J282=44,'Equivalencia BH-BMPT'!$D$45,IF(J282=45,'Equivalencia BH-BMPT'!$D$46,"No ha seleccionado un número de programa")))))))))))))))))))))))))))))))))))))))))))))</f>
        <v>No ha seleccionado un número de programa</v>
      </c>
      <c r="L282" s="152"/>
      <c r="M282" s="147">
        <v>17316763</v>
      </c>
      <c r="N282" s="153" t="s">
        <v>1070</v>
      </c>
      <c r="O282" s="156"/>
      <c r="P282" s="155"/>
      <c r="Q282" s="156">
        <v>0</v>
      </c>
      <c r="R282" s="156">
        <v>2</v>
      </c>
      <c r="S282" s="156">
        <v>64761148</v>
      </c>
      <c r="T282" s="156">
        <f t="shared" si="30"/>
        <v>64761148</v>
      </c>
      <c r="U282" s="156">
        <v>64761139</v>
      </c>
      <c r="V282" s="157">
        <v>42933</v>
      </c>
      <c r="W282" s="157">
        <v>42933</v>
      </c>
      <c r="X282" s="157">
        <v>43175</v>
      </c>
      <c r="Y282" s="147">
        <f t="shared" si="19"/>
        <v>242</v>
      </c>
      <c r="Z282" s="147"/>
      <c r="AA282" s="158"/>
      <c r="AB282" s="147"/>
      <c r="AC282" s="147"/>
      <c r="AD282" s="147"/>
      <c r="AE282" s="147" t="s">
        <v>777</v>
      </c>
      <c r="AF282" s="159">
        <f t="shared" si="31"/>
        <v>0.99999986102778782</v>
      </c>
      <c r="AG282" s="160"/>
      <c r="AH282" s="160" t="b">
        <f t="shared" si="32"/>
        <v>1</v>
      </c>
    </row>
    <row r="283" spans="1:34" ht="44.25" customHeight="1" thickBot="1" x14ac:dyDescent="0.3">
      <c r="A283" s="147">
        <v>88</v>
      </c>
      <c r="B283" s="147">
        <v>2017</v>
      </c>
      <c r="C283" s="148" t="s">
        <v>853</v>
      </c>
      <c r="D283" s="147">
        <v>5</v>
      </c>
      <c r="E283" s="148" t="str">
        <f>IF(D283=1,'Tipo '!$B$2,IF(D283=2,'Tipo '!$B$3,IF(D283=3,'Tipo '!$B$4,IF(D283=4,'Tipo '!$B$5,IF(D283=5,'Tipo '!$B$6,IF(D283=6,'Tipo '!$B$7,IF(D283=7,'Tipo '!$B$8,IF(D283=8,'Tipo '!$B$9,IF(D283=9,'Tipo '!$B$10,IF(D283=10,'Tipo '!$B$11,IF(D283=11,'Tipo '!$B$12,IF(D283=12,'Tipo '!$B$13,IF(D283=13,'Tipo '!$B$14,IF(D283=14,'Tipo '!$B$15,IF(D283=15,'Tipo '!$B$16,IF(D283=16,'Tipo '!$B$17,IF(D283=17,'Tipo '!$B$18,IF(D283=18,'Tipo '!$B$19,IF(D283=19,'Tipo '!$B$20,IF(D283=20,'Tipo '!$B$21,"No ha seleccionado un tipo de contrato válido"))))))))))))))))))))</f>
        <v>CONTRATOS DE PRESTACIÓN DE SERVICIOS PROFESIONALES Y DE APOYO A LA GESTIÓN</v>
      </c>
      <c r="F283" s="148" t="s">
        <v>105</v>
      </c>
      <c r="G283" s="148" t="s">
        <v>121</v>
      </c>
      <c r="H283" s="149" t="s">
        <v>969</v>
      </c>
      <c r="I283" s="149"/>
      <c r="J283" s="150"/>
      <c r="K283" s="151" t="str">
        <f>IF(J283=1,'Equivalencia BH-BMPT'!$D$2,IF(J283=2,'Equivalencia BH-BMPT'!$D$3,IF(J283=3,'Equivalencia BH-BMPT'!$D$4,IF(J283=4,'Equivalencia BH-BMPT'!$D$5,IF(J283=5,'Equivalencia BH-BMPT'!$D$6,IF(J283=6,'Equivalencia BH-BMPT'!$D$7,IF(J283=7,'Equivalencia BH-BMPT'!$D$8,IF(J283=8,'Equivalencia BH-BMPT'!$D$9,IF(J283=9,'Equivalencia BH-BMPT'!$D$10,IF(J283=10,'Equivalencia BH-BMPT'!$D$11,IF(J283=11,'Equivalencia BH-BMPT'!$D$12,IF(J283=12,'Equivalencia BH-BMPT'!$D$13,IF(J283=13,'Equivalencia BH-BMPT'!$D$14,IF(J283=14,'Equivalencia BH-BMPT'!$D$15,IF(J283=15,'Equivalencia BH-BMPT'!$D$16,IF(J283=16,'Equivalencia BH-BMPT'!$D$17,IF(J283=17,'Equivalencia BH-BMPT'!$D$18,IF(J283=18,'Equivalencia BH-BMPT'!$D$19,IF(J283=19,'Equivalencia BH-BMPT'!$D$20,IF(J283=20,'Equivalencia BH-BMPT'!$D$21,IF(J283=21,'Equivalencia BH-BMPT'!$D$22,IF(J283=22,'Equivalencia BH-BMPT'!$D$23,IF(J283=23,'Equivalencia BH-BMPT'!#REF!,IF(J283=24,'Equivalencia BH-BMPT'!$D$25,IF(J283=25,'Equivalencia BH-BMPT'!$D$26,IF(J283=26,'Equivalencia BH-BMPT'!$D$27,IF(J283=27,'Equivalencia BH-BMPT'!$D$28,IF(J283=28,'Equivalencia BH-BMPT'!$D$29,IF(J283=29,'Equivalencia BH-BMPT'!$D$30,IF(J283=30,'Equivalencia BH-BMPT'!$D$31,IF(J283=31,'Equivalencia BH-BMPT'!$D$32,IF(J283=32,'Equivalencia BH-BMPT'!$D$33,IF(J283=33,'Equivalencia BH-BMPT'!$D$34,IF(J283=34,'Equivalencia BH-BMPT'!$D$35,IF(J283=35,'Equivalencia BH-BMPT'!$D$36,IF(J283=36,'Equivalencia BH-BMPT'!$D$37,IF(J283=37,'Equivalencia BH-BMPT'!$D$38,IF(J283=38,'Equivalencia BH-BMPT'!#REF!,IF(J283=39,'Equivalencia BH-BMPT'!$D$40,IF(J283=40,'Equivalencia BH-BMPT'!$D$41,IF(J283=41,'Equivalencia BH-BMPT'!$D$42,IF(J283=42,'Equivalencia BH-BMPT'!$D$43,IF(J283=43,'Equivalencia BH-BMPT'!$D$44,IF(J283=44,'Equivalencia BH-BMPT'!$D$45,IF(J283=45,'Equivalencia BH-BMPT'!$D$46,"No ha seleccionado un número de programa")))))))))))))))))))))))))))))))))))))))))))))</f>
        <v>No ha seleccionado un número de programa</v>
      </c>
      <c r="L283" s="152">
        <v>1364</v>
      </c>
      <c r="M283" s="147">
        <v>7313955</v>
      </c>
      <c r="N283" s="153" t="s">
        <v>748</v>
      </c>
      <c r="O283" s="156">
        <v>1449684261.6800001</v>
      </c>
      <c r="P283" s="155"/>
      <c r="Q283" s="156">
        <v>0</v>
      </c>
      <c r="R283" s="156"/>
      <c r="S283" s="156"/>
      <c r="T283" s="156">
        <f t="shared" ref="T283" si="37">O283+Q283+S283</f>
        <v>1449684261.6800001</v>
      </c>
      <c r="U283" s="156">
        <v>2212411966.8000002</v>
      </c>
      <c r="V283" s="157">
        <v>42934</v>
      </c>
      <c r="W283" s="157">
        <v>42934</v>
      </c>
      <c r="X283" s="157">
        <v>43329</v>
      </c>
      <c r="Y283" s="147">
        <f t="shared" ref="Y283" si="38">X283-W283</f>
        <v>395</v>
      </c>
      <c r="Z283" s="147"/>
      <c r="AA283" s="158"/>
      <c r="AB283" s="147"/>
      <c r="AC283" s="147"/>
      <c r="AD283" s="147" t="s">
        <v>777</v>
      </c>
      <c r="AE283" s="147"/>
      <c r="AF283" s="159">
        <f t="shared" ref="AF283" si="39">SUM(U283/T283)</f>
        <v>1.5261336728841186</v>
      </c>
      <c r="AG283" s="160"/>
      <c r="AH283" s="160" t="b">
        <f t="shared" ref="AH283" si="40">IF(I283="Funcionamiento",J283=0,J283="")</f>
        <v>1</v>
      </c>
    </row>
    <row r="284" spans="1:34" ht="44.25" customHeight="1" thickBot="1" x14ac:dyDescent="0.3">
      <c r="A284" s="147">
        <v>88</v>
      </c>
      <c r="B284" s="147">
        <v>2017</v>
      </c>
      <c r="C284" s="148" t="s">
        <v>853</v>
      </c>
      <c r="D284" s="147">
        <v>5</v>
      </c>
      <c r="E284" s="148" t="str">
        <f>IF(D284=1,'Tipo '!$B$2,IF(D284=2,'Tipo '!$B$3,IF(D284=3,'Tipo '!$B$4,IF(D284=4,'Tipo '!$B$5,IF(D284=5,'Tipo '!$B$6,IF(D284=6,'Tipo '!$B$7,IF(D284=7,'Tipo '!$B$8,IF(D284=8,'Tipo '!$B$9,IF(D284=9,'Tipo '!$B$10,IF(D284=10,'Tipo '!$B$11,IF(D284=11,'Tipo '!$B$12,IF(D284=12,'Tipo '!$B$13,IF(D284=13,'Tipo '!$B$14,IF(D284=14,'Tipo '!$B$15,IF(D284=15,'Tipo '!$B$16,IF(D284=16,'Tipo '!$B$17,IF(D284=17,'Tipo '!$B$18,IF(D284=18,'Tipo '!$B$19,IF(D284=19,'Tipo '!$B$20,IF(D284=20,'Tipo '!$B$21,"No ha seleccionado un tipo de contrato válido"))))))))))))))))))))</f>
        <v>CONTRATOS DE PRESTACIÓN DE SERVICIOS PROFESIONALES Y DE APOYO A LA GESTIÓN</v>
      </c>
      <c r="F284" s="148" t="s">
        <v>105</v>
      </c>
      <c r="G284" s="148" t="s">
        <v>121</v>
      </c>
      <c r="H284" s="149" t="s">
        <v>969</v>
      </c>
      <c r="I284" s="149" t="s">
        <v>163</v>
      </c>
      <c r="J284" s="150"/>
      <c r="K284" s="151" t="str">
        <f>IF(J284=1,'Equivalencia BH-BMPT'!$D$2,IF(J284=2,'Equivalencia BH-BMPT'!$D$3,IF(J284=3,'Equivalencia BH-BMPT'!$D$4,IF(J284=4,'Equivalencia BH-BMPT'!$D$5,IF(J284=5,'Equivalencia BH-BMPT'!$D$6,IF(J284=6,'Equivalencia BH-BMPT'!$D$7,IF(J284=7,'Equivalencia BH-BMPT'!$D$8,IF(J284=8,'Equivalencia BH-BMPT'!$D$9,IF(J284=9,'Equivalencia BH-BMPT'!$D$10,IF(J284=10,'Equivalencia BH-BMPT'!$D$11,IF(J284=11,'Equivalencia BH-BMPT'!$D$12,IF(J284=12,'Equivalencia BH-BMPT'!$D$13,IF(J284=13,'Equivalencia BH-BMPT'!$D$14,IF(J284=14,'Equivalencia BH-BMPT'!$D$15,IF(J284=15,'Equivalencia BH-BMPT'!$D$16,IF(J284=16,'Equivalencia BH-BMPT'!$D$17,IF(J284=17,'Equivalencia BH-BMPT'!$D$18,IF(J284=18,'Equivalencia BH-BMPT'!$D$19,IF(J284=19,'Equivalencia BH-BMPT'!$D$20,IF(J284=20,'Equivalencia BH-BMPT'!$D$21,IF(J284=21,'Equivalencia BH-BMPT'!$D$22,IF(J284=22,'Equivalencia BH-BMPT'!$D$23,IF(J284=23,'Equivalencia BH-BMPT'!#REF!,IF(J284=24,'Equivalencia BH-BMPT'!$D$25,IF(J284=25,'Equivalencia BH-BMPT'!$D$26,IF(J284=26,'Equivalencia BH-BMPT'!$D$27,IF(J284=27,'Equivalencia BH-BMPT'!$D$28,IF(J284=28,'Equivalencia BH-BMPT'!$D$29,IF(J284=29,'Equivalencia BH-BMPT'!$D$30,IF(J284=30,'Equivalencia BH-BMPT'!$D$31,IF(J284=31,'Equivalencia BH-BMPT'!$D$32,IF(J284=32,'Equivalencia BH-BMPT'!$D$33,IF(J284=33,'Equivalencia BH-BMPT'!$D$34,IF(J284=34,'Equivalencia BH-BMPT'!$D$35,IF(J284=35,'Equivalencia BH-BMPT'!$D$36,IF(J284=36,'Equivalencia BH-BMPT'!$D$37,IF(J284=37,'Equivalencia BH-BMPT'!$D$38,IF(J284=38,'Equivalencia BH-BMPT'!#REF!,IF(J284=39,'Equivalencia BH-BMPT'!$D$40,IF(J284=40,'Equivalencia BH-BMPT'!$D$41,IF(J284=41,'Equivalencia BH-BMPT'!$D$42,IF(J284=42,'Equivalencia BH-BMPT'!$D$43,IF(J284=43,'Equivalencia BH-BMPT'!$D$44,IF(J284=44,'Equivalencia BH-BMPT'!$D$45,IF(J284=45,'Equivalencia BH-BMPT'!$D$46,"No ha seleccionado un número de programa")))))))))))))))))))))))))))))))))))))))))))))</f>
        <v>No ha seleccionado un número de programa</v>
      </c>
      <c r="L284" s="152">
        <v>1364</v>
      </c>
      <c r="M284" s="147">
        <v>7313955</v>
      </c>
      <c r="N284" s="153" t="s">
        <v>748</v>
      </c>
      <c r="O284" s="156"/>
      <c r="P284" s="155"/>
      <c r="Q284" s="156">
        <v>0</v>
      </c>
      <c r="R284" s="156">
        <v>2</v>
      </c>
      <c r="S284" s="156">
        <v>890158838</v>
      </c>
      <c r="T284" s="156">
        <f t="shared" si="30"/>
        <v>890158838</v>
      </c>
      <c r="U284" s="156">
        <v>762727705.12</v>
      </c>
      <c r="V284" s="157">
        <v>42934</v>
      </c>
      <c r="W284" s="157">
        <v>42934</v>
      </c>
      <c r="X284" s="157">
        <v>43329</v>
      </c>
      <c r="Y284" s="147">
        <f t="shared" si="19"/>
        <v>395</v>
      </c>
      <c r="Z284" s="147"/>
      <c r="AA284" s="158"/>
      <c r="AB284" s="147"/>
      <c r="AC284" s="147"/>
      <c r="AD284" s="147" t="s">
        <v>777</v>
      </c>
      <c r="AE284" s="147"/>
      <c r="AF284" s="159">
        <f t="shared" si="31"/>
        <v>0.85684450073392404</v>
      </c>
      <c r="AG284" s="160"/>
      <c r="AH284" s="160" t="b">
        <f t="shared" si="32"/>
        <v>1</v>
      </c>
    </row>
    <row r="285" spans="1:34" ht="44.25" customHeight="1" thickBot="1" x14ac:dyDescent="0.3">
      <c r="A285" s="147">
        <v>89</v>
      </c>
      <c r="B285" s="147">
        <v>2017</v>
      </c>
      <c r="C285" s="148" t="s">
        <v>854</v>
      </c>
      <c r="D285" s="147">
        <v>3</v>
      </c>
      <c r="E285" s="148" t="str">
        <f>IF(D285=1,'Tipo '!$B$2,IF(D285=2,'Tipo '!$B$3,IF(D285=3,'Tipo '!$B$4,IF(D285=4,'Tipo '!$B$5,IF(D285=5,'Tipo '!$B$6,IF(D285=6,'Tipo '!$B$7,IF(D285=7,'Tipo '!$B$8,IF(D285=8,'Tipo '!$B$9,IF(D285=9,'Tipo '!$B$10,IF(D285=10,'Tipo '!$B$11,IF(D285=11,'Tipo '!$B$12,IF(D285=12,'Tipo '!$B$13,IF(D285=13,'Tipo '!$B$14,IF(D285=14,'Tipo '!$B$15,IF(D285=15,'Tipo '!$B$16,IF(D285=16,'Tipo '!$B$17,IF(D285=17,'Tipo '!$B$18,IF(D285=18,'Tipo '!$B$19,IF(D285=19,'Tipo '!$B$20,IF(D285=20,'Tipo '!$B$21,"No ha seleccionado un tipo de contrato válido"))))))))))))))))))))</f>
        <v>INTERVENTORÍA</v>
      </c>
      <c r="F285" s="148" t="s">
        <v>223</v>
      </c>
      <c r="G285" s="148" t="s">
        <v>121</v>
      </c>
      <c r="H285" s="149" t="s">
        <v>970</v>
      </c>
      <c r="I285" s="149"/>
      <c r="J285" s="150"/>
      <c r="K285" s="151" t="str">
        <f>IF(J285=1,'Equivalencia BH-BMPT'!$D$2,IF(J285=2,'Equivalencia BH-BMPT'!$D$3,IF(J285=3,'Equivalencia BH-BMPT'!$D$4,IF(J285=4,'Equivalencia BH-BMPT'!$D$5,IF(J285=5,'Equivalencia BH-BMPT'!$D$6,IF(J285=6,'Equivalencia BH-BMPT'!$D$7,IF(J285=7,'Equivalencia BH-BMPT'!$D$8,IF(J285=8,'Equivalencia BH-BMPT'!$D$9,IF(J285=9,'Equivalencia BH-BMPT'!$D$10,IF(J285=10,'Equivalencia BH-BMPT'!$D$11,IF(J285=11,'Equivalencia BH-BMPT'!$D$12,IF(J285=12,'Equivalencia BH-BMPT'!$D$13,IF(J285=13,'Equivalencia BH-BMPT'!$D$14,IF(J285=14,'Equivalencia BH-BMPT'!$D$15,IF(J285=15,'Equivalencia BH-BMPT'!$D$16,IF(J285=16,'Equivalencia BH-BMPT'!$D$17,IF(J285=17,'Equivalencia BH-BMPT'!$D$18,IF(J285=18,'Equivalencia BH-BMPT'!$D$19,IF(J285=19,'Equivalencia BH-BMPT'!$D$20,IF(J285=20,'Equivalencia BH-BMPT'!$D$21,IF(J285=21,'Equivalencia BH-BMPT'!$D$22,IF(J285=22,'Equivalencia BH-BMPT'!$D$23,IF(J285=23,'Equivalencia BH-BMPT'!#REF!,IF(J285=24,'Equivalencia BH-BMPT'!$D$25,IF(J285=25,'Equivalencia BH-BMPT'!$D$26,IF(J285=26,'Equivalencia BH-BMPT'!$D$27,IF(J285=27,'Equivalencia BH-BMPT'!$D$28,IF(J285=28,'Equivalencia BH-BMPT'!$D$29,IF(J285=29,'Equivalencia BH-BMPT'!$D$30,IF(J285=30,'Equivalencia BH-BMPT'!$D$31,IF(J285=31,'Equivalencia BH-BMPT'!$D$32,IF(J285=32,'Equivalencia BH-BMPT'!$D$33,IF(J285=33,'Equivalencia BH-BMPT'!$D$34,IF(J285=34,'Equivalencia BH-BMPT'!$D$35,IF(J285=35,'Equivalencia BH-BMPT'!$D$36,IF(J285=36,'Equivalencia BH-BMPT'!$D$37,IF(J285=37,'Equivalencia BH-BMPT'!$D$38,IF(J285=38,'Equivalencia BH-BMPT'!#REF!,IF(J285=39,'Equivalencia BH-BMPT'!$D$40,IF(J285=40,'Equivalencia BH-BMPT'!$D$41,IF(J285=41,'Equivalencia BH-BMPT'!$D$42,IF(J285=42,'Equivalencia BH-BMPT'!$D$43,IF(J285=43,'Equivalencia BH-BMPT'!$D$44,IF(J285=44,'Equivalencia BH-BMPT'!$D$45,IF(J285=45,'Equivalencia BH-BMPT'!$D$46,"No ha seleccionado un número de programa")))))))))))))))))))))))))))))))))))))))))))))</f>
        <v>No ha seleccionado un número de programa</v>
      </c>
      <c r="L285" s="152">
        <v>1364</v>
      </c>
      <c r="M285" s="147" t="s">
        <v>1020</v>
      </c>
      <c r="N285" s="153" t="s">
        <v>1071</v>
      </c>
      <c r="O285" s="156">
        <v>86426368</v>
      </c>
      <c r="P285" s="155"/>
      <c r="Q285" s="156">
        <v>0</v>
      </c>
      <c r="R285" s="156"/>
      <c r="S285" s="156"/>
      <c r="T285" s="156">
        <f t="shared" ref="T285" si="41">O285+Q285+S285</f>
        <v>86426368</v>
      </c>
      <c r="U285" s="156">
        <v>86426368</v>
      </c>
      <c r="V285" s="157">
        <v>42934</v>
      </c>
      <c r="W285" s="157">
        <v>42934</v>
      </c>
      <c r="X285" s="157">
        <v>43329</v>
      </c>
      <c r="Y285" s="147">
        <f t="shared" ref="Y285" si="42">X285-W285</f>
        <v>395</v>
      </c>
      <c r="Z285" s="147"/>
      <c r="AA285" s="158"/>
      <c r="AB285" s="147"/>
      <c r="AC285" s="147"/>
      <c r="AD285" s="147" t="s">
        <v>777</v>
      </c>
      <c r="AE285" s="147"/>
      <c r="AF285" s="159">
        <f t="shared" ref="AF285" si="43">SUM(U285/T285)</f>
        <v>1</v>
      </c>
      <c r="AG285" s="160"/>
      <c r="AH285" s="160" t="b">
        <f t="shared" ref="AH285" si="44">IF(I285="Funcionamiento",J285=0,J285="")</f>
        <v>1</v>
      </c>
    </row>
    <row r="286" spans="1:34" ht="44.25" customHeight="1" thickBot="1" x14ac:dyDescent="0.3">
      <c r="A286" s="147">
        <v>89</v>
      </c>
      <c r="B286" s="147">
        <v>2017</v>
      </c>
      <c r="C286" s="148" t="s">
        <v>854</v>
      </c>
      <c r="D286" s="147">
        <v>3</v>
      </c>
      <c r="E286" s="148" t="str">
        <f>IF(D286=1,'Tipo '!$B$2,IF(D286=2,'Tipo '!$B$3,IF(D286=3,'Tipo '!$B$4,IF(D286=4,'Tipo '!$B$5,IF(D286=5,'Tipo '!$B$6,IF(D286=6,'Tipo '!$B$7,IF(D286=7,'Tipo '!$B$8,IF(D286=8,'Tipo '!$B$9,IF(D286=9,'Tipo '!$B$10,IF(D286=10,'Tipo '!$B$11,IF(D286=11,'Tipo '!$B$12,IF(D286=12,'Tipo '!$B$13,IF(D286=13,'Tipo '!$B$14,IF(D286=14,'Tipo '!$B$15,IF(D286=15,'Tipo '!$B$16,IF(D286=16,'Tipo '!$B$17,IF(D286=17,'Tipo '!$B$18,IF(D286=18,'Tipo '!$B$19,IF(D286=19,'Tipo '!$B$20,IF(D286=20,'Tipo '!$B$21,"No ha seleccionado un tipo de contrato válido"))))))))))))))))))))</f>
        <v>INTERVENTORÍA</v>
      </c>
      <c r="F286" s="148" t="s">
        <v>223</v>
      </c>
      <c r="G286" s="148" t="s">
        <v>121</v>
      </c>
      <c r="H286" s="149" t="s">
        <v>970</v>
      </c>
      <c r="I286" s="149" t="s">
        <v>163</v>
      </c>
      <c r="J286" s="150"/>
      <c r="K286" s="151" t="str">
        <f>IF(J286=1,'Equivalencia BH-BMPT'!$D$2,IF(J286=2,'Equivalencia BH-BMPT'!$D$3,IF(J286=3,'Equivalencia BH-BMPT'!$D$4,IF(J286=4,'Equivalencia BH-BMPT'!$D$5,IF(J286=5,'Equivalencia BH-BMPT'!$D$6,IF(J286=6,'Equivalencia BH-BMPT'!$D$7,IF(J286=7,'Equivalencia BH-BMPT'!$D$8,IF(J286=8,'Equivalencia BH-BMPT'!$D$9,IF(J286=9,'Equivalencia BH-BMPT'!$D$10,IF(J286=10,'Equivalencia BH-BMPT'!$D$11,IF(J286=11,'Equivalencia BH-BMPT'!$D$12,IF(J286=12,'Equivalencia BH-BMPT'!$D$13,IF(J286=13,'Equivalencia BH-BMPT'!$D$14,IF(J286=14,'Equivalencia BH-BMPT'!$D$15,IF(J286=15,'Equivalencia BH-BMPT'!$D$16,IF(J286=16,'Equivalencia BH-BMPT'!$D$17,IF(J286=17,'Equivalencia BH-BMPT'!$D$18,IF(J286=18,'Equivalencia BH-BMPT'!$D$19,IF(J286=19,'Equivalencia BH-BMPT'!$D$20,IF(J286=20,'Equivalencia BH-BMPT'!$D$21,IF(J286=21,'Equivalencia BH-BMPT'!$D$22,IF(J286=22,'Equivalencia BH-BMPT'!$D$23,IF(J286=23,'Equivalencia BH-BMPT'!#REF!,IF(J286=24,'Equivalencia BH-BMPT'!$D$25,IF(J286=25,'Equivalencia BH-BMPT'!$D$26,IF(J286=26,'Equivalencia BH-BMPT'!$D$27,IF(J286=27,'Equivalencia BH-BMPT'!$D$28,IF(J286=28,'Equivalencia BH-BMPT'!$D$29,IF(J286=29,'Equivalencia BH-BMPT'!$D$30,IF(J286=30,'Equivalencia BH-BMPT'!$D$31,IF(J286=31,'Equivalencia BH-BMPT'!$D$32,IF(J286=32,'Equivalencia BH-BMPT'!$D$33,IF(J286=33,'Equivalencia BH-BMPT'!$D$34,IF(J286=34,'Equivalencia BH-BMPT'!$D$35,IF(J286=35,'Equivalencia BH-BMPT'!$D$36,IF(J286=36,'Equivalencia BH-BMPT'!$D$37,IF(J286=37,'Equivalencia BH-BMPT'!$D$38,IF(J286=38,'Equivalencia BH-BMPT'!#REF!,IF(J286=39,'Equivalencia BH-BMPT'!$D$40,IF(J286=40,'Equivalencia BH-BMPT'!$D$41,IF(J286=41,'Equivalencia BH-BMPT'!$D$42,IF(J286=42,'Equivalencia BH-BMPT'!$D$43,IF(J286=43,'Equivalencia BH-BMPT'!$D$44,IF(J286=44,'Equivalencia BH-BMPT'!$D$45,IF(J286=45,'Equivalencia BH-BMPT'!$D$46,"No ha seleccionado un número de programa")))))))))))))))))))))))))))))))))))))))))))))</f>
        <v>No ha seleccionado un número de programa</v>
      </c>
      <c r="L286" s="152">
        <v>1364</v>
      </c>
      <c r="M286" s="147" t="s">
        <v>1020</v>
      </c>
      <c r="N286" s="153" t="s">
        <v>1071</v>
      </c>
      <c r="O286" s="156"/>
      <c r="P286" s="155"/>
      <c r="Q286" s="156">
        <v>0</v>
      </c>
      <c r="R286" s="156">
        <v>2</v>
      </c>
      <c r="S286" s="156">
        <v>43213184</v>
      </c>
      <c r="T286" s="156">
        <f t="shared" si="30"/>
        <v>43213184</v>
      </c>
      <c r="U286" s="156">
        <v>32409888</v>
      </c>
      <c r="V286" s="157">
        <v>42934</v>
      </c>
      <c r="W286" s="157">
        <v>42934</v>
      </c>
      <c r="X286" s="157">
        <v>43329</v>
      </c>
      <c r="Y286" s="147">
        <f t="shared" si="19"/>
        <v>395</v>
      </c>
      <c r="Z286" s="147"/>
      <c r="AA286" s="158"/>
      <c r="AB286" s="147"/>
      <c r="AC286" s="147"/>
      <c r="AD286" s="147" t="s">
        <v>777</v>
      </c>
      <c r="AE286" s="147"/>
      <c r="AF286" s="159">
        <f t="shared" si="31"/>
        <v>0.75</v>
      </c>
      <c r="AG286" s="160"/>
      <c r="AH286" s="160" t="b">
        <f t="shared" si="32"/>
        <v>1</v>
      </c>
    </row>
    <row r="287" spans="1:34" ht="44.25" customHeight="1" thickBot="1" x14ac:dyDescent="0.3">
      <c r="A287" s="147">
        <v>91</v>
      </c>
      <c r="B287" s="147">
        <v>2017</v>
      </c>
      <c r="C287" s="148" t="s">
        <v>855</v>
      </c>
      <c r="D287" s="147">
        <v>16</v>
      </c>
      <c r="E287" s="148" t="str">
        <f>IF(D287=1,'Tipo '!$B$2,IF(D287=2,'Tipo '!$B$3,IF(D287=3,'Tipo '!$B$4,IF(D287=4,'Tipo '!$B$5,IF(D287=5,'Tipo '!$B$6,IF(D287=6,'Tipo '!$B$7,IF(D287=7,'Tipo '!$B$8,IF(D287=8,'Tipo '!$B$9,IF(D287=9,'Tipo '!$B$10,IF(D287=10,'Tipo '!$B$11,IF(D287=11,'Tipo '!$B$12,IF(D287=12,'Tipo '!$B$13,IF(D287=13,'Tipo '!$B$14,IF(D287=14,'Tipo '!$B$15,IF(D287=15,'Tipo '!$B$16,IF(D287=16,'Tipo '!$B$17,IF(D287=17,'Tipo '!$B$18,IF(D287=18,'Tipo '!$B$19,IF(D287=19,'Tipo '!$B$20,IF(D287=20,'Tipo '!$B$21,"No ha seleccionado un tipo de contrato válido"))))))))))))))))))))</f>
        <v>CONTRATOS INTERADMINISTRATIVOS</v>
      </c>
      <c r="F287" s="148" t="s">
        <v>107</v>
      </c>
      <c r="G287" s="148" t="s">
        <v>111</v>
      </c>
      <c r="H287" s="149" t="s">
        <v>971</v>
      </c>
      <c r="I287" s="149"/>
      <c r="J287" s="150"/>
      <c r="K287" s="151" t="str">
        <f>IF(J287=1,'Equivalencia BH-BMPT'!$D$2,IF(J287=2,'Equivalencia BH-BMPT'!$D$3,IF(J287=3,'Equivalencia BH-BMPT'!$D$4,IF(J287=4,'Equivalencia BH-BMPT'!$D$5,IF(J287=5,'Equivalencia BH-BMPT'!$D$6,IF(J287=6,'Equivalencia BH-BMPT'!$D$7,IF(J287=7,'Equivalencia BH-BMPT'!$D$8,IF(J287=8,'Equivalencia BH-BMPT'!$D$9,IF(J287=9,'Equivalencia BH-BMPT'!$D$10,IF(J287=10,'Equivalencia BH-BMPT'!$D$11,IF(J287=11,'Equivalencia BH-BMPT'!$D$12,IF(J287=12,'Equivalencia BH-BMPT'!$D$13,IF(J287=13,'Equivalencia BH-BMPT'!$D$14,IF(J287=14,'Equivalencia BH-BMPT'!$D$15,IF(J287=15,'Equivalencia BH-BMPT'!$D$16,IF(J287=16,'Equivalencia BH-BMPT'!$D$17,IF(J287=17,'Equivalencia BH-BMPT'!$D$18,IF(J287=18,'Equivalencia BH-BMPT'!$D$19,IF(J287=19,'Equivalencia BH-BMPT'!$D$20,IF(J287=20,'Equivalencia BH-BMPT'!$D$21,IF(J287=21,'Equivalencia BH-BMPT'!$D$22,IF(J287=22,'Equivalencia BH-BMPT'!$D$23,IF(J287=23,'Equivalencia BH-BMPT'!#REF!,IF(J287=24,'Equivalencia BH-BMPT'!$D$25,IF(J287=25,'Equivalencia BH-BMPT'!$D$26,IF(J287=26,'Equivalencia BH-BMPT'!$D$27,IF(J287=27,'Equivalencia BH-BMPT'!$D$28,IF(J287=28,'Equivalencia BH-BMPT'!$D$29,IF(J287=29,'Equivalencia BH-BMPT'!$D$30,IF(J287=30,'Equivalencia BH-BMPT'!$D$31,IF(J287=31,'Equivalencia BH-BMPT'!$D$32,IF(J287=32,'Equivalencia BH-BMPT'!$D$33,IF(J287=33,'Equivalencia BH-BMPT'!$D$34,IF(J287=34,'Equivalencia BH-BMPT'!$D$35,IF(J287=35,'Equivalencia BH-BMPT'!$D$36,IF(J287=36,'Equivalencia BH-BMPT'!$D$37,IF(J287=37,'Equivalencia BH-BMPT'!$D$38,IF(J287=38,'Equivalencia BH-BMPT'!#REF!,IF(J287=39,'Equivalencia BH-BMPT'!$D$40,IF(J287=40,'Equivalencia BH-BMPT'!$D$41,IF(J287=41,'Equivalencia BH-BMPT'!$D$42,IF(J287=42,'Equivalencia BH-BMPT'!$D$43,IF(J287=43,'Equivalencia BH-BMPT'!$D$44,IF(J287=44,'Equivalencia BH-BMPT'!$D$45,IF(J287=45,'Equivalencia BH-BMPT'!$D$46,"No ha seleccionado un número de programa")))))))))))))))))))))))))))))))))))))))))))))</f>
        <v>No ha seleccionado un número de programa</v>
      </c>
      <c r="L287" s="152">
        <v>1368</v>
      </c>
      <c r="M287" s="147" t="s">
        <v>622</v>
      </c>
      <c r="N287" s="153" t="s">
        <v>739</v>
      </c>
      <c r="O287" s="156">
        <v>385931150</v>
      </c>
      <c r="P287" s="155"/>
      <c r="Q287" s="156">
        <v>0</v>
      </c>
      <c r="R287" s="156"/>
      <c r="S287" s="156"/>
      <c r="T287" s="156">
        <f t="shared" si="30"/>
        <v>385931150</v>
      </c>
      <c r="U287" s="156">
        <v>349907178</v>
      </c>
      <c r="V287" s="157">
        <v>42944</v>
      </c>
      <c r="W287" s="157">
        <v>42970</v>
      </c>
      <c r="X287" s="157">
        <v>43334</v>
      </c>
      <c r="Y287" s="147">
        <f t="shared" si="19"/>
        <v>364</v>
      </c>
      <c r="Z287" s="147"/>
      <c r="AA287" s="158"/>
      <c r="AB287" s="147"/>
      <c r="AC287" s="147"/>
      <c r="AD287" s="147" t="s">
        <v>777</v>
      </c>
      <c r="AE287" s="147"/>
      <c r="AF287" s="159">
        <f t="shared" si="31"/>
        <v>0.90665699827546964</v>
      </c>
      <c r="AG287" s="160"/>
      <c r="AH287" s="160" t="b">
        <f t="shared" si="32"/>
        <v>1</v>
      </c>
    </row>
    <row r="288" spans="1:34" ht="44.25" customHeight="1" thickBot="1" x14ac:dyDescent="0.3">
      <c r="A288" s="147">
        <v>92</v>
      </c>
      <c r="B288" s="147">
        <v>2017</v>
      </c>
      <c r="C288" s="148" t="s">
        <v>856</v>
      </c>
      <c r="D288" s="147">
        <v>4</v>
      </c>
      <c r="E288" s="148" t="str">
        <f>IF(D288=1,'Tipo '!$B$2,IF(D288=2,'Tipo '!$B$3,IF(D288=3,'Tipo '!$B$4,IF(D288=4,'Tipo '!$B$5,IF(D288=5,'Tipo '!$B$6,IF(D288=6,'Tipo '!$B$7,IF(D288=7,'Tipo '!$B$8,IF(D288=8,'Tipo '!$B$9,IF(D288=9,'Tipo '!$B$10,IF(D288=10,'Tipo '!$B$11,IF(D288=11,'Tipo '!$B$12,IF(D288=12,'Tipo '!$B$13,IF(D288=13,'Tipo '!$B$14,IF(D288=14,'Tipo '!$B$15,IF(D288=15,'Tipo '!$B$16,IF(D288=16,'Tipo '!$B$17,IF(D288=17,'Tipo '!$B$18,IF(D288=18,'Tipo '!$B$19,IF(D288=19,'Tipo '!$B$20,IF(D288=20,'Tipo '!$B$21,"No ha seleccionado un tipo de contrato válido"))))))))))))))))))))</f>
        <v>CONTRATOS DE PRESTACIÓN DE SERVICIOS</v>
      </c>
      <c r="F288" s="148" t="s">
        <v>108</v>
      </c>
      <c r="G288" s="148" t="s">
        <v>125</v>
      </c>
      <c r="H288" s="149" t="s">
        <v>972</v>
      </c>
      <c r="I288" s="149"/>
      <c r="J288" s="150"/>
      <c r="K288" s="151" t="str">
        <f>IF(J288=1,'Equivalencia BH-BMPT'!$D$2,IF(J288=2,'Equivalencia BH-BMPT'!$D$3,IF(J288=3,'Equivalencia BH-BMPT'!$D$4,IF(J288=4,'Equivalencia BH-BMPT'!$D$5,IF(J288=5,'Equivalencia BH-BMPT'!$D$6,IF(J288=6,'Equivalencia BH-BMPT'!$D$7,IF(J288=7,'Equivalencia BH-BMPT'!$D$8,IF(J288=8,'Equivalencia BH-BMPT'!$D$9,IF(J288=9,'Equivalencia BH-BMPT'!$D$10,IF(J288=10,'Equivalencia BH-BMPT'!$D$11,IF(J288=11,'Equivalencia BH-BMPT'!$D$12,IF(J288=12,'Equivalencia BH-BMPT'!$D$13,IF(J288=13,'Equivalencia BH-BMPT'!$D$14,IF(J288=14,'Equivalencia BH-BMPT'!$D$15,IF(J288=15,'Equivalencia BH-BMPT'!$D$16,IF(J288=16,'Equivalencia BH-BMPT'!$D$17,IF(J288=17,'Equivalencia BH-BMPT'!$D$18,IF(J288=18,'Equivalencia BH-BMPT'!$D$19,IF(J288=19,'Equivalencia BH-BMPT'!$D$20,IF(J288=20,'Equivalencia BH-BMPT'!$D$21,IF(J288=21,'Equivalencia BH-BMPT'!$D$22,IF(J288=22,'Equivalencia BH-BMPT'!$D$23,IF(J288=23,'Equivalencia BH-BMPT'!#REF!,IF(J288=24,'Equivalencia BH-BMPT'!$D$25,IF(J288=25,'Equivalencia BH-BMPT'!$D$26,IF(J288=26,'Equivalencia BH-BMPT'!$D$27,IF(J288=27,'Equivalencia BH-BMPT'!$D$28,IF(J288=28,'Equivalencia BH-BMPT'!$D$29,IF(J288=29,'Equivalencia BH-BMPT'!$D$30,IF(J288=30,'Equivalencia BH-BMPT'!$D$31,IF(J288=31,'Equivalencia BH-BMPT'!$D$32,IF(J288=32,'Equivalencia BH-BMPT'!$D$33,IF(J288=33,'Equivalencia BH-BMPT'!$D$34,IF(J288=34,'Equivalencia BH-BMPT'!$D$35,IF(J288=35,'Equivalencia BH-BMPT'!$D$36,IF(J288=36,'Equivalencia BH-BMPT'!$D$37,IF(J288=37,'Equivalencia BH-BMPT'!$D$38,IF(J288=38,'Equivalencia BH-BMPT'!#REF!,IF(J288=39,'Equivalencia BH-BMPT'!$D$40,IF(J288=40,'Equivalencia BH-BMPT'!$D$41,IF(J288=41,'Equivalencia BH-BMPT'!$D$42,IF(J288=42,'Equivalencia BH-BMPT'!$D$43,IF(J288=43,'Equivalencia BH-BMPT'!$D$44,IF(J288=44,'Equivalencia BH-BMPT'!$D$45,IF(J288=45,'Equivalencia BH-BMPT'!$D$46,"No ha seleccionado un número de programa")))))))))))))))))))))))))))))))))))))))))))))</f>
        <v>No ha seleccionado un número de programa</v>
      </c>
      <c r="L288" s="152">
        <v>1353</v>
      </c>
      <c r="M288" s="147" t="s">
        <v>1021</v>
      </c>
      <c r="N288" s="153" t="s">
        <v>1072</v>
      </c>
      <c r="O288" s="156">
        <v>81479930</v>
      </c>
      <c r="P288" s="155"/>
      <c r="Q288" s="156">
        <v>0</v>
      </c>
      <c r="R288" s="156">
        <v>1</v>
      </c>
      <c r="S288" s="156">
        <v>33391400</v>
      </c>
      <c r="T288" s="156">
        <f t="shared" si="30"/>
        <v>114871330</v>
      </c>
      <c r="U288" s="156">
        <v>114871330</v>
      </c>
      <c r="V288" s="157">
        <v>42955</v>
      </c>
      <c r="W288" s="157">
        <v>42956</v>
      </c>
      <c r="X288" s="157">
        <v>43183</v>
      </c>
      <c r="Y288" s="147">
        <f t="shared" si="19"/>
        <v>227</v>
      </c>
      <c r="Z288" s="147"/>
      <c r="AA288" s="158"/>
      <c r="AB288" s="147"/>
      <c r="AC288" s="147"/>
      <c r="AD288" s="147"/>
      <c r="AE288" s="147" t="s">
        <v>777</v>
      </c>
      <c r="AF288" s="159">
        <f t="shared" si="31"/>
        <v>1</v>
      </c>
      <c r="AG288" s="160"/>
      <c r="AH288" s="160" t="b">
        <f t="shared" si="32"/>
        <v>1</v>
      </c>
    </row>
    <row r="289" spans="1:34" ht="44.25" customHeight="1" thickBot="1" x14ac:dyDescent="0.3">
      <c r="A289" s="147">
        <v>93</v>
      </c>
      <c r="B289" s="147">
        <v>2017</v>
      </c>
      <c r="C289" s="148" t="s">
        <v>857</v>
      </c>
      <c r="D289" s="147">
        <v>4</v>
      </c>
      <c r="E289" s="148" t="str">
        <f>IF(D289=1,'Tipo '!$B$2,IF(D289=2,'Tipo '!$B$3,IF(D289=3,'Tipo '!$B$4,IF(D289=4,'Tipo '!$B$5,IF(D289=5,'Tipo '!$B$6,IF(D289=6,'Tipo '!$B$7,IF(D289=7,'Tipo '!$B$8,IF(D289=8,'Tipo '!$B$9,IF(D289=9,'Tipo '!$B$10,IF(D289=10,'Tipo '!$B$11,IF(D289=11,'Tipo '!$B$12,IF(D289=12,'Tipo '!$B$13,IF(D289=13,'Tipo '!$B$14,IF(D289=14,'Tipo '!$B$15,IF(D289=15,'Tipo '!$B$16,IF(D289=16,'Tipo '!$B$17,IF(D289=17,'Tipo '!$B$18,IF(D289=18,'Tipo '!$B$19,IF(D289=19,'Tipo '!$B$20,IF(D289=20,'Tipo '!$B$21,"No ha seleccionado un tipo de contrato válido"))))))))))))))))))))</f>
        <v>CONTRATOS DE PRESTACIÓN DE SERVICIOS</v>
      </c>
      <c r="F289" s="148" t="s">
        <v>108</v>
      </c>
      <c r="G289" s="148" t="s">
        <v>125</v>
      </c>
      <c r="H289" s="149" t="s">
        <v>973</v>
      </c>
      <c r="I289" s="149"/>
      <c r="J289" s="150"/>
      <c r="K289" s="151" t="str">
        <f>IF(J289=1,'Equivalencia BH-BMPT'!$D$2,IF(J289=2,'Equivalencia BH-BMPT'!$D$3,IF(J289=3,'Equivalencia BH-BMPT'!$D$4,IF(J289=4,'Equivalencia BH-BMPT'!$D$5,IF(J289=5,'Equivalencia BH-BMPT'!$D$6,IF(J289=6,'Equivalencia BH-BMPT'!$D$7,IF(J289=7,'Equivalencia BH-BMPT'!$D$8,IF(J289=8,'Equivalencia BH-BMPT'!$D$9,IF(J289=9,'Equivalencia BH-BMPT'!$D$10,IF(J289=10,'Equivalencia BH-BMPT'!$D$11,IF(J289=11,'Equivalencia BH-BMPT'!$D$12,IF(J289=12,'Equivalencia BH-BMPT'!$D$13,IF(J289=13,'Equivalencia BH-BMPT'!$D$14,IF(J289=14,'Equivalencia BH-BMPT'!$D$15,IF(J289=15,'Equivalencia BH-BMPT'!$D$16,IF(J289=16,'Equivalencia BH-BMPT'!$D$17,IF(J289=17,'Equivalencia BH-BMPT'!$D$18,IF(J289=18,'Equivalencia BH-BMPT'!$D$19,IF(J289=19,'Equivalencia BH-BMPT'!$D$20,IF(J289=20,'Equivalencia BH-BMPT'!$D$21,IF(J289=21,'Equivalencia BH-BMPT'!$D$22,IF(J289=22,'Equivalencia BH-BMPT'!$D$23,IF(J289=23,'Equivalencia BH-BMPT'!#REF!,IF(J289=24,'Equivalencia BH-BMPT'!$D$25,IF(J289=25,'Equivalencia BH-BMPT'!$D$26,IF(J289=26,'Equivalencia BH-BMPT'!$D$27,IF(J289=27,'Equivalencia BH-BMPT'!$D$28,IF(J289=28,'Equivalencia BH-BMPT'!$D$29,IF(J289=29,'Equivalencia BH-BMPT'!$D$30,IF(J289=30,'Equivalencia BH-BMPT'!$D$31,IF(J289=31,'Equivalencia BH-BMPT'!$D$32,IF(J289=32,'Equivalencia BH-BMPT'!$D$33,IF(J289=33,'Equivalencia BH-BMPT'!$D$34,IF(J289=34,'Equivalencia BH-BMPT'!$D$35,IF(J289=35,'Equivalencia BH-BMPT'!$D$36,IF(J289=36,'Equivalencia BH-BMPT'!$D$37,IF(J289=37,'Equivalencia BH-BMPT'!$D$38,IF(J289=38,'Equivalencia BH-BMPT'!#REF!,IF(J289=39,'Equivalencia BH-BMPT'!$D$40,IF(J289=40,'Equivalencia BH-BMPT'!$D$41,IF(J289=41,'Equivalencia BH-BMPT'!$D$42,IF(J289=42,'Equivalencia BH-BMPT'!$D$43,IF(J289=43,'Equivalencia BH-BMPT'!$D$44,IF(J289=44,'Equivalencia BH-BMPT'!$D$45,IF(J289=45,'Equivalencia BH-BMPT'!$D$46,"No ha seleccionado un número de programa")))))))))))))))))))))))))))))))))))))))))))))</f>
        <v>No ha seleccionado un número de programa</v>
      </c>
      <c r="L289" s="152">
        <v>1353</v>
      </c>
      <c r="M289" s="147" t="s">
        <v>1022</v>
      </c>
      <c r="N289" s="153" t="s">
        <v>1073</v>
      </c>
      <c r="O289" s="156">
        <v>156735000</v>
      </c>
      <c r="P289" s="155"/>
      <c r="Q289" s="156">
        <v>0</v>
      </c>
      <c r="R289" s="156"/>
      <c r="S289" s="156"/>
      <c r="T289" s="156">
        <f t="shared" si="30"/>
        <v>156735000</v>
      </c>
      <c r="U289" s="156">
        <v>125388000</v>
      </c>
      <c r="V289" s="157">
        <v>42983</v>
      </c>
      <c r="W289" s="157">
        <v>43010</v>
      </c>
      <c r="X289" s="157">
        <v>43282</v>
      </c>
      <c r="Y289" s="147">
        <f t="shared" si="19"/>
        <v>272</v>
      </c>
      <c r="Z289" s="147"/>
      <c r="AA289" s="158"/>
      <c r="AB289" s="147"/>
      <c r="AC289" s="147"/>
      <c r="AD289" s="147" t="s">
        <v>777</v>
      </c>
      <c r="AE289" s="147"/>
      <c r="AF289" s="159">
        <f t="shared" si="31"/>
        <v>0.8</v>
      </c>
      <c r="AG289" s="160"/>
      <c r="AH289" s="160" t="b">
        <f t="shared" si="32"/>
        <v>1</v>
      </c>
    </row>
    <row r="290" spans="1:34" ht="44.25" customHeight="1" thickBot="1" x14ac:dyDescent="0.3">
      <c r="A290" s="147">
        <v>94</v>
      </c>
      <c r="B290" s="147">
        <v>2017</v>
      </c>
      <c r="C290" s="148" t="s">
        <v>858</v>
      </c>
      <c r="D290" s="147">
        <v>4</v>
      </c>
      <c r="E290" s="148" t="str">
        <f>IF(D290=1,'Tipo '!$B$2,IF(D290=2,'Tipo '!$B$3,IF(D290=3,'Tipo '!$B$4,IF(D290=4,'Tipo '!$B$5,IF(D290=5,'Tipo '!$B$6,IF(D290=6,'Tipo '!$B$7,IF(D290=7,'Tipo '!$B$8,IF(D290=8,'Tipo '!$B$9,IF(D290=9,'Tipo '!$B$10,IF(D290=10,'Tipo '!$B$11,IF(D290=11,'Tipo '!$B$12,IF(D290=12,'Tipo '!$B$13,IF(D290=13,'Tipo '!$B$14,IF(D290=14,'Tipo '!$B$15,IF(D290=15,'Tipo '!$B$16,IF(D290=16,'Tipo '!$B$17,IF(D290=17,'Tipo '!$B$18,IF(D290=18,'Tipo '!$B$19,IF(D290=19,'Tipo '!$B$20,IF(D290=20,'Tipo '!$B$21,"No ha seleccionado un tipo de contrato válido"))))))))))))))))))))</f>
        <v>CONTRATOS DE PRESTACIÓN DE SERVICIOS</v>
      </c>
      <c r="F290" s="148" t="s">
        <v>108</v>
      </c>
      <c r="G290" s="148" t="s">
        <v>122</v>
      </c>
      <c r="H290" s="149" t="s">
        <v>974</v>
      </c>
      <c r="I290" s="149"/>
      <c r="J290" s="150"/>
      <c r="K290" s="151" t="str">
        <f>IF(J290=1,'Equivalencia BH-BMPT'!$D$2,IF(J290=2,'Equivalencia BH-BMPT'!$D$3,IF(J290=3,'Equivalencia BH-BMPT'!$D$4,IF(J290=4,'Equivalencia BH-BMPT'!$D$5,IF(J290=5,'Equivalencia BH-BMPT'!$D$6,IF(J290=6,'Equivalencia BH-BMPT'!$D$7,IF(J290=7,'Equivalencia BH-BMPT'!$D$8,IF(J290=8,'Equivalencia BH-BMPT'!$D$9,IF(J290=9,'Equivalencia BH-BMPT'!$D$10,IF(J290=10,'Equivalencia BH-BMPT'!$D$11,IF(J290=11,'Equivalencia BH-BMPT'!$D$12,IF(J290=12,'Equivalencia BH-BMPT'!$D$13,IF(J290=13,'Equivalencia BH-BMPT'!$D$14,IF(J290=14,'Equivalencia BH-BMPT'!$D$15,IF(J290=15,'Equivalencia BH-BMPT'!$D$16,IF(J290=16,'Equivalencia BH-BMPT'!$D$17,IF(J290=17,'Equivalencia BH-BMPT'!$D$18,IF(J290=18,'Equivalencia BH-BMPT'!$D$19,IF(J290=19,'Equivalencia BH-BMPT'!$D$20,IF(J290=20,'Equivalencia BH-BMPT'!$D$21,IF(J290=21,'Equivalencia BH-BMPT'!$D$22,IF(J290=22,'Equivalencia BH-BMPT'!$D$23,IF(J290=23,'Equivalencia BH-BMPT'!#REF!,IF(J290=24,'Equivalencia BH-BMPT'!$D$25,IF(J290=25,'Equivalencia BH-BMPT'!$D$26,IF(J290=26,'Equivalencia BH-BMPT'!$D$27,IF(J290=27,'Equivalencia BH-BMPT'!$D$28,IF(J290=28,'Equivalencia BH-BMPT'!$D$29,IF(J290=29,'Equivalencia BH-BMPT'!$D$30,IF(J290=30,'Equivalencia BH-BMPT'!$D$31,IF(J290=31,'Equivalencia BH-BMPT'!$D$32,IF(J290=32,'Equivalencia BH-BMPT'!$D$33,IF(J290=33,'Equivalencia BH-BMPT'!$D$34,IF(J290=34,'Equivalencia BH-BMPT'!$D$35,IF(J290=35,'Equivalencia BH-BMPT'!$D$36,IF(J290=36,'Equivalencia BH-BMPT'!$D$37,IF(J290=37,'Equivalencia BH-BMPT'!$D$38,IF(J290=38,'Equivalencia BH-BMPT'!#REF!,IF(J290=39,'Equivalencia BH-BMPT'!$D$40,IF(J290=40,'Equivalencia BH-BMPT'!$D$41,IF(J290=41,'Equivalencia BH-BMPT'!$D$42,IF(J290=42,'Equivalencia BH-BMPT'!$D$43,IF(J290=43,'Equivalencia BH-BMPT'!$D$44,IF(J290=44,'Equivalencia BH-BMPT'!$D$45,IF(J290=45,'Equivalencia BH-BMPT'!$D$46,"No ha seleccionado un número de programa")))))))))))))))))))))))))))))))))))))))))))))</f>
        <v>No ha seleccionado un número de programa</v>
      </c>
      <c r="L290" s="152">
        <v>1364</v>
      </c>
      <c r="M290" s="147" t="s">
        <v>1023</v>
      </c>
      <c r="N290" s="153" t="s">
        <v>1074</v>
      </c>
      <c r="O290" s="156">
        <v>478567120</v>
      </c>
      <c r="P290" s="155"/>
      <c r="Q290" s="156">
        <v>0</v>
      </c>
      <c r="R290" s="156"/>
      <c r="S290" s="156"/>
      <c r="T290" s="156">
        <f t="shared" ref="T290" si="45">O290+Q290+S290</f>
        <v>478567120</v>
      </c>
      <c r="U290" s="156">
        <v>361029183</v>
      </c>
      <c r="V290" s="157">
        <v>42992</v>
      </c>
      <c r="W290" s="157">
        <v>42999</v>
      </c>
      <c r="X290" s="157">
        <v>43454</v>
      </c>
      <c r="Y290" s="147">
        <f t="shared" ref="Y290" si="46">X290-W290</f>
        <v>455</v>
      </c>
      <c r="Z290" s="147"/>
      <c r="AA290" s="158"/>
      <c r="AB290" s="147"/>
      <c r="AC290" s="147" t="s">
        <v>777</v>
      </c>
      <c r="AD290" s="147"/>
      <c r="AE290" s="147"/>
      <c r="AF290" s="159">
        <f t="shared" ref="AF290" si="47">SUM(U290/T290)</f>
        <v>0.75439612942903389</v>
      </c>
      <c r="AG290" s="160"/>
      <c r="AH290" s="160" t="b">
        <f t="shared" ref="AH290" si="48">IF(I290="Funcionamiento",J290=0,J290="")</f>
        <v>1</v>
      </c>
    </row>
    <row r="291" spans="1:34" ht="44.25" customHeight="1" thickBot="1" x14ac:dyDescent="0.3">
      <c r="A291" s="147">
        <v>94</v>
      </c>
      <c r="B291" s="147">
        <v>2017</v>
      </c>
      <c r="C291" s="148" t="s">
        <v>858</v>
      </c>
      <c r="D291" s="147">
        <v>4</v>
      </c>
      <c r="E291" s="148" t="str">
        <f>IF(D291=1,'Tipo '!$B$2,IF(D291=2,'Tipo '!$B$3,IF(D291=3,'Tipo '!$B$4,IF(D291=4,'Tipo '!$B$5,IF(D291=5,'Tipo '!$B$6,IF(D291=6,'Tipo '!$B$7,IF(D291=7,'Tipo '!$B$8,IF(D291=8,'Tipo '!$B$9,IF(D291=9,'Tipo '!$B$10,IF(D291=10,'Tipo '!$B$11,IF(D291=11,'Tipo '!$B$12,IF(D291=12,'Tipo '!$B$13,IF(D291=13,'Tipo '!$B$14,IF(D291=14,'Tipo '!$B$15,IF(D291=15,'Tipo '!$B$16,IF(D291=16,'Tipo '!$B$17,IF(D291=17,'Tipo '!$B$18,IF(D291=18,'Tipo '!$B$19,IF(D291=19,'Tipo '!$B$20,IF(D291=20,'Tipo '!$B$21,"No ha seleccionado un tipo de contrato válido"))))))))))))))))))))</f>
        <v>CONTRATOS DE PRESTACIÓN DE SERVICIOS</v>
      </c>
      <c r="F291" s="148" t="s">
        <v>108</v>
      </c>
      <c r="G291" s="148" t="s">
        <v>122</v>
      </c>
      <c r="H291" s="149" t="s">
        <v>974</v>
      </c>
      <c r="I291" s="149" t="s">
        <v>163</v>
      </c>
      <c r="J291" s="150"/>
      <c r="K291" s="151" t="str">
        <f>IF(J291=1,'Equivalencia BH-BMPT'!$D$2,IF(J291=2,'Equivalencia BH-BMPT'!$D$3,IF(J291=3,'Equivalencia BH-BMPT'!$D$4,IF(J291=4,'Equivalencia BH-BMPT'!$D$5,IF(J291=5,'Equivalencia BH-BMPT'!$D$6,IF(J291=6,'Equivalencia BH-BMPT'!$D$7,IF(J291=7,'Equivalencia BH-BMPT'!$D$8,IF(J291=8,'Equivalencia BH-BMPT'!$D$9,IF(J291=9,'Equivalencia BH-BMPT'!$D$10,IF(J291=10,'Equivalencia BH-BMPT'!$D$11,IF(J291=11,'Equivalencia BH-BMPT'!$D$12,IF(J291=12,'Equivalencia BH-BMPT'!$D$13,IF(J291=13,'Equivalencia BH-BMPT'!$D$14,IF(J291=14,'Equivalencia BH-BMPT'!$D$15,IF(J291=15,'Equivalencia BH-BMPT'!$D$16,IF(J291=16,'Equivalencia BH-BMPT'!$D$17,IF(J291=17,'Equivalencia BH-BMPT'!$D$18,IF(J291=18,'Equivalencia BH-BMPT'!$D$19,IF(J291=19,'Equivalencia BH-BMPT'!$D$20,IF(J291=20,'Equivalencia BH-BMPT'!$D$21,IF(J291=21,'Equivalencia BH-BMPT'!$D$22,IF(J291=22,'Equivalencia BH-BMPT'!$D$23,IF(J291=23,'Equivalencia BH-BMPT'!#REF!,IF(J291=24,'Equivalencia BH-BMPT'!$D$25,IF(J291=25,'Equivalencia BH-BMPT'!$D$26,IF(J291=26,'Equivalencia BH-BMPT'!$D$27,IF(J291=27,'Equivalencia BH-BMPT'!$D$28,IF(J291=28,'Equivalencia BH-BMPT'!$D$29,IF(J291=29,'Equivalencia BH-BMPT'!$D$30,IF(J291=30,'Equivalencia BH-BMPT'!$D$31,IF(J291=31,'Equivalencia BH-BMPT'!$D$32,IF(J291=32,'Equivalencia BH-BMPT'!$D$33,IF(J291=33,'Equivalencia BH-BMPT'!$D$34,IF(J291=34,'Equivalencia BH-BMPT'!$D$35,IF(J291=35,'Equivalencia BH-BMPT'!$D$36,IF(J291=36,'Equivalencia BH-BMPT'!$D$37,IF(J291=37,'Equivalencia BH-BMPT'!$D$38,IF(J291=38,'Equivalencia BH-BMPT'!#REF!,IF(J291=39,'Equivalencia BH-BMPT'!$D$40,IF(J291=40,'Equivalencia BH-BMPT'!$D$41,IF(J291=41,'Equivalencia BH-BMPT'!$D$42,IF(J291=42,'Equivalencia BH-BMPT'!$D$43,IF(J291=43,'Equivalencia BH-BMPT'!$D$44,IF(J291=44,'Equivalencia BH-BMPT'!$D$45,IF(J291=45,'Equivalencia BH-BMPT'!$D$46,"No ha seleccionado un número de programa")))))))))))))))))))))))))))))))))))))))))))))</f>
        <v>No ha seleccionado un número de programa</v>
      </c>
      <c r="L291" s="152">
        <v>1364</v>
      </c>
      <c r="M291" s="147" t="s">
        <v>1023</v>
      </c>
      <c r="N291" s="153" t="s">
        <v>1074</v>
      </c>
      <c r="O291" s="156"/>
      <c r="P291" s="155"/>
      <c r="Q291" s="156">
        <v>0</v>
      </c>
      <c r="R291" s="156">
        <v>1</v>
      </c>
      <c r="S291" s="156">
        <v>94583000</v>
      </c>
      <c r="T291" s="156">
        <f t="shared" si="30"/>
        <v>94583000</v>
      </c>
      <c r="U291" s="156"/>
      <c r="V291" s="157">
        <v>42992</v>
      </c>
      <c r="W291" s="157">
        <v>42999</v>
      </c>
      <c r="X291" s="157">
        <v>43454</v>
      </c>
      <c r="Y291" s="147">
        <f t="shared" si="19"/>
        <v>455</v>
      </c>
      <c r="Z291" s="147"/>
      <c r="AA291" s="158"/>
      <c r="AB291" s="147"/>
      <c r="AC291" s="147" t="s">
        <v>777</v>
      </c>
      <c r="AD291" s="147"/>
      <c r="AE291" s="147"/>
      <c r="AF291" s="159">
        <f t="shared" si="31"/>
        <v>0</v>
      </c>
      <c r="AG291" s="160"/>
      <c r="AH291" s="160" t="b">
        <f t="shared" si="32"/>
        <v>1</v>
      </c>
    </row>
    <row r="292" spans="1:34" ht="44.25" customHeight="1" thickBot="1" x14ac:dyDescent="0.3">
      <c r="A292" s="147">
        <v>95</v>
      </c>
      <c r="B292" s="147">
        <v>2017</v>
      </c>
      <c r="C292" s="148" t="s">
        <v>859</v>
      </c>
      <c r="D292" s="147">
        <v>4</v>
      </c>
      <c r="E292" s="148" t="str">
        <f>IF(D292=1,'Tipo '!$B$2,IF(D292=2,'Tipo '!$B$3,IF(D292=3,'Tipo '!$B$4,IF(D292=4,'Tipo '!$B$5,IF(D292=5,'Tipo '!$B$6,IF(D292=6,'Tipo '!$B$7,IF(D292=7,'Tipo '!$B$8,IF(D292=8,'Tipo '!$B$9,IF(D292=9,'Tipo '!$B$10,IF(D292=10,'Tipo '!$B$11,IF(D292=11,'Tipo '!$B$12,IF(D292=12,'Tipo '!$B$13,IF(D292=13,'Tipo '!$B$14,IF(D292=14,'Tipo '!$B$15,IF(D292=15,'Tipo '!$B$16,IF(D292=16,'Tipo '!$B$17,IF(D292=17,'Tipo '!$B$18,IF(D292=18,'Tipo '!$B$19,IF(D292=19,'Tipo '!$B$20,IF(D292=20,'Tipo '!$B$21,"No ha seleccionado un tipo de contrato válido"))))))))))))))))))))</f>
        <v>CONTRATOS DE PRESTACIÓN DE SERVICIOS</v>
      </c>
      <c r="F292" s="148" t="s">
        <v>108</v>
      </c>
      <c r="G292" s="148" t="s">
        <v>125</v>
      </c>
      <c r="H292" s="149" t="s">
        <v>975</v>
      </c>
      <c r="I292" s="149"/>
      <c r="J292" s="150"/>
      <c r="K292" s="151" t="str">
        <f>IF(J292=1,'Equivalencia BH-BMPT'!$D$2,IF(J292=2,'Equivalencia BH-BMPT'!$D$3,IF(J292=3,'Equivalencia BH-BMPT'!$D$4,IF(J292=4,'Equivalencia BH-BMPT'!$D$5,IF(J292=5,'Equivalencia BH-BMPT'!$D$6,IF(J292=6,'Equivalencia BH-BMPT'!$D$7,IF(J292=7,'Equivalencia BH-BMPT'!$D$8,IF(J292=8,'Equivalencia BH-BMPT'!$D$9,IF(J292=9,'Equivalencia BH-BMPT'!$D$10,IF(J292=10,'Equivalencia BH-BMPT'!$D$11,IF(J292=11,'Equivalencia BH-BMPT'!$D$12,IF(J292=12,'Equivalencia BH-BMPT'!$D$13,IF(J292=13,'Equivalencia BH-BMPT'!$D$14,IF(J292=14,'Equivalencia BH-BMPT'!$D$15,IF(J292=15,'Equivalencia BH-BMPT'!$D$16,IF(J292=16,'Equivalencia BH-BMPT'!$D$17,IF(J292=17,'Equivalencia BH-BMPT'!$D$18,IF(J292=18,'Equivalencia BH-BMPT'!$D$19,IF(J292=19,'Equivalencia BH-BMPT'!$D$20,IF(J292=20,'Equivalencia BH-BMPT'!$D$21,IF(J292=21,'Equivalencia BH-BMPT'!$D$22,IF(J292=22,'Equivalencia BH-BMPT'!$D$23,IF(J292=23,'Equivalencia BH-BMPT'!#REF!,IF(J292=24,'Equivalencia BH-BMPT'!$D$25,IF(J292=25,'Equivalencia BH-BMPT'!$D$26,IF(J292=26,'Equivalencia BH-BMPT'!$D$27,IF(J292=27,'Equivalencia BH-BMPT'!$D$28,IF(J292=28,'Equivalencia BH-BMPT'!$D$29,IF(J292=29,'Equivalencia BH-BMPT'!$D$30,IF(J292=30,'Equivalencia BH-BMPT'!$D$31,IF(J292=31,'Equivalencia BH-BMPT'!$D$32,IF(J292=32,'Equivalencia BH-BMPT'!$D$33,IF(J292=33,'Equivalencia BH-BMPT'!$D$34,IF(J292=34,'Equivalencia BH-BMPT'!$D$35,IF(J292=35,'Equivalencia BH-BMPT'!$D$36,IF(J292=36,'Equivalencia BH-BMPT'!$D$37,IF(J292=37,'Equivalencia BH-BMPT'!$D$38,IF(J292=38,'Equivalencia BH-BMPT'!#REF!,IF(J292=39,'Equivalencia BH-BMPT'!$D$40,IF(J292=40,'Equivalencia BH-BMPT'!$D$41,IF(J292=41,'Equivalencia BH-BMPT'!$D$42,IF(J292=42,'Equivalencia BH-BMPT'!$D$43,IF(J292=43,'Equivalencia BH-BMPT'!$D$44,IF(J292=44,'Equivalencia BH-BMPT'!$D$45,IF(J292=45,'Equivalencia BH-BMPT'!$D$46,"No ha seleccionado un número de programa")))))))))))))))))))))))))))))))))))))))))))))</f>
        <v>No ha seleccionado un número de programa</v>
      </c>
      <c r="L292" s="152">
        <v>1353</v>
      </c>
      <c r="M292" s="147" t="s">
        <v>1024</v>
      </c>
      <c r="N292" s="153" t="s">
        <v>1075</v>
      </c>
      <c r="O292" s="156">
        <v>202540890</v>
      </c>
      <c r="P292" s="155">
        <v>1</v>
      </c>
      <c r="Q292" s="156">
        <v>-4359502</v>
      </c>
      <c r="R292" s="156"/>
      <c r="S292" s="156"/>
      <c r="T292" s="156">
        <f t="shared" si="30"/>
        <v>198181388</v>
      </c>
      <c r="U292" s="156">
        <v>198181388</v>
      </c>
      <c r="V292" s="157">
        <v>43004</v>
      </c>
      <c r="W292" s="157">
        <v>43010</v>
      </c>
      <c r="X292" s="157">
        <v>43435</v>
      </c>
      <c r="Y292" s="147">
        <f t="shared" si="19"/>
        <v>425</v>
      </c>
      <c r="Z292" s="147"/>
      <c r="AA292" s="158"/>
      <c r="AB292" s="147"/>
      <c r="AC292" s="147"/>
      <c r="AD292" s="147"/>
      <c r="AE292" s="147" t="s">
        <v>777</v>
      </c>
      <c r="AF292" s="159">
        <f t="shared" si="31"/>
        <v>1</v>
      </c>
      <c r="AG292" s="160"/>
      <c r="AH292" s="160" t="b">
        <f t="shared" si="32"/>
        <v>1</v>
      </c>
    </row>
    <row r="293" spans="1:34" ht="44.25" customHeight="1" thickBot="1" x14ac:dyDescent="0.3">
      <c r="A293" s="147">
        <v>96</v>
      </c>
      <c r="B293" s="147">
        <v>2017</v>
      </c>
      <c r="C293" s="148" t="s">
        <v>860</v>
      </c>
      <c r="D293" s="147">
        <v>16</v>
      </c>
      <c r="E293" s="148" t="str">
        <f>IF(D293=1,'Tipo '!$B$2,IF(D293=2,'Tipo '!$B$3,IF(D293=3,'Tipo '!$B$4,IF(D293=4,'Tipo '!$B$5,IF(D293=5,'Tipo '!$B$6,IF(D293=6,'Tipo '!$B$7,IF(D293=7,'Tipo '!$B$8,IF(D293=8,'Tipo '!$B$9,IF(D293=9,'Tipo '!$B$10,IF(D293=10,'Tipo '!$B$11,IF(D293=11,'Tipo '!$B$12,IF(D293=12,'Tipo '!$B$13,IF(D293=13,'Tipo '!$B$14,IF(D293=14,'Tipo '!$B$15,IF(D293=15,'Tipo '!$B$16,IF(D293=16,'Tipo '!$B$17,IF(D293=17,'Tipo '!$B$18,IF(D293=18,'Tipo '!$B$19,IF(D293=19,'Tipo '!$B$20,IF(D293=20,'Tipo '!$B$21,"No ha seleccionado un tipo de contrato válido"))))))))))))))))))))</f>
        <v>CONTRATOS INTERADMINISTRATIVOS</v>
      </c>
      <c r="F293" s="148" t="s">
        <v>107</v>
      </c>
      <c r="G293" s="148" t="s">
        <v>111</v>
      </c>
      <c r="H293" s="149" t="s">
        <v>976</v>
      </c>
      <c r="I293" s="149"/>
      <c r="J293" s="150"/>
      <c r="K293" s="151" t="str">
        <f>IF(J293=1,'Equivalencia BH-BMPT'!$D$2,IF(J293=2,'Equivalencia BH-BMPT'!$D$3,IF(J293=3,'Equivalencia BH-BMPT'!$D$4,IF(J293=4,'Equivalencia BH-BMPT'!$D$5,IF(J293=5,'Equivalencia BH-BMPT'!$D$6,IF(J293=6,'Equivalencia BH-BMPT'!$D$7,IF(J293=7,'Equivalencia BH-BMPT'!$D$8,IF(J293=8,'Equivalencia BH-BMPT'!$D$9,IF(J293=9,'Equivalencia BH-BMPT'!$D$10,IF(J293=10,'Equivalencia BH-BMPT'!$D$11,IF(J293=11,'Equivalencia BH-BMPT'!$D$12,IF(J293=12,'Equivalencia BH-BMPT'!$D$13,IF(J293=13,'Equivalencia BH-BMPT'!$D$14,IF(J293=14,'Equivalencia BH-BMPT'!$D$15,IF(J293=15,'Equivalencia BH-BMPT'!$D$16,IF(J293=16,'Equivalencia BH-BMPT'!$D$17,IF(J293=17,'Equivalencia BH-BMPT'!$D$18,IF(J293=18,'Equivalencia BH-BMPT'!$D$19,IF(J293=19,'Equivalencia BH-BMPT'!$D$20,IF(J293=20,'Equivalencia BH-BMPT'!$D$21,IF(J293=21,'Equivalencia BH-BMPT'!$D$22,IF(J293=22,'Equivalencia BH-BMPT'!$D$23,IF(J293=23,'Equivalencia BH-BMPT'!#REF!,IF(J293=24,'Equivalencia BH-BMPT'!$D$25,IF(J293=25,'Equivalencia BH-BMPT'!$D$26,IF(J293=26,'Equivalencia BH-BMPT'!$D$27,IF(J293=27,'Equivalencia BH-BMPT'!$D$28,IF(J293=28,'Equivalencia BH-BMPT'!$D$29,IF(J293=29,'Equivalencia BH-BMPT'!$D$30,IF(J293=30,'Equivalencia BH-BMPT'!$D$31,IF(J293=31,'Equivalencia BH-BMPT'!$D$32,IF(J293=32,'Equivalencia BH-BMPT'!$D$33,IF(J293=33,'Equivalencia BH-BMPT'!$D$34,IF(J293=34,'Equivalencia BH-BMPT'!$D$35,IF(J293=35,'Equivalencia BH-BMPT'!$D$36,IF(J293=36,'Equivalencia BH-BMPT'!$D$37,IF(J293=37,'Equivalencia BH-BMPT'!$D$38,IF(J293=38,'Equivalencia BH-BMPT'!#REF!,IF(J293=39,'Equivalencia BH-BMPT'!$D$40,IF(J293=40,'Equivalencia BH-BMPT'!$D$41,IF(J293=41,'Equivalencia BH-BMPT'!$D$42,IF(J293=42,'Equivalencia BH-BMPT'!$D$43,IF(J293=43,'Equivalencia BH-BMPT'!$D$44,IF(J293=44,'Equivalencia BH-BMPT'!$D$45,IF(J293=45,'Equivalencia BH-BMPT'!$D$46,"No ha seleccionado un número de programa")))))))))))))))))))))))))))))))))))))))))))))</f>
        <v>No ha seleccionado un número de programa</v>
      </c>
      <c r="L293" s="152">
        <v>1368</v>
      </c>
      <c r="M293" s="147" t="s">
        <v>1025</v>
      </c>
      <c r="N293" s="153" t="s">
        <v>739</v>
      </c>
      <c r="O293" s="156">
        <v>185643544</v>
      </c>
      <c r="P293" s="155"/>
      <c r="Q293" s="156">
        <v>0</v>
      </c>
      <c r="R293" s="156"/>
      <c r="S293" s="156"/>
      <c r="T293" s="156">
        <f t="shared" si="30"/>
        <v>185643544</v>
      </c>
      <c r="U293" s="156">
        <v>74505339</v>
      </c>
      <c r="V293" s="157">
        <v>43035</v>
      </c>
      <c r="W293" s="157">
        <v>43035</v>
      </c>
      <c r="X293" s="157">
        <v>43399</v>
      </c>
      <c r="Y293" s="147">
        <f t="shared" si="19"/>
        <v>364</v>
      </c>
      <c r="Z293" s="147"/>
      <c r="AA293" s="158"/>
      <c r="AB293" s="147"/>
      <c r="AC293" s="147" t="s">
        <v>777</v>
      </c>
      <c r="AD293" s="147"/>
      <c r="AE293" s="147"/>
      <c r="AF293" s="159">
        <f t="shared" si="31"/>
        <v>0.40133547008777209</v>
      </c>
      <c r="AG293" s="160"/>
      <c r="AH293" s="160" t="b">
        <f t="shared" si="32"/>
        <v>1</v>
      </c>
    </row>
    <row r="294" spans="1:34" ht="44.25" customHeight="1" thickBot="1" x14ac:dyDescent="0.3">
      <c r="A294" s="147">
        <v>97</v>
      </c>
      <c r="B294" s="147">
        <v>2017</v>
      </c>
      <c r="C294" s="148" t="s">
        <v>861</v>
      </c>
      <c r="D294" s="147">
        <v>4</v>
      </c>
      <c r="E294" s="148" t="str">
        <f>IF(D294=1,'Tipo '!$B$2,IF(D294=2,'Tipo '!$B$3,IF(D294=3,'Tipo '!$B$4,IF(D294=4,'Tipo '!$B$5,IF(D294=5,'Tipo '!$B$6,IF(D294=6,'Tipo '!$B$7,IF(D294=7,'Tipo '!$B$8,IF(D294=8,'Tipo '!$B$9,IF(D294=9,'Tipo '!$B$10,IF(D294=10,'Tipo '!$B$11,IF(D294=11,'Tipo '!$B$12,IF(D294=12,'Tipo '!$B$13,IF(D294=13,'Tipo '!$B$14,IF(D294=14,'Tipo '!$B$15,IF(D294=15,'Tipo '!$B$16,IF(D294=16,'Tipo '!$B$17,IF(D294=17,'Tipo '!$B$18,IF(D294=18,'Tipo '!$B$19,IF(D294=19,'Tipo '!$B$20,IF(D294=20,'Tipo '!$B$21,"No ha seleccionado un tipo de contrato válido"))))))))))))))))))))</f>
        <v>CONTRATOS DE PRESTACIÓN DE SERVICIOS</v>
      </c>
      <c r="F294" s="148" t="s">
        <v>105</v>
      </c>
      <c r="G294" s="148" t="s">
        <v>121</v>
      </c>
      <c r="H294" s="149" t="s">
        <v>977</v>
      </c>
      <c r="I294" s="149"/>
      <c r="J294" s="150">
        <v>11</v>
      </c>
      <c r="K294" s="151" t="str">
        <f>IF(J294=1,'Equivalencia BH-BMPT'!$D$2,IF(J294=2,'Equivalencia BH-BMPT'!$D$3,IF(J294=3,'Equivalencia BH-BMPT'!$D$4,IF(J294=4,'Equivalencia BH-BMPT'!$D$5,IF(J294=5,'Equivalencia BH-BMPT'!$D$6,IF(J294=6,'Equivalencia BH-BMPT'!$D$7,IF(J294=7,'Equivalencia BH-BMPT'!$D$8,IF(J294=8,'Equivalencia BH-BMPT'!$D$9,IF(J294=9,'Equivalencia BH-BMPT'!$D$10,IF(J294=10,'Equivalencia BH-BMPT'!$D$11,IF(J294=11,'Equivalencia BH-BMPT'!$D$12,IF(J294=12,'Equivalencia BH-BMPT'!$D$13,IF(J294=13,'Equivalencia BH-BMPT'!$D$14,IF(J294=14,'Equivalencia BH-BMPT'!$D$15,IF(J294=15,'Equivalencia BH-BMPT'!$D$16,IF(J294=16,'Equivalencia BH-BMPT'!$D$17,IF(J294=17,'Equivalencia BH-BMPT'!$D$18,IF(J294=18,'Equivalencia BH-BMPT'!$D$19,IF(J294=19,'Equivalencia BH-BMPT'!$D$20,IF(J294=20,'Equivalencia BH-BMPT'!$D$21,IF(J294=21,'Equivalencia BH-BMPT'!$D$22,IF(J294=22,'Equivalencia BH-BMPT'!$D$23,IF(J294=23,'Equivalencia BH-BMPT'!#REF!,IF(J294=24,'Equivalencia BH-BMPT'!$D$25,IF(J294=25,'Equivalencia BH-BMPT'!$D$26,IF(J294=26,'Equivalencia BH-BMPT'!$D$27,IF(J294=27,'Equivalencia BH-BMPT'!$D$28,IF(J294=28,'Equivalencia BH-BMPT'!$D$29,IF(J294=29,'Equivalencia BH-BMPT'!$D$30,IF(J294=30,'Equivalencia BH-BMPT'!$D$31,IF(J294=31,'Equivalencia BH-BMPT'!$D$32,IF(J294=32,'Equivalencia BH-BMPT'!$D$33,IF(J294=33,'Equivalencia BH-BMPT'!$D$34,IF(J294=34,'Equivalencia BH-BMPT'!$D$35,IF(J294=35,'Equivalencia BH-BMPT'!$D$36,IF(J294=36,'Equivalencia BH-BMPT'!$D$37,IF(J294=37,'Equivalencia BH-BMPT'!$D$38,IF(J294=38,'Equivalencia BH-BMPT'!#REF!,IF(J294=39,'Equivalencia BH-BMPT'!$D$40,IF(J294=40,'Equivalencia BH-BMPT'!$D$41,IF(J294=41,'Equivalencia BH-BMPT'!$D$42,IF(J294=42,'Equivalencia BH-BMPT'!$D$43,IF(J294=43,'Equivalencia BH-BMPT'!$D$44,IF(J294=44,'Equivalencia BH-BMPT'!$D$45,IF(J294=45,'Equivalencia BH-BMPT'!$D$46,"No ha seleccionado un número de programa")))))))))))))))))))))))))))))))))))))))))))))</f>
        <v>Mejores oportunidades para el desarrollo a través de la cultura, la recreación y el deporte</v>
      </c>
      <c r="L294" s="152">
        <v>1353</v>
      </c>
      <c r="M294" s="147" t="s">
        <v>1026</v>
      </c>
      <c r="N294" s="153" t="s">
        <v>1076</v>
      </c>
      <c r="O294" s="156">
        <v>313875378</v>
      </c>
      <c r="P294" s="155"/>
      <c r="Q294" s="156">
        <v>0</v>
      </c>
      <c r="R294" s="156"/>
      <c r="S294" s="156"/>
      <c r="T294" s="156">
        <f t="shared" si="30"/>
        <v>313875378</v>
      </c>
      <c r="U294" s="156">
        <v>105187329</v>
      </c>
      <c r="V294" s="157">
        <v>43025</v>
      </c>
      <c r="W294" s="157">
        <v>43031</v>
      </c>
      <c r="X294" s="157">
        <v>43122</v>
      </c>
      <c r="Y294" s="147">
        <f t="shared" si="19"/>
        <v>91</v>
      </c>
      <c r="Z294" s="147"/>
      <c r="AA294" s="158"/>
      <c r="AB294" s="147"/>
      <c r="AC294" s="147"/>
      <c r="AD294" s="147" t="s">
        <v>777</v>
      </c>
      <c r="AE294" s="147"/>
      <c r="AF294" s="159">
        <f t="shared" si="31"/>
        <v>0.33512449963501117</v>
      </c>
      <c r="AG294" s="160"/>
      <c r="AH294" s="160" t="b">
        <f t="shared" si="32"/>
        <v>0</v>
      </c>
    </row>
    <row r="295" spans="1:34" ht="44.25" customHeight="1" thickBot="1" x14ac:dyDescent="0.3">
      <c r="A295" s="147">
        <v>98</v>
      </c>
      <c r="B295" s="147">
        <v>2017</v>
      </c>
      <c r="C295" s="148" t="s">
        <v>862</v>
      </c>
      <c r="D295" s="147">
        <v>4</v>
      </c>
      <c r="E295" s="148" t="str">
        <f>IF(D295=1,'Tipo '!$B$2,IF(D295=2,'Tipo '!$B$3,IF(D295=3,'Tipo '!$B$4,IF(D295=4,'Tipo '!$B$5,IF(D295=5,'Tipo '!$B$6,IF(D295=6,'Tipo '!$B$7,IF(D295=7,'Tipo '!$B$8,IF(D295=8,'Tipo '!$B$9,IF(D295=9,'Tipo '!$B$10,IF(D295=10,'Tipo '!$B$11,IF(D295=11,'Tipo '!$B$12,IF(D295=12,'Tipo '!$B$13,IF(D295=13,'Tipo '!$B$14,IF(D295=14,'Tipo '!$B$15,IF(D295=15,'Tipo '!$B$16,IF(D295=16,'Tipo '!$B$17,IF(D295=17,'Tipo '!$B$18,IF(D295=18,'Tipo '!$B$19,IF(D295=19,'Tipo '!$B$20,IF(D295=20,'Tipo '!$B$21,"No ha seleccionado un tipo de contrato válido"))))))))))))))))))))</f>
        <v>CONTRATOS DE PRESTACIÓN DE SERVICIOS</v>
      </c>
      <c r="F295" s="165" t="s">
        <v>104</v>
      </c>
      <c r="G295" s="148" t="s">
        <v>121</v>
      </c>
      <c r="H295" s="149" t="s">
        <v>978</v>
      </c>
      <c r="I295" s="149"/>
      <c r="J295" s="150">
        <v>11</v>
      </c>
      <c r="K295" s="151" t="str">
        <f>IF(J295=1,'Equivalencia BH-BMPT'!$D$2,IF(J295=2,'Equivalencia BH-BMPT'!$D$3,IF(J295=3,'Equivalencia BH-BMPT'!$D$4,IF(J295=4,'Equivalencia BH-BMPT'!$D$5,IF(J295=5,'Equivalencia BH-BMPT'!$D$6,IF(J295=6,'Equivalencia BH-BMPT'!$D$7,IF(J295=7,'Equivalencia BH-BMPT'!$D$8,IF(J295=8,'Equivalencia BH-BMPT'!$D$9,IF(J295=9,'Equivalencia BH-BMPT'!$D$10,IF(J295=10,'Equivalencia BH-BMPT'!$D$11,IF(J295=11,'Equivalencia BH-BMPT'!$D$12,IF(J295=12,'Equivalencia BH-BMPT'!$D$13,IF(J295=13,'Equivalencia BH-BMPT'!$D$14,IF(J295=14,'Equivalencia BH-BMPT'!$D$15,IF(J295=15,'Equivalencia BH-BMPT'!$D$16,IF(J295=16,'Equivalencia BH-BMPT'!$D$17,IF(J295=17,'Equivalencia BH-BMPT'!$D$18,IF(J295=18,'Equivalencia BH-BMPT'!$D$19,IF(J295=19,'Equivalencia BH-BMPT'!$D$20,IF(J295=20,'Equivalencia BH-BMPT'!$D$21,IF(J295=21,'Equivalencia BH-BMPT'!$D$22,IF(J295=22,'Equivalencia BH-BMPT'!$D$23,IF(J295=23,'Equivalencia BH-BMPT'!#REF!,IF(J295=24,'Equivalencia BH-BMPT'!$D$25,IF(J295=25,'Equivalencia BH-BMPT'!$D$26,IF(J295=26,'Equivalencia BH-BMPT'!$D$27,IF(J295=27,'Equivalencia BH-BMPT'!$D$28,IF(J295=28,'Equivalencia BH-BMPT'!$D$29,IF(J295=29,'Equivalencia BH-BMPT'!$D$30,IF(J295=30,'Equivalencia BH-BMPT'!$D$31,IF(J295=31,'Equivalencia BH-BMPT'!$D$32,IF(J295=32,'Equivalencia BH-BMPT'!$D$33,IF(J295=33,'Equivalencia BH-BMPT'!$D$34,IF(J295=34,'Equivalencia BH-BMPT'!$D$35,IF(J295=35,'Equivalencia BH-BMPT'!$D$36,IF(J295=36,'Equivalencia BH-BMPT'!$D$37,IF(J295=37,'Equivalencia BH-BMPT'!$D$38,IF(J295=38,'Equivalencia BH-BMPT'!#REF!,IF(J295=39,'Equivalencia BH-BMPT'!$D$40,IF(J295=40,'Equivalencia BH-BMPT'!$D$41,IF(J295=41,'Equivalencia BH-BMPT'!$D$42,IF(J295=42,'Equivalencia BH-BMPT'!$D$43,IF(J295=43,'Equivalencia BH-BMPT'!$D$44,IF(J295=44,'Equivalencia BH-BMPT'!$D$45,IF(J295=45,'Equivalencia BH-BMPT'!$D$46,"No ha seleccionado un número de programa")))))))))))))))))))))))))))))))))))))))))))))</f>
        <v>Mejores oportunidades para el desarrollo a través de la cultura, la recreación y el deporte</v>
      </c>
      <c r="L295" s="152">
        <v>1353</v>
      </c>
      <c r="M295" s="147">
        <v>52268409</v>
      </c>
      <c r="N295" s="153" t="s">
        <v>759</v>
      </c>
      <c r="O295" s="156">
        <v>6000000</v>
      </c>
      <c r="P295" s="155"/>
      <c r="Q295" s="156">
        <v>0</v>
      </c>
      <c r="R295" s="156"/>
      <c r="S295" s="156"/>
      <c r="T295" s="156">
        <f t="shared" si="30"/>
        <v>6000000</v>
      </c>
      <c r="U295" s="156">
        <v>0</v>
      </c>
      <c r="V295" s="157">
        <v>43025</v>
      </c>
      <c r="W295" s="157">
        <v>43031</v>
      </c>
      <c r="X295" s="157">
        <v>43122</v>
      </c>
      <c r="Y295" s="147">
        <f t="shared" si="19"/>
        <v>91</v>
      </c>
      <c r="Z295" s="147"/>
      <c r="AA295" s="158"/>
      <c r="AB295" s="147"/>
      <c r="AC295" s="147" t="s">
        <v>777</v>
      </c>
      <c r="AD295" s="147"/>
      <c r="AE295" s="147"/>
      <c r="AF295" s="159">
        <f t="shared" si="31"/>
        <v>0</v>
      </c>
      <c r="AG295" s="160"/>
      <c r="AH295" s="160" t="b">
        <f t="shared" si="32"/>
        <v>0</v>
      </c>
    </row>
    <row r="296" spans="1:34" ht="44.25" customHeight="1" thickBot="1" x14ac:dyDescent="0.3">
      <c r="A296" s="147">
        <v>99</v>
      </c>
      <c r="B296" s="147">
        <v>2017</v>
      </c>
      <c r="C296" s="148" t="s">
        <v>863</v>
      </c>
      <c r="D296" s="147">
        <v>11</v>
      </c>
      <c r="E296" s="148" t="str">
        <f>IF(D296=1,'Tipo '!$B$2,IF(D296=2,'Tipo '!$B$3,IF(D296=3,'Tipo '!$B$4,IF(D296=4,'Tipo '!$B$5,IF(D296=5,'Tipo '!$B$6,IF(D296=6,'Tipo '!$B$7,IF(D296=7,'Tipo '!$B$8,IF(D296=8,'Tipo '!$B$9,IF(D296=9,'Tipo '!$B$10,IF(D296=10,'Tipo '!$B$11,IF(D296=11,'Tipo '!$B$12,IF(D296=12,'Tipo '!$B$13,IF(D296=13,'Tipo '!$B$14,IF(D296=14,'Tipo '!$B$15,IF(D296=15,'Tipo '!$B$16,IF(D296=16,'Tipo '!$B$17,IF(D296=17,'Tipo '!$B$18,IF(D296=18,'Tipo '!$B$19,IF(D296=19,'Tipo '!$B$20,IF(D296=20,'Tipo '!$B$21,"No ha seleccionado un tipo de contrato válido"))))))))))))))))))))</f>
        <v>SUMINISTRO</v>
      </c>
      <c r="F296" s="148" t="s">
        <v>108</v>
      </c>
      <c r="G296" s="148" t="s">
        <v>122</v>
      </c>
      <c r="H296" s="149" t="s">
        <v>979</v>
      </c>
      <c r="I296" s="149"/>
      <c r="J296" s="150">
        <v>18</v>
      </c>
      <c r="K296" s="151" t="str">
        <f>IF(J296=1,'Equivalencia BH-BMPT'!$D$2,IF(J296=2,'Equivalencia BH-BMPT'!$D$3,IF(J296=3,'Equivalencia BH-BMPT'!$D$4,IF(J296=4,'Equivalencia BH-BMPT'!$D$5,IF(J296=5,'Equivalencia BH-BMPT'!$D$6,IF(J296=6,'Equivalencia BH-BMPT'!$D$7,IF(J296=7,'Equivalencia BH-BMPT'!$D$8,IF(J296=8,'Equivalencia BH-BMPT'!$D$9,IF(J296=9,'Equivalencia BH-BMPT'!$D$10,IF(J296=10,'Equivalencia BH-BMPT'!$D$11,IF(J296=11,'Equivalencia BH-BMPT'!$D$12,IF(J296=12,'Equivalencia BH-BMPT'!$D$13,IF(J296=13,'Equivalencia BH-BMPT'!$D$14,IF(J296=14,'Equivalencia BH-BMPT'!$D$15,IF(J296=15,'Equivalencia BH-BMPT'!$D$16,IF(J296=16,'Equivalencia BH-BMPT'!$D$17,IF(J296=17,'Equivalencia BH-BMPT'!$D$18,IF(J296=18,'Equivalencia BH-BMPT'!$D$19,IF(J296=19,'Equivalencia BH-BMPT'!$D$20,IF(J296=20,'Equivalencia BH-BMPT'!$D$21,IF(J296=21,'Equivalencia BH-BMPT'!$D$22,IF(J296=22,'Equivalencia BH-BMPT'!$D$23,IF(J296=23,'Equivalencia BH-BMPT'!#REF!,IF(J296=24,'Equivalencia BH-BMPT'!$D$25,IF(J296=25,'Equivalencia BH-BMPT'!$D$26,IF(J296=26,'Equivalencia BH-BMPT'!$D$27,IF(J296=27,'Equivalencia BH-BMPT'!$D$28,IF(J296=28,'Equivalencia BH-BMPT'!$D$29,IF(J296=29,'Equivalencia BH-BMPT'!$D$30,IF(J296=30,'Equivalencia BH-BMPT'!$D$31,IF(J296=31,'Equivalencia BH-BMPT'!$D$32,IF(J296=32,'Equivalencia BH-BMPT'!$D$33,IF(J296=33,'Equivalencia BH-BMPT'!$D$34,IF(J296=34,'Equivalencia BH-BMPT'!$D$35,IF(J296=35,'Equivalencia BH-BMPT'!$D$36,IF(J296=36,'Equivalencia BH-BMPT'!$D$37,IF(J296=37,'Equivalencia BH-BMPT'!$D$38,IF(J296=38,'Equivalencia BH-BMPT'!#REF!,IF(J296=39,'Equivalencia BH-BMPT'!$D$40,IF(J296=40,'Equivalencia BH-BMPT'!$D$41,IF(J296=41,'Equivalencia BH-BMPT'!$D$42,IF(J296=42,'Equivalencia BH-BMPT'!$D$43,IF(J296=43,'Equivalencia BH-BMPT'!$D$44,IF(J296=44,'Equivalencia BH-BMPT'!$D$45,IF(J296=45,'Equivalencia BH-BMPT'!$D$46,"No ha seleccionado un número de programa")))))))))))))))))))))))))))))))))))))))))))))</f>
        <v>Mejor movilidad para todos</v>
      </c>
      <c r="L296" s="152">
        <v>1364</v>
      </c>
      <c r="M296" s="147" t="s">
        <v>1027</v>
      </c>
      <c r="N296" s="153" t="s">
        <v>1067</v>
      </c>
      <c r="O296" s="156">
        <v>194311582</v>
      </c>
      <c r="P296" s="155">
        <v>1</v>
      </c>
      <c r="Q296" s="156">
        <v>-76386112</v>
      </c>
      <c r="R296" s="156"/>
      <c r="S296" s="156"/>
      <c r="T296" s="156">
        <f t="shared" si="30"/>
        <v>117925470</v>
      </c>
      <c r="U296" s="156">
        <v>117925470</v>
      </c>
      <c r="V296" s="157">
        <v>43034</v>
      </c>
      <c r="W296" s="157">
        <v>43047</v>
      </c>
      <c r="X296" s="157">
        <v>43411</v>
      </c>
      <c r="Y296" s="147">
        <f t="shared" si="19"/>
        <v>364</v>
      </c>
      <c r="Z296" s="147"/>
      <c r="AA296" s="158"/>
      <c r="AB296" s="147"/>
      <c r="AC296" s="147"/>
      <c r="AD296" s="147"/>
      <c r="AE296" s="147" t="s">
        <v>777</v>
      </c>
      <c r="AF296" s="159">
        <f t="shared" si="31"/>
        <v>1</v>
      </c>
      <c r="AG296" s="160"/>
      <c r="AH296" s="160" t="b">
        <f t="shared" si="32"/>
        <v>0</v>
      </c>
    </row>
    <row r="297" spans="1:34" ht="44.25" customHeight="1" thickBot="1" x14ac:dyDescent="0.3">
      <c r="A297" s="147">
        <v>100</v>
      </c>
      <c r="B297" s="147">
        <v>2017</v>
      </c>
      <c r="C297" s="148" t="s">
        <v>864</v>
      </c>
      <c r="D297" s="147">
        <v>4</v>
      </c>
      <c r="E297" s="148" t="str">
        <f>IF(D297=1,'Tipo '!$B$2,IF(D297=2,'Tipo '!$B$3,IF(D297=3,'Tipo '!$B$4,IF(D297=4,'Tipo '!$B$5,IF(D297=5,'Tipo '!$B$6,IF(D297=6,'Tipo '!$B$7,IF(D297=7,'Tipo '!$B$8,IF(D297=8,'Tipo '!$B$9,IF(D297=9,'Tipo '!$B$10,IF(D297=10,'Tipo '!$B$11,IF(D297=11,'Tipo '!$B$12,IF(D297=12,'Tipo '!$B$13,IF(D297=13,'Tipo '!$B$14,IF(D297=14,'Tipo '!$B$15,IF(D297=15,'Tipo '!$B$16,IF(D297=16,'Tipo '!$B$17,IF(D297=17,'Tipo '!$B$18,IF(D297=18,'Tipo '!$B$19,IF(D297=19,'Tipo '!$B$20,IF(D297=20,'Tipo '!$B$21,"No ha seleccionado un tipo de contrato válido"))))))))))))))))))))</f>
        <v>CONTRATOS DE PRESTACIÓN DE SERVICIOS</v>
      </c>
      <c r="F297" s="148" t="s">
        <v>105</v>
      </c>
      <c r="G297" s="148" t="s">
        <v>121</v>
      </c>
      <c r="H297" s="149" t="s">
        <v>980</v>
      </c>
      <c r="I297" s="149"/>
      <c r="J297" s="150">
        <v>18</v>
      </c>
      <c r="K297" s="151" t="str">
        <f>IF(J297=1,'Equivalencia BH-BMPT'!$D$2,IF(J297=2,'Equivalencia BH-BMPT'!$D$3,IF(J297=3,'Equivalencia BH-BMPT'!$D$4,IF(J297=4,'Equivalencia BH-BMPT'!$D$5,IF(J297=5,'Equivalencia BH-BMPT'!$D$6,IF(J297=6,'Equivalencia BH-BMPT'!$D$7,IF(J297=7,'Equivalencia BH-BMPT'!$D$8,IF(J297=8,'Equivalencia BH-BMPT'!$D$9,IF(J297=9,'Equivalencia BH-BMPT'!$D$10,IF(J297=10,'Equivalencia BH-BMPT'!$D$11,IF(J297=11,'Equivalencia BH-BMPT'!$D$12,IF(J297=12,'Equivalencia BH-BMPT'!$D$13,IF(J297=13,'Equivalencia BH-BMPT'!$D$14,IF(J297=14,'Equivalencia BH-BMPT'!$D$15,IF(J297=15,'Equivalencia BH-BMPT'!$D$16,IF(J297=16,'Equivalencia BH-BMPT'!$D$17,IF(J297=17,'Equivalencia BH-BMPT'!$D$18,IF(J297=18,'Equivalencia BH-BMPT'!$D$19,IF(J297=19,'Equivalencia BH-BMPT'!$D$20,IF(J297=20,'Equivalencia BH-BMPT'!$D$21,IF(J297=21,'Equivalencia BH-BMPT'!$D$22,IF(J297=22,'Equivalencia BH-BMPT'!$D$23,IF(J297=23,'Equivalencia BH-BMPT'!#REF!,IF(J297=24,'Equivalencia BH-BMPT'!$D$25,IF(J297=25,'Equivalencia BH-BMPT'!$D$26,IF(J297=26,'Equivalencia BH-BMPT'!$D$27,IF(J297=27,'Equivalencia BH-BMPT'!$D$28,IF(J297=28,'Equivalencia BH-BMPT'!$D$29,IF(J297=29,'Equivalencia BH-BMPT'!$D$30,IF(J297=30,'Equivalencia BH-BMPT'!$D$31,IF(J297=31,'Equivalencia BH-BMPT'!$D$32,IF(J297=32,'Equivalencia BH-BMPT'!$D$33,IF(J297=33,'Equivalencia BH-BMPT'!$D$34,IF(J297=34,'Equivalencia BH-BMPT'!$D$35,IF(J297=35,'Equivalencia BH-BMPT'!$D$36,IF(J297=36,'Equivalencia BH-BMPT'!$D$37,IF(J297=37,'Equivalencia BH-BMPT'!$D$38,IF(J297=38,'Equivalencia BH-BMPT'!#REF!,IF(J297=39,'Equivalencia BH-BMPT'!$D$40,IF(J297=40,'Equivalencia BH-BMPT'!$D$41,IF(J297=41,'Equivalencia BH-BMPT'!$D$42,IF(J297=42,'Equivalencia BH-BMPT'!$D$43,IF(J297=43,'Equivalencia BH-BMPT'!$D$44,IF(J297=44,'Equivalencia BH-BMPT'!$D$45,IF(J297=45,'Equivalencia BH-BMPT'!$D$46,"No ha seleccionado un número de programa")))))))))))))))))))))))))))))))))))))))))))))</f>
        <v>Mejor movilidad para todos</v>
      </c>
      <c r="L297" s="152">
        <v>1364</v>
      </c>
      <c r="M297" s="147" t="s">
        <v>1028</v>
      </c>
      <c r="N297" s="153" t="s">
        <v>1077</v>
      </c>
      <c r="O297" s="156">
        <v>635256313</v>
      </c>
      <c r="P297" s="155"/>
      <c r="Q297" s="156"/>
      <c r="R297" s="156"/>
      <c r="S297" s="156"/>
      <c r="T297" s="156">
        <f t="shared" ref="T297" si="49">O297+Q297+S297</f>
        <v>635256313</v>
      </c>
      <c r="U297" s="156">
        <v>635256313</v>
      </c>
      <c r="V297" s="157">
        <v>43035</v>
      </c>
      <c r="W297" s="157">
        <v>43011</v>
      </c>
      <c r="X297" s="157">
        <v>43403</v>
      </c>
      <c r="Y297" s="147">
        <f t="shared" ref="Y297" si="50">X297-W297</f>
        <v>392</v>
      </c>
      <c r="Z297" s="147"/>
      <c r="AA297" s="158"/>
      <c r="AB297" s="147"/>
      <c r="AC297" s="147"/>
      <c r="AD297" s="147"/>
      <c r="AE297" s="147" t="s">
        <v>777</v>
      </c>
      <c r="AF297" s="159">
        <f t="shared" ref="AF297" si="51">SUM(U297/T297)</f>
        <v>1</v>
      </c>
      <c r="AG297" s="160"/>
      <c r="AH297" s="160" t="b">
        <f t="shared" ref="AH297" si="52">IF(I297="Funcionamiento",J297=0,J297="")</f>
        <v>0</v>
      </c>
    </row>
    <row r="298" spans="1:34" ht="44.25" customHeight="1" thickBot="1" x14ac:dyDescent="0.3">
      <c r="A298" s="147">
        <v>100</v>
      </c>
      <c r="B298" s="147">
        <v>2017</v>
      </c>
      <c r="C298" s="148" t="s">
        <v>864</v>
      </c>
      <c r="D298" s="147">
        <v>4</v>
      </c>
      <c r="E298" s="148" t="str">
        <f>IF(D298=1,'Tipo '!$B$2,IF(D298=2,'Tipo '!$B$3,IF(D298=3,'Tipo '!$B$4,IF(D298=4,'Tipo '!$B$5,IF(D298=5,'Tipo '!$B$6,IF(D298=6,'Tipo '!$B$7,IF(D298=7,'Tipo '!$B$8,IF(D298=8,'Tipo '!$B$9,IF(D298=9,'Tipo '!$B$10,IF(D298=10,'Tipo '!$B$11,IF(D298=11,'Tipo '!$B$12,IF(D298=12,'Tipo '!$B$13,IF(D298=13,'Tipo '!$B$14,IF(D298=14,'Tipo '!$B$15,IF(D298=15,'Tipo '!$B$16,IF(D298=16,'Tipo '!$B$17,IF(D298=17,'Tipo '!$B$18,IF(D298=18,'Tipo '!$B$19,IF(D298=19,'Tipo '!$B$20,IF(D298=20,'Tipo '!$B$21,"No ha seleccionado un tipo de contrato válido"))))))))))))))))))))</f>
        <v>CONTRATOS DE PRESTACIÓN DE SERVICIOS</v>
      </c>
      <c r="F298" s="148" t="s">
        <v>105</v>
      </c>
      <c r="G298" s="148" t="s">
        <v>121</v>
      </c>
      <c r="H298" s="149" t="s">
        <v>980</v>
      </c>
      <c r="I298" s="149" t="s">
        <v>163</v>
      </c>
      <c r="J298" s="150">
        <v>18</v>
      </c>
      <c r="K298" s="151" t="str">
        <f>IF(J298=1,'Equivalencia BH-BMPT'!$D$2,IF(J298=2,'Equivalencia BH-BMPT'!$D$3,IF(J298=3,'Equivalencia BH-BMPT'!$D$4,IF(J298=4,'Equivalencia BH-BMPT'!$D$5,IF(J298=5,'Equivalencia BH-BMPT'!$D$6,IF(J298=6,'Equivalencia BH-BMPT'!$D$7,IF(J298=7,'Equivalencia BH-BMPT'!$D$8,IF(J298=8,'Equivalencia BH-BMPT'!$D$9,IF(J298=9,'Equivalencia BH-BMPT'!$D$10,IF(J298=10,'Equivalencia BH-BMPT'!$D$11,IF(J298=11,'Equivalencia BH-BMPT'!$D$12,IF(J298=12,'Equivalencia BH-BMPT'!$D$13,IF(J298=13,'Equivalencia BH-BMPT'!$D$14,IF(J298=14,'Equivalencia BH-BMPT'!$D$15,IF(J298=15,'Equivalencia BH-BMPT'!$D$16,IF(J298=16,'Equivalencia BH-BMPT'!$D$17,IF(J298=17,'Equivalencia BH-BMPT'!$D$18,IF(J298=18,'Equivalencia BH-BMPT'!$D$19,IF(J298=19,'Equivalencia BH-BMPT'!$D$20,IF(J298=20,'Equivalencia BH-BMPT'!$D$21,IF(J298=21,'Equivalencia BH-BMPT'!$D$22,IF(J298=22,'Equivalencia BH-BMPT'!$D$23,IF(J298=23,'Equivalencia BH-BMPT'!#REF!,IF(J298=24,'Equivalencia BH-BMPT'!$D$25,IF(J298=25,'Equivalencia BH-BMPT'!$D$26,IF(J298=26,'Equivalencia BH-BMPT'!$D$27,IF(J298=27,'Equivalencia BH-BMPT'!$D$28,IF(J298=28,'Equivalencia BH-BMPT'!$D$29,IF(J298=29,'Equivalencia BH-BMPT'!$D$30,IF(J298=30,'Equivalencia BH-BMPT'!$D$31,IF(J298=31,'Equivalencia BH-BMPT'!$D$32,IF(J298=32,'Equivalencia BH-BMPT'!$D$33,IF(J298=33,'Equivalencia BH-BMPT'!$D$34,IF(J298=34,'Equivalencia BH-BMPT'!$D$35,IF(J298=35,'Equivalencia BH-BMPT'!$D$36,IF(J298=36,'Equivalencia BH-BMPT'!$D$37,IF(J298=37,'Equivalencia BH-BMPT'!$D$38,IF(J298=38,'Equivalencia BH-BMPT'!#REF!,IF(J298=39,'Equivalencia BH-BMPT'!$D$40,IF(J298=40,'Equivalencia BH-BMPT'!$D$41,IF(J298=41,'Equivalencia BH-BMPT'!$D$42,IF(J298=42,'Equivalencia BH-BMPT'!$D$43,IF(J298=43,'Equivalencia BH-BMPT'!$D$44,IF(J298=44,'Equivalencia BH-BMPT'!$D$45,IF(J298=45,'Equivalencia BH-BMPT'!$D$46,"No ha seleccionado un número de programa")))))))))))))))))))))))))))))))))))))))))))))</f>
        <v>Mejor movilidad para todos</v>
      </c>
      <c r="L298" s="152">
        <v>1364</v>
      </c>
      <c r="M298" s="147" t="s">
        <v>1028</v>
      </c>
      <c r="N298" s="153" t="s">
        <v>1077</v>
      </c>
      <c r="O298" s="156"/>
      <c r="P298" s="155">
        <v>1</v>
      </c>
      <c r="Q298" s="156">
        <v>-241418</v>
      </c>
      <c r="R298" s="156">
        <v>1</v>
      </c>
      <c r="S298" s="156">
        <v>140000000</v>
      </c>
      <c r="T298" s="156">
        <f t="shared" si="30"/>
        <v>139758582</v>
      </c>
      <c r="U298" s="156">
        <v>139758582</v>
      </c>
      <c r="V298" s="157">
        <v>43035</v>
      </c>
      <c r="W298" s="157">
        <v>43011</v>
      </c>
      <c r="X298" s="157">
        <v>43403</v>
      </c>
      <c r="Y298" s="147">
        <f t="shared" si="19"/>
        <v>392</v>
      </c>
      <c r="Z298" s="147"/>
      <c r="AA298" s="158"/>
      <c r="AB298" s="147"/>
      <c r="AC298" s="147"/>
      <c r="AD298" s="147"/>
      <c r="AE298" s="147" t="s">
        <v>777</v>
      </c>
      <c r="AF298" s="159">
        <f t="shared" si="31"/>
        <v>1</v>
      </c>
      <c r="AG298" s="160"/>
      <c r="AH298" s="160" t="b">
        <f t="shared" si="32"/>
        <v>0</v>
      </c>
    </row>
    <row r="299" spans="1:34" ht="44.25" customHeight="1" thickBot="1" x14ac:dyDescent="0.3">
      <c r="A299" s="147">
        <v>101</v>
      </c>
      <c r="B299" s="147">
        <v>2017</v>
      </c>
      <c r="C299" s="148" t="s">
        <v>865</v>
      </c>
      <c r="D299" s="147">
        <v>3</v>
      </c>
      <c r="E299" s="148" t="str">
        <f>IF(D299=1,'Tipo '!$B$2,IF(D299=2,'Tipo '!$B$3,IF(D299=3,'Tipo '!$B$4,IF(D299=4,'Tipo '!$B$5,IF(D299=5,'Tipo '!$B$6,IF(D299=6,'Tipo '!$B$7,IF(D299=7,'Tipo '!$B$8,IF(D299=8,'Tipo '!$B$9,IF(D299=9,'Tipo '!$B$10,IF(D299=10,'Tipo '!$B$11,IF(D299=11,'Tipo '!$B$12,IF(D299=12,'Tipo '!$B$13,IF(D299=13,'Tipo '!$B$14,IF(D299=14,'Tipo '!$B$15,IF(D299=15,'Tipo '!$B$16,IF(D299=16,'Tipo '!$B$17,IF(D299=17,'Tipo '!$B$18,IF(D299=18,'Tipo '!$B$19,IF(D299=19,'Tipo '!$B$20,IF(D299=20,'Tipo '!$B$21,"No ha seleccionado un tipo de contrato válido"))))))))))))))))))))</f>
        <v>INTERVENTORÍA</v>
      </c>
      <c r="F299" s="148" t="s">
        <v>223</v>
      </c>
      <c r="G299" s="148" t="s">
        <v>121</v>
      </c>
      <c r="H299" s="149" t="s">
        <v>981</v>
      </c>
      <c r="I299" s="149"/>
      <c r="J299" s="150">
        <v>18</v>
      </c>
      <c r="K299" s="151" t="str">
        <f>IF(J299=1,'Equivalencia BH-BMPT'!$D$2,IF(J299=2,'Equivalencia BH-BMPT'!$D$3,IF(J299=3,'Equivalencia BH-BMPT'!$D$4,IF(J299=4,'Equivalencia BH-BMPT'!$D$5,IF(J299=5,'Equivalencia BH-BMPT'!$D$6,IF(J299=6,'Equivalencia BH-BMPT'!$D$7,IF(J299=7,'Equivalencia BH-BMPT'!$D$8,IF(J299=8,'Equivalencia BH-BMPT'!$D$9,IF(J299=9,'Equivalencia BH-BMPT'!$D$10,IF(J299=10,'Equivalencia BH-BMPT'!$D$11,IF(J299=11,'Equivalencia BH-BMPT'!$D$12,IF(J299=12,'Equivalencia BH-BMPT'!$D$13,IF(J299=13,'Equivalencia BH-BMPT'!$D$14,IF(J299=14,'Equivalencia BH-BMPT'!$D$15,IF(J299=15,'Equivalencia BH-BMPT'!$D$16,IF(J299=16,'Equivalencia BH-BMPT'!$D$17,IF(J299=17,'Equivalencia BH-BMPT'!$D$18,IF(J299=18,'Equivalencia BH-BMPT'!$D$19,IF(J299=19,'Equivalencia BH-BMPT'!$D$20,IF(J299=20,'Equivalencia BH-BMPT'!$D$21,IF(J299=21,'Equivalencia BH-BMPT'!$D$22,IF(J299=22,'Equivalencia BH-BMPT'!$D$23,IF(J299=23,'Equivalencia BH-BMPT'!#REF!,IF(J299=24,'Equivalencia BH-BMPT'!$D$25,IF(J299=25,'Equivalencia BH-BMPT'!$D$26,IF(J299=26,'Equivalencia BH-BMPT'!$D$27,IF(J299=27,'Equivalencia BH-BMPT'!$D$28,IF(J299=28,'Equivalencia BH-BMPT'!$D$29,IF(J299=29,'Equivalencia BH-BMPT'!$D$30,IF(J299=30,'Equivalencia BH-BMPT'!$D$31,IF(J299=31,'Equivalencia BH-BMPT'!$D$32,IF(J299=32,'Equivalencia BH-BMPT'!$D$33,IF(J299=33,'Equivalencia BH-BMPT'!$D$34,IF(J299=34,'Equivalencia BH-BMPT'!$D$35,IF(J299=35,'Equivalencia BH-BMPT'!$D$36,IF(J299=36,'Equivalencia BH-BMPT'!$D$37,IF(J299=37,'Equivalencia BH-BMPT'!$D$38,IF(J299=38,'Equivalencia BH-BMPT'!#REF!,IF(J299=39,'Equivalencia BH-BMPT'!$D$40,IF(J299=40,'Equivalencia BH-BMPT'!$D$41,IF(J299=41,'Equivalencia BH-BMPT'!$D$42,IF(J299=42,'Equivalencia BH-BMPT'!$D$43,IF(J299=43,'Equivalencia BH-BMPT'!$D$44,IF(J299=44,'Equivalencia BH-BMPT'!$D$45,IF(J299=45,'Equivalencia BH-BMPT'!$D$46,"No ha seleccionado un número de programa")))))))))))))))))))))))))))))))))))))))))))))</f>
        <v>Mejor movilidad para todos</v>
      </c>
      <c r="L299" s="152">
        <v>1364</v>
      </c>
      <c r="M299" s="147">
        <v>3096924</v>
      </c>
      <c r="N299" s="153" t="s">
        <v>738</v>
      </c>
      <c r="O299" s="156">
        <v>60041289</v>
      </c>
      <c r="P299" s="155"/>
      <c r="Q299" s="156">
        <v>0</v>
      </c>
      <c r="R299" s="156"/>
      <c r="S299" s="156"/>
      <c r="T299" s="156">
        <f t="shared" si="30"/>
        <v>60041289</v>
      </c>
      <c r="U299" s="156">
        <v>60041289</v>
      </c>
      <c r="V299" s="157">
        <v>43035</v>
      </c>
      <c r="W299" s="157">
        <v>43039</v>
      </c>
      <c r="X299" s="157">
        <v>43403</v>
      </c>
      <c r="Y299" s="147">
        <f t="shared" si="19"/>
        <v>364</v>
      </c>
      <c r="Z299" s="147"/>
      <c r="AA299" s="158"/>
      <c r="AB299" s="147"/>
      <c r="AC299" s="147"/>
      <c r="AD299" s="147"/>
      <c r="AE299" s="147" t="s">
        <v>777</v>
      </c>
      <c r="AF299" s="159">
        <f t="shared" si="31"/>
        <v>1</v>
      </c>
      <c r="AG299" s="160"/>
      <c r="AH299" s="160" t="b">
        <f t="shared" si="32"/>
        <v>0</v>
      </c>
    </row>
    <row r="300" spans="1:34" ht="44.25" customHeight="1" thickBot="1" x14ac:dyDescent="0.3">
      <c r="A300" s="147">
        <v>102</v>
      </c>
      <c r="B300" s="147">
        <v>2017</v>
      </c>
      <c r="C300" s="148" t="s">
        <v>866</v>
      </c>
      <c r="D300" s="147">
        <v>3</v>
      </c>
      <c r="E300" s="148" t="str">
        <f>IF(D300=1,'Tipo '!$B$2,IF(D300=2,'Tipo '!$B$3,IF(D300=3,'Tipo '!$B$4,IF(D300=4,'Tipo '!$B$5,IF(D300=5,'Tipo '!$B$6,IF(D300=6,'Tipo '!$B$7,IF(D300=7,'Tipo '!$B$8,IF(D300=8,'Tipo '!$B$9,IF(D300=9,'Tipo '!$B$10,IF(D300=10,'Tipo '!$B$11,IF(D300=11,'Tipo '!$B$12,IF(D300=12,'Tipo '!$B$13,IF(D300=13,'Tipo '!$B$14,IF(D300=14,'Tipo '!$B$15,IF(D300=15,'Tipo '!$B$16,IF(D300=16,'Tipo '!$B$17,IF(D300=17,'Tipo '!$B$18,IF(D300=18,'Tipo '!$B$19,IF(D300=19,'Tipo '!$B$20,IF(D300=20,'Tipo '!$B$21,"No ha seleccionado un tipo de contrato válido"))))))))))))))))))))</f>
        <v>INTERVENTORÍA</v>
      </c>
      <c r="F300" s="148" t="s">
        <v>104</v>
      </c>
      <c r="G300" s="148" t="s">
        <v>121</v>
      </c>
      <c r="H300" s="149" t="s">
        <v>982</v>
      </c>
      <c r="I300" s="149"/>
      <c r="J300" s="150">
        <v>11</v>
      </c>
      <c r="K300" s="151" t="str">
        <f>IF(J300=1,'Equivalencia BH-BMPT'!$D$2,IF(J300=2,'Equivalencia BH-BMPT'!$D$3,IF(J300=3,'Equivalencia BH-BMPT'!$D$4,IF(J300=4,'Equivalencia BH-BMPT'!$D$5,IF(J300=5,'Equivalencia BH-BMPT'!$D$6,IF(J300=6,'Equivalencia BH-BMPT'!$D$7,IF(J300=7,'Equivalencia BH-BMPT'!$D$8,IF(J300=8,'Equivalencia BH-BMPT'!$D$9,IF(J300=9,'Equivalencia BH-BMPT'!$D$10,IF(J300=10,'Equivalencia BH-BMPT'!$D$11,IF(J300=11,'Equivalencia BH-BMPT'!$D$12,IF(J300=12,'Equivalencia BH-BMPT'!$D$13,IF(J300=13,'Equivalencia BH-BMPT'!$D$14,IF(J300=14,'Equivalencia BH-BMPT'!$D$15,IF(J300=15,'Equivalencia BH-BMPT'!$D$16,IF(J300=16,'Equivalencia BH-BMPT'!$D$17,IF(J300=17,'Equivalencia BH-BMPT'!$D$18,IF(J300=18,'Equivalencia BH-BMPT'!$D$19,IF(J300=19,'Equivalencia BH-BMPT'!$D$20,IF(J300=20,'Equivalencia BH-BMPT'!$D$21,IF(J300=21,'Equivalencia BH-BMPT'!$D$22,IF(J300=22,'Equivalencia BH-BMPT'!$D$23,IF(J300=23,'Equivalencia BH-BMPT'!#REF!,IF(J300=24,'Equivalencia BH-BMPT'!$D$25,IF(J300=25,'Equivalencia BH-BMPT'!$D$26,IF(J300=26,'Equivalencia BH-BMPT'!$D$27,IF(J300=27,'Equivalencia BH-BMPT'!$D$28,IF(J300=28,'Equivalencia BH-BMPT'!$D$29,IF(J300=29,'Equivalencia BH-BMPT'!$D$30,IF(J300=30,'Equivalencia BH-BMPT'!$D$31,IF(J300=31,'Equivalencia BH-BMPT'!$D$32,IF(J300=32,'Equivalencia BH-BMPT'!$D$33,IF(J300=33,'Equivalencia BH-BMPT'!$D$34,IF(J300=34,'Equivalencia BH-BMPT'!$D$35,IF(J300=35,'Equivalencia BH-BMPT'!$D$36,IF(J300=36,'Equivalencia BH-BMPT'!$D$37,IF(J300=37,'Equivalencia BH-BMPT'!$D$38,IF(J300=38,'Equivalencia BH-BMPT'!#REF!,IF(J300=39,'Equivalencia BH-BMPT'!$D$40,IF(J300=40,'Equivalencia BH-BMPT'!$D$41,IF(J300=41,'Equivalencia BH-BMPT'!$D$42,IF(J300=42,'Equivalencia BH-BMPT'!$D$43,IF(J300=43,'Equivalencia BH-BMPT'!$D$44,IF(J300=44,'Equivalencia BH-BMPT'!$D$45,IF(J300=45,'Equivalencia BH-BMPT'!$D$46,"No ha seleccionado un número de programa")))))))))))))))))))))))))))))))))))))))))))))</f>
        <v>Mejores oportunidades para el desarrollo a través de la cultura, la recreación y el deporte</v>
      </c>
      <c r="L300" s="152">
        <v>1353</v>
      </c>
      <c r="M300" s="147">
        <v>52489911</v>
      </c>
      <c r="N300" s="153" t="s">
        <v>1078</v>
      </c>
      <c r="O300" s="156">
        <v>17100000</v>
      </c>
      <c r="P300" s="155"/>
      <c r="Q300" s="156">
        <v>0</v>
      </c>
      <c r="R300" s="156"/>
      <c r="S300" s="156"/>
      <c r="T300" s="156">
        <f t="shared" si="30"/>
        <v>17100000</v>
      </c>
      <c r="U300" s="156">
        <v>14657142</v>
      </c>
      <c r="V300" s="157">
        <v>43035</v>
      </c>
      <c r="W300" s="157">
        <v>43041</v>
      </c>
      <c r="X300" s="157">
        <v>43252</v>
      </c>
      <c r="Y300" s="147">
        <f t="shared" si="19"/>
        <v>211</v>
      </c>
      <c r="Z300" s="147"/>
      <c r="AA300" s="158"/>
      <c r="AB300" s="147"/>
      <c r="AC300" s="147"/>
      <c r="AD300" s="147" t="s">
        <v>777</v>
      </c>
      <c r="AE300" s="147"/>
      <c r="AF300" s="159">
        <f t="shared" si="31"/>
        <v>0.85714280701754386</v>
      </c>
      <c r="AG300" s="160"/>
      <c r="AH300" s="160" t="b">
        <f t="shared" si="32"/>
        <v>0</v>
      </c>
    </row>
    <row r="301" spans="1:34" ht="44.25" customHeight="1" thickBot="1" x14ac:dyDescent="0.3">
      <c r="A301" s="147">
        <v>103</v>
      </c>
      <c r="B301" s="147">
        <v>2017</v>
      </c>
      <c r="C301" s="148" t="s">
        <v>867</v>
      </c>
      <c r="D301" s="147">
        <v>4</v>
      </c>
      <c r="E301" s="148" t="str">
        <f>IF(D301=1,'Tipo '!$B$2,IF(D301=2,'Tipo '!$B$3,IF(D301=3,'Tipo '!$B$4,IF(D301=4,'Tipo '!$B$5,IF(D301=5,'Tipo '!$B$6,IF(D301=6,'Tipo '!$B$7,IF(D301=7,'Tipo '!$B$8,IF(D301=8,'Tipo '!$B$9,IF(D301=9,'Tipo '!$B$10,IF(D301=10,'Tipo '!$B$11,IF(D301=11,'Tipo '!$B$12,IF(D301=12,'Tipo '!$B$13,IF(D301=13,'Tipo '!$B$14,IF(D301=14,'Tipo '!$B$15,IF(D301=15,'Tipo '!$B$16,IF(D301=16,'Tipo '!$B$17,IF(D301=17,'Tipo '!$B$18,IF(D301=18,'Tipo '!$B$19,IF(D301=19,'Tipo '!$B$20,IF(D301=20,'Tipo '!$B$21,"No ha seleccionado un tipo de contrato válido"))))))))))))))))))))</f>
        <v>CONTRATOS DE PRESTACIÓN DE SERVICIOS</v>
      </c>
      <c r="F301" s="148" t="s">
        <v>105</v>
      </c>
      <c r="G301" s="148" t="s">
        <v>121</v>
      </c>
      <c r="H301" s="149" t="s">
        <v>983</v>
      </c>
      <c r="I301" s="149"/>
      <c r="J301" s="150">
        <v>41</v>
      </c>
      <c r="K301" s="151" t="str">
        <f>IF(J301=1,'Equivalencia BH-BMPT'!$D$2,IF(J301=2,'Equivalencia BH-BMPT'!$D$3,IF(J301=3,'Equivalencia BH-BMPT'!$D$4,IF(J301=4,'Equivalencia BH-BMPT'!$D$5,IF(J301=5,'Equivalencia BH-BMPT'!$D$6,IF(J301=6,'Equivalencia BH-BMPT'!$D$7,IF(J301=7,'Equivalencia BH-BMPT'!$D$8,IF(J301=8,'Equivalencia BH-BMPT'!$D$9,IF(J301=9,'Equivalencia BH-BMPT'!$D$10,IF(J301=10,'Equivalencia BH-BMPT'!$D$11,IF(J301=11,'Equivalencia BH-BMPT'!$D$12,IF(J301=12,'Equivalencia BH-BMPT'!$D$13,IF(J301=13,'Equivalencia BH-BMPT'!$D$14,IF(J301=14,'Equivalencia BH-BMPT'!$D$15,IF(J301=15,'Equivalencia BH-BMPT'!$D$16,IF(J301=16,'Equivalencia BH-BMPT'!$D$17,IF(J301=17,'Equivalencia BH-BMPT'!$D$18,IF(J301=18,'Equivalencia BH-BMPT'!$D$19,IF(J301=19,'Equivalencia BH-BMPT'!$D$20,IF(J301=20,'Equivalencia BH-BMPT'!$D$21,IF(J301=21,'Equivalencia BH-BMPT'!$D$22,IF(J301=22,'Equivalencia BH-BMPT'!$D$23,IF(J301=23,'Equivalencia BH-BMPT'!#REF!,IF(J301=24,'Equivalencia BH-BMPT'!$D$25,IF(J301=25,'Equivalencia BH-BMPT'!$D$26,IF(J301=26,'Equivalencia BH-BMPT'!$D$27,IF(J301=27,'Equivalencia BH-BMPT'!$D$28,IF(J301=28,'Equivalencia BH-BMPT'!$D$29,IF(J301=29,'Equivalencia BH-BMPT'!$D$30,IF(J301=30,'Equivalencia BH-BMPT'!$D$31,IF(J301=31,'Equivalencia BH-BMPT'!$D$32,IF(J301=32,'Equivalencia BH-BMPT'!$D$33,IF(J301=33,'Equivalencia BH-BMPT'!$D$34,IF(J301=34,'Equivalencia BH-BMPT'!$D$35,IF(J301=35,'Equivalencia BH-BMPT'!$D$36,IF(J301=36,'Equivalencia BH-BMPT'!$D$37,IF(J301=37,'Equivalencia BH-BMPT'!$D$38,IF(J301=38,'Equivalencia BH-BMPT'!#REF!,IF(J301=39,'Equivalencia BH-BMPT'!$D$40,IF(J301=40,'Equivalencia BH-BMPT'!$D$41,IF(J301=41,'Equivalencia BH-BMPT'!$D$42,IF(J301=42,'Equivalencia BH-BMPT'!$D$43,IF(J301=43,'Equivalencia BH-BMPT'!$D$44,IF(J301=44,'Equivalencia BH-BMPT'!$D$45,IF(J301=45,'Equivalencia BH-BMPT'!$D$46,"No ha seleccionado un número de programa")))))))))))))))))))))))))))))))))))))))))))))</f>
        <v>Desarrollo rural sostenible</v>
      </c>
      <c r="L301" s="152">
        <v>1382</v>
      </c>
      <c r="M301" s="147">
        <v>473656477</v>
      </c>
      <c r="N301" s="153" t="s">
        <v>712</v>
      </c>
      <c r="O301" s="156">
        <v>473656477</v>
      </c>
      <c r="P301" s="155"/>
      <c r="Q301" s="156">
        <v>0</v>
      </c>
      <c r="R301" s="156"/>
      <c r="S301" s="156"/>
      <c r="T301" s="156">
        <f t="shared" si="30"/>
        <v>473656477</v>
      </c>
      <c r="U301" s="156">
        <v>473656477</v>
      </c>
      <c r="V301" s="157">
        <v>43042</v>
      </c>
      <c r="W301" s="157">
        <v>43048</v>
      </c>
      <c r="X301" s="157">
        <v>43259</v>
      </c>
      <c r="Y301" s="147">
        <f t="shared" si="19"/>
        <v>211</v>
      </c>
      <c r="Z301" s="147"/>
      <c r="AA301" s="158"/>
      <c r="AB301" s="147"/>
      <c r="AC301" s="147"/>
      <c r="AD301" s="147"/>
      <c r="AE301" s="147" t="s">
        <v>777</v>
      </c>
      <c r="AF301" s="159">
        <f t="shared" si="31"/>
        <v>1</v>
      </c>
      <c r="AG301" s="160"/>
      <c r="AH301" s="160" t="b">
        <f t="shared" si="32"/>
        <v>0</v>
      </c>
    </row>
    <row r="302" spans="1:34" ht="44.25" customHeight="1" thickBot="1" x14ac:dyDescent="0.3">
      <c r="A302" s="147">
        <v>104</v>
      </c>
      <c r="B302" s="147">
        <v>2017</v>
      </c>
      <c r="C302" s="148" t="s">
        <v>868</v>
      </c>
      <c r="D302" s="147">
        <v>6</v>
      </c>
      <c r="E302" s="148" t="str">
        <f>IF(D302=1,'Tipo '!$B$2,IF(D302=2,'Tipo '!$B$3,IF(D302=3,'Tipo '!$B$4,IF(D302=4,'Tipo '!$B$5,IF(D302=5,'Tipo '!$B$6,IF(D302=6,'Tipo '!$B$7,IF(D302=7,'Tipo '!$B$8,IF(D302=8,'Tipo '!$B$9,IF(D302=9,'Tipo '!$B$10,IF(D302=10,'Tipo '!$B$11,IF(D302=11,'Tipo '!$B$12,IF(D302=12,'Tipo '!$B$13,IF(D302=13,'Tipo '!$B$14,IF(D302=14,'Tipo '!$B$15,IF(D302=15,'Tipo '!$B$16,IF(D302=16,'Tipo '!$B$17,IF(D302=17,'Tipo '!$B$18,IF(D302=18,'Tipo '!$B$19,IF(D302=19,'Tipo '!$B$20,IF(D302=20,'Tipo '!$B$21,"No ha seleccionado un tipo de contrato válido"))))))))))))))))))))</f>
        <v>COMPRAVENTA DE BIENES MUEBLES</v>
      </c>
      <c r="F302" s="148" t="s">
        <v>108</v>
      </c>
      <c r="G302" s="148" t="s">
        <v>122</v>
      </c>
      <c r="H302" s="149" t="s">
        <v>984</v>
      </c>
      <c r="I302" s="149"/>
      <c r="J302" s="150">
        <v>6</v>
      </c>
      <c r="K302" s="151" t="str">
        <f>IF(J302=1,'Equivalencia BH-BMPT'!$D$2,IF(J302=2,'Equivalencia BH-BMPT'!$D$3,IF(J302=3,'Equivalencia BH-BMPT'!$D$4,IF(J302=4,'Equivalencia BH-BMPT'!$D$5,IF(J302=5,'Equivalencia BH-BMPT'!$D$6,IF(J302=6,'Equivalencia BH-BMPT'!$D$7,IF(J302=7,'Equivalencia BH-BMPT'!$D$8,IF(J302=8,'Equivalencia BH-BMPT'!$D$9,IF(J302=9,'Equivalencia BH-BMPT'!$D$10,IF(J302=10,'Equivalencia BH-BMPT'!$D$11,IF(J302=11,'Equivalencia BH-BMPT'!$D$12,IF(J302=12,'Equivalencia BH-BMPT'!$D$13,IF(J302=13,'Equivalencia BH-BMPT'!$D$14,IF(J302=14,'Equivalencia BH-BMPT'!$D$15,IF(J302=15,'Equivalencia BH-BMPT'!$D$16,IF(J302=16,'Equivalencia BH-BMPT'!$D$17,IF(J302=17,'Equivalencia BH-BMPT'!$D$18,IF(J302=18,'Equivalencia BH-BMPT'!$D$19,IF(J302=19,'Equivalencia BH-BMPT'!$D$20,IF(J302=20,'Equivalencia BH-BMPT'!$D$21,IF(J302=21,'Equivalencia BH-BMPT'!$D$22,IF(J302=22,'Equivalencia BH-BMPT'!$D$23,IF(J302=23,'Equivalencia BH-BMPT'!#REF!,IF(J302=24,'Equivalencia BH-BMPT'!$D$25,IF(J302=25,'Equivalencia BH-BMPT'!$D$26,IF(J302=26,'Equivalencia BH-BMPT'!$D$27,IF(J302=27,'Equivalencia BH-BMPT'!$D$28,IF(J302=28,'Equivalencia BH-BMPT'!$D$29,IF(J302=29,'Equivalencia BH-BMPT'!$D$30,IF(J302=30,'Equivalencia BH-BMPT'!$D$31,IF(J302=31,'Equivalencia BH-BMPT'!$D$32,IF(J302=32,'Equivalencia BH-BMPT'!$D$33,IF(J302=33,'Equivalencia BH-BMPT'!$D$34,IF(J302=34,'Equivalencia BH-BMPT'!$D$35,IF(J302=35,'Equivalencia BH-BMPT'!$D$36,IF(J302=36,'Equivalencia BH-BMPT'!$D$37,IF(J302=37,'Equivalencia BH-BMPT'!$D$38,IF(J302=38,'Equivalencia BH-BMPT'!#REF!,IF(J302=39,'Equivalencia BH-BMPT'!$D$40,IF(J302=40,'Equivalencia BH-BMPT'!$D$41,IF(J302=41,'Equivalencia BH-BMPT'!$D$42,IF(J302=42,'Equivalencia BH-BMPT'!$D$43,IF(J302=43,'Equivalencia BH-BMPT'!$D$44,IF(J302=44,'Equivalencia BH-BMPT'!$D$45,IF(J302=45,'Equivalencia BH-BMPT'!$D$46,"No ha seleccionado un número de programa")))))))))))))))))))))))))))))))))))))))))))))</f>
        <v>Calidad educativa para todos</v>
      </c>
      <c r="L302" s="152">
        <v>1349</v>
      </c>
      <c r="M302" s="147">
        <v>17629508</v>
      </c>
      <c r="N302" s="153" t="s">
        <v>1079</v>
      </c>
      <c r="O302" s="156">
        <v>64484000</v>
      </c>
      <c r="P302" s="155">
        <v>1</v>
      </c>
      <c r="Q302" s="156">
        <v>-40</v>
      </c>
      <c r="R302" s="156"/>
      <c r="S302" s="156"/>
      <c r="T302" s="156">
        <f t="shared" si="30"/>
        <v>64483960</v>
      </c>
      <c r="U302" s="156">
        <v>64483960</v>
      </c>
      <c r="V302" s="157">
        <v>43053</v>
      </c>
      <c r="W302" s="157">
        <v>43059</v>
      </c>
      <c r="X302" s="157">
        <v>43218</v>
      </c>
      <c r="Y302" s="147">
        <f t="shared" si="19"/>
        <v>159</v>
      </c>
      <c r="Z302" s="147"/>
      <c r="AA302" s="158"/>
      <c r="AB302" s="147"/>
      <c r="AC302" s="147"/>
      <c r="AD302" s="147"/>
      <c r="AE302" s="147" t="s">
        <v>777</v>
      </c>
      <c r="AF302" s="159">
        <f t="shared" si="31"/>
        <v>1</v>
      </c>
      <c r="AG302" s="160"/>
      <c r="AH302" s="160" t="b">
        <f t="shared" si="32"/>
        <v>0</v>
      </c>
    </row>
    <row r="303" spans="1:34" ht="44.25" customHeight="1" thickBot="1" x14ac:dyDescent="0.3">
      <c r="A303" s="147">
        <v>105</v>
      </c>
      <c r="B303" s="147">
        <v>2017</v>
      </c>
      <c r="C303" s="148" t="s">
        <v>868</v>
      </c>
      <c r="D303" s="147">
        <v>6</v>
      </c>
      <c r="E303" s="148" t="str">
        <f>IF(D303=1,'Tipo '!$B$2,IF(D303=2,'Tipo '!$B$3,IF(D303=3,'Tipo '!$B$4,IF(D303=4,'Tipo '!$B$5,IF(D303=5,'Tipo '!$B$6,IF(D303=6,'Tipo '!$B$7,IF(D303=7,'Tipo '!$B$8,IF(D303=8,'Tipo '!$B$9,IF(D303=9,'Tipo '!$B$10,IF(D303=10,'Tipo '!$B$11,IF(D303=11,'Tipo '!$B$12,IF(D303=12,'Tipo '!$B$13,IF(D303=13,'Tipo '!$B$14,IF(D303=14,'Tipo '!$B$15,IF(D303=15,'Tipo '!$B$16,IF(D303=16,'Tipo '!$B$17,IF(D303=17,'Tipo '!$B$18,IF(D303=18,'Tipo '!$B$19,IF(D303=19,'Tipo '!$B$20,IF(D303=20,'Tipo '!$B$21,"No ha seleccionado un tipo de contrato válido"))))))))))))))))))))</f>
        <v>COMPRAVENTA DE BIENES MUEBLES</v>
      </c>
      <c r="F303" s="148" t="s">
        <v>108</v>
      </c>
      <c r="G303" s="148" t="s">
        <v>122</v>
      </c>
      <c r="H303" s="149" t="s">
        <v>985</v>
      </c>
      <c r="I303" s="149"/>
      <c r="J303" s="150">
        <v>2</v>
      </c>
      <c r="K303" s="151" t="str">
        <f>IF(J303=1,'Equivalencia BH-BMPT'!$D$2,IF(J303=2,'Equivalencia BH-BMPT'!$D$3,IF(J303=3,'Equivalencia BH-BMPT'!$D$4,IF(J303=4,'Equivalencia BH-BMPT'!$D$5,IF(J303=5,'Equivalencia BH-BMPT'!$D$6,IF(J303=6,'Equivalencia BH-BMPT'!$D$7,IF(J303=7,'Equivalencia BH-BMPT'!$D$8,IF(J303=8,'Equivalencia BH-BMPT'!$D$9,IF(J303=9,'Equivalencia BH-BMPT'!$D$10,IF(J303=10,'Equivalencia BH-BMPT'!$D$11,IF(J303=11,'Equivalencia BH-BMPT'!$D$12,IF(J303=12,'Equivalencia BH-BMPT'!$D$13,IF(J303=13,'Equivalencia BH-BMPT'!$D$14,IF(J303=14,'Equivalencia BH-BMPT'!$D$15,IF(J303=15,'Equivalencia BH-BMPT'!$D$16,IF(J303=16,'Equivalencia BH-BMPT'!$D$17,IF(J303=17,'Equivalencia BH-BMPT'!$D$18,IF(J303=18,'Equivalencia BH-BMPT'!$D$19,IF(J303=19,'Equivalencia BH-BMPT'!$D$20,IF(J303=20,'Equivalencia BH-BMPT'!$D$21,IF(J303=21,'Equivalencia BH-BMPT'!$D$22,IF(J303=22,'Equivalencia BH-BMPT'!$D$23,IF(J303=23,'Equivalencia BH-BMPT'!#REF!,IF(J303=24,'Equivalencia BH-BMPT'!$D$25,IF(J303=25,'Equivalencia BH-BMPT'!$D$26,IF(J303=26,'Equivalencia BH-BMPT'!$D$27,IF(J303=27,'Equivalencia BH-BMPT'!$D$28,IF(J303=28,'Equivalencia BH-BMPT'!$D$29,IF(J303=29,'Equivalencia BH-BMPT'!$D$30,IF(J303=30,'Equivalencia BH-BMPT'!$D$31,IF(J303=31,'Equivalencia BH-BMPT'!$D$32,IF(J303=32,'Equivalencia BH-BMPT'!$D$33,IF(J303=33,'Equivalencia BH-BMPT'!$D$34,IF(J303=34,'Equivalencia BH-BMPT'!$D$35,IF(J303=35,'Equivalencia BH-BMPT'!$D$36,IF(J303=36,'Equivalencia BH-BMPT'!$D$37,IF(J303=37,'Equivalencia BH-BMPT'!$D$38,IF(J303=38,'Equivalencia BH-BMPT'!#REF!,IF(J303=39,'Equivalencia BH-BMPT'!$D$40,IF(J303=40,'Equivalencia BH-BMPT'!$D$41,IF(J303=41,'Equivalencia BH-BMPT'!$D$42,IF(J303=42,'Equivalencia BH-BMPT'!$D$43,IF(J303=43,'Equivalencia BH-BMPT'!$D$44,IF(J303=44,'Equivalencia BH-BMPT'!$D$45,IF(J303=45,'Equivalencia BH-BMPT'!$D$46,"No ha seleccionado un número de programa")))))))))))))))))))))))))))))))))))))))))))))</f>
        <v>Desarrollo integral desde la gestación hasta la adolescencia</v>
      </c>
      <c r="L303" s="152">
        <v>1331</v>
      </c>
      <c r="M303" s="147" t="s">
        <v>1029</v>
      </c>
      <c r="N303" s="153" t="s">
        <v>1080</v>
      </c>
      <c r="O303" s="156">
        <v>34444817</v>
      </c>
      <c r="P303" s="155"/>
      <c r="Q303" s="156">
        <v>0</v>
      </c>
      <c r="R303" s="156"/>
      <c r="S303" s="156"/>
      <c r="T303" s="156">
        <f t="shared" si="30"/>
        <v>34444817</v>
      </c>
      <c r="U303" s="156">
        <v>34444817</v>
      </c>
      <c r="V303" s="157">
        <v>43053</v>
      </c>
      <c r="W303" s="157">
        <v>43063</v>
      </c>
      <c r="X303" s="157">
        <v>43123</v>
      </c>
      <c r="Y303" s="147">
        <f t="shared" si="19"/>
        <v>60</v>
      </c>
      <c r="Z303" s="147"/>
      <c r="AA303" s="158"/>
      <c r="AB303" s="147"/>
      <c r="AC303" s="147"/>
      <c r="AD303" s="147"/>
      <c r="AE303" s="147" t="s">
        <v>777</v>
      </c>
      <c r="AF303" s="159">
        <f t="shared" si="31"/>
        <v>1</v>
      </c>
      <c r="AG303" s="160"/>
      <c r="AH303" s="160" t="b">
        <f t="shared" si="32"/>
        <v>0</v>
      </c>
    </row>
    <row r="304" spans="1:34" ht="44.25" customHeight="1" thickBot="1" x14ac:dyDescent="0.3">
      <c r="A304" s="147">
        <v>105</v>
      </c>
      <c r="B304" s="147">
        <v>2017</v>
      </c>
      <c r="C304" s="148" t="s">
        <v>868</v>
      </c>
      <c r="D304" s="147">
        <v>6</v>
      </c>
      <c r="E304" s="148" t="str">
        <f>IF(D304=1,'Tipo '!$B$2,IF(D304=2,'Tipo '!$B$3,IF(D304=3,'Tipo '!$B$4,IF(D304=4,'Tipo '!$B$5,IF(D304=5,'Tipo '!$B$6,IF(D304=6,'Tipo '!$B$7,IF(D304=7,'Tipo '!$B$8,IF(D304=8,'Tipo '!$B$9,IF(D304=9,'Tipo '!$B$10,IF(D304=10,'Tipo '!$B$11,IF(D304=11,'Tipo '!$B$12,IF(D304=12,'Tipo '!$B$13,IF(D304=13,'Tipo '!$B$14,IF(D304=14,'Tipo '!$B$15,IF(D304=15,'Tipo '!$B$16,IF(D304=16,'Tipo '!$B$17,IF(D304=17,'Tipo '!$B$18,IF(D304=18,'Tipo '!$B$19,IF(D304=19,'Tipo '!$B$20,IF(D304=20,'Tipo '!$B$21,"No ha seleccionado un tipo de contrato válido"))))))))))))))))))))</f>
        <v>COMPRAVENTA DE BIENES MUEBLES</v>
      </c>
      <c r="F304" s="148" t="s">
        <v>108</v>
      </c>
      <c r="G304" s="148" t="s">
        <v>122</v>
      </c>
      <c r="H304" s="149" t="s">
        <v>986</v>
      </c>
      <c r="I304" s="149"/>
      <c r="J304" s="150">
        <v>6</v>
      </c>
      <c r="K304" s="151" t="str">
        <f>IF(J304=1,'Equivalencia BH-BMPT'!$D$2,IF(J304=2,'Equivalencia BH-BMPT'!$D$3,IF(J304=3,'Equivalencia BH-BMPT'!$D$4,IF(J304=4,'Equivalencia BH-BMPT'!$D$5,IF(J304=5,'Equivalencia BH-BMPT'!$D$6,IF(J304=6,'Equivalencia BH-BMPT'!$D$7,IF(J304=7,'Equivalencia BH-BMPT'!$D$8,IF(J304=8,'Equivalencia BH-BMPT'!$D$9,IF(J304=9,'Equivalencia BH-BMPT'!$D$10,IF(J304=10,'Equivalencia BH-BMPT'!$D$11,IF(J304=11,'Equivalencia BH-BMPT'!$D$12,IF(J304=12,'Equivalencia BH-BMPT'!$D$13,IF(J304=13,'Equivalencia BH-BMPT'!$D$14,IF(J304=14,'Equivalencia BH-BMPT'!$D$15,IF(J304=15,'Equivalencia BH-BMPT'!$D$16,IF(J304=16,'Equivalencia BH-BMPT'!$D$17,IF(J304=17,'Equivalencia BH-BMPT'!$D$18,IF(J304=18,'Equivalencia BH-BMPT'!$D$19,IF(J304=19,'Equivalencia BH-BMPT'!$D$20,IF(J304=20,'Equivalencia BH-BMPT'!$D$21,IF(J304=21,'Equivalencia BH-BMPT'!$D$22,IF(J304=22,'Equivalencia BH-BMPT'!$D$23,IF(J304=23,'Equivalencia BH-BMPT'!#REF!,IF(J304=24,'Equivalencia BH-BMPT'!$D$25,IF(J304=25,'Equivalencia BH-BMPT'!$D$26,IF(J304=26,'Equivalencia BH-BMPT'!$D$27,IF(J304=27,'Equivalencia BH-BMPT'!$D$28,IF(J304=28,'Equivalencia BH-BMPT'!$D$29,IF(J304=29,'Equivalencia BH-BMPT'!$D$30,IF(J304=30,'Equivalencia BH-BMPT'!$D$31,IF(J304=31,'Equivalencia BH-BMPT'!$D$32,IF(J304=32,'Equivalencia BH-BMPT'!$D$33,IF(J304=33,'Equivalencia BH-BMPT'!$D$34,IF(J304=34,'Equivalencia BH-BMPT'!$D$35,IF(J304=35,'Equivalencia BH-BMPT'!$D$36,IF(J304=36,'Equivalencia BH-BMPT'!$D$37,IF(J304=37,'Equivalencia BH-BMPT'!$D$38,IF(J304=38,'Equivalencia BH-BMPT'!#REF!,IF(J304=39,'Equivalencia BH-BMPT'!$D$40,IF(J304=40,'Equivalencia BH-BMPT'!$D$41,IF(J304=41,'Equivalencia BH-BMPT'!$D$42,IF(J304=42,'Equivalencia BH-BMPT'!$D$43,IF(J304=43,'Equivalencia BH-BMPT'!$D$44,IF(J304=44,'Equivalencia BH-BMPT'!$D$45,IF(J304=45,'Equivalencia BH-BMPT'!$D$46,"No ha seleccionado un número de programa")))))))))))))))))))))))))))))))))))))))))))))</f>
        <v>Calidad educativa para todos</v>
      </c>
      <c r="L304" s="152">
        <v>1349</v>
      </c>
      <c r="M304" s="147" t="s">
        <v>1029</v>
      </c>
      <c r="N304" s="153" t="s">
        <v>1080</v>
      </c>
      <c r="O304" s="156">
        <v>8475397</v>
      </c>
      <c r="P304" s="155"/>
      <c r="Q304" s="156">
        <v>0</v>
      </c>
      <c r="R304" s="156"/>
      <c r="S304" s="156"/>
      <c r="T304" s="156">
        <f t="shared" si="30"/>
        <v>8475397</v>
      </c>
      <c r="U304" s="156">
        <v>8475397</v>
      </c>
      <c r="V304" s="157">
        <v>43053</v>
      </c>
      <c r="W304" s="157">
        <v>43063</v>
      </c>
      <c r="X304" s="157">
        <v>43123</v>
      </c>
      <c r="Y304" s="147">
        <f t="shared" si="19"/>
        <v>60</v>
      </c>
      <c r="Z304" s="147"/>
      <c r="AA304" s="158"/>
      <c r="AB304" s="147"/>
      <c r="AC304" s="147"/>
      <c r="AD304" s="147"/>
      <c r="AE304" s="147" t="s">
        <v>777</v>
      </c>
      <c r="AF304" s="159">
        <f t="shared" si="31"/>
        <v>1</v>
      </c>
      <c r="AG304" s="160"/>
      <c r="AH304" s="160" t="b">
        <f t="shared" si="32"/>
        <v>0</v>
      </c>
    </row>
    <row r="305" spans="1:34" ht="44.25" customHeight="1" thickBot="1" x14ac:dyDescent="0.3">
      <c r="A305" s="147">
        <v>106</v>
      </c>
      <c r="B305" s="147">
        <v>2017</v>
      </c>
      <c r="C305" s="148" t="s">
        <v>869</v>
      </c>
      <c r="D305" s="147">
        <v>5</v>
      </c>
      <c r="E305" s="148" t="str">
        <f>IF(D305=1,'Tipo '!$B$2,IF(D305=2,'Tipo '!$B$3,IF(D305=3,'Tipo '!$B$4,IF(D305=4,'Tipo '!$B$5,IF(D305=5,'Tipo '!$B$6,IF(D305=6,'Tipo '!$B$7,IF(D305=7,'Tipo '!$B$8,IF(D305=8,'Tipo '!$B$9,IF(D305=9,'Tipo '!$B$10,IF(D305=10,'Tipo '!$B$11,IF(D305=11,'Tipo '!$B$12,IF(D305=12,'Tipo '!$B$13,IF(D305=13,'Tipo '!$B$14,IF(D305=14,'Tipo '!$B$15,IF(D305=15,'Tipo '!$B$16,IF(D305=16,'Tipo '!$B$17,IF(D305=17,'Tipo '!$B$18,IF(D305=18,'Tipo '!$B$19,IF(D305=19,'Tipo '!$B$20,IF(D305=20,'Tipo '!$B$21,"No ha seleccionado un tipo de contrato válido"))))))))))))))))))))</f>
        <v>CONTRATOS DE PRESTACIÓN DE SERVICIOS PROFESIONALES Y DE APOYO A LA GESTIÓN</v>
      </c>
      <c r="F305" s="148" t="s">
        <v>107</v>
      </c>
      <c r="G305" s="148" t="s">
        <v>116</v>
      </c>
      <c r="H305" s="149" t="s">
        <v>987</v>
      </c>
      <c r="I305" s="149"/>
      <c r="J305" s="150">
        <v>45</v>
      </c>
      <c r="K305" s="151" t="str">
        <f>IF(J305=1,'Equivalencia BH-BMPT'!$D$2,IF(J305=2,'Equivalencia BH-BMPT'!$D$3,IF(J305=3,'Equivalencia BH-BMPT'!$D$4,IF(J305=4,'Equivalencia BH-BMPT'!$D$5,IF(J305=5,'Equivalencia BH-BMPT'!$D$6,IF(J305=6,'Equivalencia BH-BMPT'!$D$7,IF(J305=7,'Equivalencia BH-BMPT'!$D$8,IF(J305=8,'Equivalencia BH-BMPT'!$D$9,IF(J305=9,'Equivalencia BH-BMPT'!$D$10,IF(J305=10,'Equivalencia BH-BMPT'!$D$11,IF(J305=11,'Equivalencia BH-BMPT'!$D$12,IF(J305=12,'Equivalencia BH-BMPT'!$D$13,IF(J305=13,'Equivalencia BH-BMPT'!$D$14,IF(J305=14,'Equivalencia BH-BMPT'!$D$15,IF(J305=15,'Equivalencia BH-BMPT'!$D$16,IF(J305=16,'Equivalencia BH-BMPT'!$D$17,IF(J305=17,'Equivalencia BH-BMPT'!$D$18,IF(J305=18,'Equivalencia BH-BMPT'!$D$19,IF(J305=19,'Equivalencia BH-BMPT'!$D$20,IF(J305=20,'Equivalencia BH-BMPT'!$D$21,IF(J305=21,'Equivalencia BH-BMPT'!$D$22,IF(J305=22,'Equivalencia BH-BMPT'!$D$23,IF(J305=23,'Equivalencia BH-BMPT'!#REF!,IF(J305=24,'Equivalencia BH-BMPT'!$D$25,IF(J305=25,'Equivalencia BH-BMPT'!$D$26,IF(J305=26,'Equivalencia BH-BMPT'!$D$27,IF(J305=27,'Equivalencia BH-BMPT'!$D$28,IF(J305=28,'Equivalencia BH-BMPT'!$D$29,IF(J305=29,'Equivalencia BH-BMPT'!$D$30,IF(J305=30,'Equivalencia BH-BMPT'!$D$31,IF(J305=31,'Equivalencia BH-BMPT'!$D$32,IF(J305=32,'Equivalencia BH-BMPT'!$D$33,IF(J305=33,'Equivalencia BH-BMPT'!$D$34,IF(J305=34,'Equivalencia BH-BMPT'!$D$35,IF(J305=35,'Equivalencia BH-BMPT'!$D$36,IF(J305=36,'Equivalencia BH-BMPT'!$D$37,IF(J305=37,'Equivalencia BH-BMPT'!$D$38,IF(J305=38,'Equivalencia BH-BMPT'!#REF!,IF(J305=39,'Equivalencia BH-BMPT'!$D$40,IF(J305=40,'Equivalencia BH-BMPT'!$D$41,IF(J305=41,'Equivalencia BH-BMPT'!$D$42,IF(J305=42,'Equivalencia BH-BMPT'!$D$43,IF(J305=43,'Equivalencia BH-BMPT'!$D$44,IF(J305=44,'Equivalencia BH-BMPT'!$D$45,IF(J305=45,'Equivalencia BH-BMPT'!$D$46,"No ha seleccionado un número de programa")))))))))))))))))))))))))))))))))))))))))))))</f>
        <v>Gobernanza e influencia local, regional e internacional</v>
      </c>
      <c r="L305" s="152">
        <v>1375</v>
      </c>
      <c r="M305" s="147">
        <v>1012370432</v>
      </c>
      <c r="N305" s="153" t="s">
        <v>667</v>
      </c>
      <c r="O305" s="156">
        <v>2850000</v>
      </c>
      <c r="P305" s="155"/>
      <c r="Q305" s="156">
        <v>0</v>
      </c>
      <c r="R305" s="156"/>
      <c r="S305" s="156"/>
      <c r="T305" s="156">
        <f t="shared" si="30"/>
        <v>2850000</v>
      </c>
      <c r="U305" s="156">
        <v>2850000</v>
      </c>
      <c r="V305" s="157">
        <v>43054</v>
      </c>
      <c r="W305" s="157">
        <v>43054</v>
      </c>
      <c r="X305" s="157">
        <v>43099</v>
      </c>
      <c r="Y305" s="147">
        <f t="shared" si="19"/>
        <v>45</v>
      </c>
      <c r="Z305" s="147"/>
      <c r="AA305" s="158"/>
      <c r="AB305" s="147"/>
      <c r="AC305" s="147"/>
      <c r="AD305" s="147"/>
      <c r="AE305" s="147" t="s">
        <v>777</v>
      </c>
      <c r="AF305" s="159">
        <f t="shared" si="31"/>
        <v>1</v>
      </c>
      <c r="AG305" s="160"/>
      <c r="AH305" s="160" t="b">
        <f t="shared" si="32"/>
        <v>0</v>
      </c>
    </row>
    <row r="306" spans="1:34" ht="44.25" customHeight="1" thickBot="1" x14ac:dyDescent="0.3">
      <c r="A306" s="147">
        <v>107</v>
      </c>
      <c r="B306" s="147">
        <v>2017</v>
      </c>
      <c r="C306" s="148" t="s">
        <v>870</v>
      </c>
      <c r="D306" s="147">
        <v>4</v>
      </c>
      <c r="E306" s="148" t="str">
        <f>IF(D306=1,'Tipo '!$B$2,IF(D306=2,'Tipo '!$B$3,IF(D306=3,'Tipo '!$B$4,IF(D306=4,'Tipo '!$B$5,IF(D306=5,'Tipo '!$B$6,IF(D306=6,'Tipo '!$B$7,IF(D306=7,'Tipo '!$B$8,IF(D306=8,'Tipo '!$B$9,IF(D306=9,'Tipo '!$B$10,IF(D306=10,'Tipo '!$B$11,IF(D306=11,'Tipo '!$B$12,IF(D306=12,'Tipo '!$B$13,IF(D306=13,'Tipo '!$B$14,IF(D306=14,'Tipo '!$B$15,IF(D306=15,'Tipo '!$B$16,IF(D306=16,'Tipo '!$B$17,IF(D306=17,'Tipo '!$B$18,IF(D306=18,'Tipo '!$B$19,IF(D306=19,'Tipo '!$B$20,IF(D306=20,'Tipo '!$B$21,"No ha seleccionado un tipo de contrato válido"))))))))))))))))))))</f>
        <v>CONTRATOS DE PRESTACIÓN DE SERVICIOS</v>
      </c>
      <c r="F306" s="148" t="s">
        <v>108</v>
      </c>
      <c r="G306" s="148" t="s">
        <v>125</v>
      </c>
      <c r="H306" s="149" t="s">
        <v>988</v>
      </c>
      <c r="I306" s="149"/>
      <c r="J306" s="150">
        <v>19</v>
      </c>
      <c r="K306" s="151" t="str">
        <f>IF(J306=1,'Equivalencia BH-BMPT'!$D$2,IF(J306=2,'Equivalencia BH-BMPT'!$D$3,IF(J306=3,'Equivalencia BH-BMPT'!$D$4,IF(J306=4,'Equivalencia BH-BMPT'!$D$5,IF(J306=5,'Equivalencia BH-BMPT'!$D$6,IF(J306=6,'Equivalencia BH-BMPT'!$D$7,IF(J306=7,'Equivalencia BH-BMPT'!$D$8,IF(J306=8,'Equivalencia BH-BMPT'!$D$9,IF(J306=9,'Equivalencia BH-BMPT'!$D$10,IF(J306=10,'Equivalencia BH-BMPT'!$D$11,IF(J306=11,'Equivalencia BH-BMPT'!$D$12,IF(J306=12,'Equivalencia BH-BMPT'!$D$13,IF(J306=13,'Equivalencia BH-BMPT'!$D$14,IF(J306=14,'Equivalencia BH-BMPT'!$D$15,IF(J306=15,'Equivalencia BH-BMPT'!$D$16,IF(J306=16,'Equivalencia BH-BMPT'!$D$17,IF(J306=17,'Equivalencia BH-BMPT'!$D$18,IF(J306=18,'Equivalencia BH-BMPT'!$D$19,IF(J306=19,'Equivalencia BH-BMPT'!$D$20,IF(J306=20,'Equivalencia BH-BMPT'!$D$21,IF(J306=21,'Equivalencia BH-BMPT'!$D$22,IF(J306=22,'Equivalencia BH-BMPT'!$D$23,IF(J306=23,'Equivalencia BH-BMPT'!#REF!,IF(J306=24,'Equivalencia BH-BMPT'!$D$25,IF(J306=25,'Equivalencia BH-BMPT'!$D$26,IF(J306=26,'Equivalencia BH-BMPT'!$D$27,IF(J306=27,'Equivalencia BH-BMPT'!$D$28,IF(J306=28,'Equivalencia BH-BMPT'!$D$29,IF(J306=29,'Equivalencia BH-BMPT'!$D$30,IF(J306=30,'Equivalencia BH-BMPT'!$D$31,IF(J306=31,'Equivalencia BH-BMPT'!$D$32,IF(J306=32,'Equivalencia BH-BMPT'!$D$33,IF(J306=33,'Equivalencia BH-BMPT'!$D$34,IF(J306=34,'Equivalencia BH-BMPT'!$D$35,IF(J306=35,'Equivalencia BH-BMPT'!$D$36,IF(J306=36,'Equivalencia BH-BMPT'!$D$37,IF(J306=37,'Equivalencia BH-BMPT'!$D$38,IF(J306=38,'Equivalencia BH-BMPT'!#REF!,IF(J306=39,'Equivalencia BH-BMPT'!$D$40,IF(J306=40,'Equivalencia BH-BMPT'!$D$41,IF(J306=41,'Equivalencia BH-BMPT'!$D$42,IF(J306=42,'Equivalencia BH-BMPT'!$D$43,IF(J306=43,'Equivalencia BH-BMPT'!$D$44,IF(J306=44,'Equivalencia BH-BMPT'!$D$45,IF(J306=45,'Equivalencia BH-BMPT'!$D$46,"No ha seleccionado un número de programa")))))))))))))))))))))))))))))))))))))))))))))</f>
        <v>Seguridad y convivencia para todos</v>
      </c>
      <c r="L306" s="152">
        <v>1366</v>
      </c>
      <c r="M306" s="147" t="s">
        <v>1030</v>
      </c>
      <c r="N306" s="153" t="s">
        <v>1081</v>
      </c>
      <c r="O306" s="156">
        <v>79221400</v>
      </c>
      <c r="P306" s="155">
        <v>1</v>
      </c>
      <c r="Q306" s="156">
        <v>-200000</v>
      </c>
      <c r="R306" s="156"/>
      <c r="S306" s="156"/>
      <c r="T306" s="156">
        <f t="shared" si="30"/>
        <v>79021400</v>
      </c>
      <c r="U306" s="156">
        <v>79021400</v>
      </c>
      <c r="V306" s="157">
        <v>43059</v>
      </c>
      <c r="W306" s="157">
        <v>43059</v>
      </c>
      <c r="X306" s="157">
        <v>43453</v>
      </c>
      <c r="Y306" s="147">
        <f t="shared" si="19"/>
        <v>394</v>
      </c>
      <c r="Z306" s="147"/>
      <c r="AA306" s="158"/>
      <c r="AB306" s="147"/>
      <c r="AC306" s="147"/>
      <c r="AD306" s="147"/>
      <c r="AE306" s="147" t="s">
        <v>777</v>
      </c>
      <c r="AF306" s="159">
        <f t="shared" si="31"/>
        <v>1</v>
      </c>
      <c r="AG306" s="160"/>
      <c r="AH306" s="160" t="b">
        <f t="shared" si="32"/>
        <v>0</v>
      </c>
    </row>
    <row r="307" spans="1:34" ht="44.25" customHeight="1" thickBot="1" x14ac:dyDescent="0.3">
      <c r="A307" s="147">
        <v>108</v>
      </c>
      <c r="B307" s="147">
        <v>2017</v>
      </c>
      <c r="C307" s="148" t="s">
        <v>871</v>
      </c>
      <c r="D307" s="147">
        <v>20</v>
      </c>
      <c r="E307" s="148" t="str">
        <f>IF(D307=1,'Tipo '!$B$2,IF(D307=2,'Tipo '!$B$3,IF(D307=3,'Tipo '!$B$4,IF(D307=4,'Tipo '!$B$5,IF(D307=5,'Tipo '!$B$6,IF(D307=6,'Tipo '!$B$7,IF(D307=7,'Tipo '!$B$8,IF(D307=8,'Tipo '!$B$9,IF(D307=9,'Tipo '!$B$10,IF(D307=10,'Tipo '!$B$11,IF(D307=11,'Tipo '!$B$12,IF(D307=12,'Tipo '!$B$13,IF(D307=13,'Tipo '!$B$14,IF(D307=14,'Tipo '!$B$15,IF(D307=15,'Tipo '!$B$16,IF(D307=16,'Tipo '!$B$17,IF(D307=17,'Tipo '!$B$18,IF(D307=18,'Tipo '!$B$19,IF(D307=19,'Tipo '!$B$20,IF(D307=20,'Tipo '!$B$21,"No ha seleccionado un tipo de contrato válido"))))))))))))))))))))</f>
        <v>OTROS GASTOS</v>
      </c>
      <c r="F307" s="148" t="s">
        <v>108</v>
      </c>
      <c r="G307" s="148" t="s">
        <v>125</v>
      </c>
      <c r="H307" s="149" t="s">
        <v>989</v>
      </c>
      <c r="I307" s="149" t="s">
        <v>162</v>
      </c>
      <c r="J307" s="150"/>
      <c r="K307" s="151" t="str">
        <f>IF(J307=1,'Equivalencia BH-BMPT'!$D$2,IF(J307=2,'Equivalencia BH-BMPT'!$D$3,IF(J307=3,'Equivalencia BH-BMPT'!$D$4,IF(J307=4,'Equivalencia BH-BMPT'!$D$5,IF(J307=5,'Equivalencia BH-BMPT'!$D$6,IF(J307=6,'Equivalencia BH-BMPT'!$D$7,IF(J307=7,'Equivalencia BH-BMPT'!$D$8,IF(J307=8,'Equivalencia BH-BMPT'!$D$9,IF(J307=9,'Equivalencia BH-BMPT'!$D$10,IF(J307=10,'Equivalencia BH-BMPT'!$D$11,IF(J307=11,'Equivalencia BH-BMPT'!$D$12,IF(J307=12,'Equivalencia BH-BMPT'!$D$13,IF(J307=13,'Equivalencia BH-BMPT'!$D$14,IF(J307=14,'Equivalencia BH-BMPT'!$D$15,IF(J307=15,'Equivalencia BH-BMPT'!$D$16,IF(J307=16,'Equivalencia BH-BMPT'!$D$17,IF(J307=17,'Equivalencia BH-BMPT'!$D$18,IF(J307=18,'Equivalencia BH-BMPT'!$D$19,IF(J307=19,'Equivalencia BH-BMPT'!$D$20,IF(J307=20,'Equivalencia BH-BMPT'!$D$21,IF(J307=21,'Equivalencia BH-BMPT'!$D$22,IF(J307=22,'Equivalencia BH-BMPT'!$D$23,IF(J307=23,'Equivalencia BH-BMPT'!#REF!,IF(J307=24,'Equivalencia BH-BMPT'!$D$25,IF(J307=25,'Equivalencia BH-BMPT'!$D$26,IF(J307=26,'Equivalencia BH-BMPT'!$D$27,IF(J307=27,'Equivalencia BH-BMPT'!$D$28,IF(J307=28,'Equivalencia BH-BMPT'!$D$29,IF(J307=29,'Equivalencia BH-BMPT'!$D$30,IF(J307=30,'Equivalencia BH-BMPT'!$D$31,IF(J307=31,'Equivalencia BH-BMPT'!$D$32,IF(J307=32,'Equivalencia BH-BMPT'!$D$33,IF(J307=33,'Equivalencia BH-BMPT'!$D$34,IF(J307=34,'Equivalencia BH-BMPT'!$D$35,IF(J307=35,'Equivalencia BH-BMPT'!$D$36,IF(J307=36,'Equivalencia BH-BMPT'!$D$37,IF(J307=37,'Equivalencia BH-BMPT'!$D$38,IF(J307=38,'Equivalencia BH-BMPT'!#REF!,IF(J307=39,'Equivalencia BH-BMPT'!$D$40,IF(J307=40,'Equivalencia BH-BMPT'!$D$41,IF(J307=41,'Equivalencia BH-BMPT'!$D$42,IF(J307=42,'Equivalencia BH-BMPT'!$D$43,IF(J307=43,'Equivalencia BH-BMPT'!$D$44,IF(J307=44,'Equivalencia BH-BMPT'!$D$45,IF(J307=45,'Equivalencia BH-BMPT'!$D$46,"No ha seleccionado un número de programa")))))))))))))))))))))))))))))))))))))))))))))</f>
        <v>No ha seleccionado un número de programa</v>
      </c>
      <c r="L307" s="152"/>
      <c r="M307" s="147" t="s">
        <v>1031</v>
      </c>
      <c r="N307" s="153" t="s">
        <v>1082</v>
      </c>
      <c r="O307" s="156">
        <v>198924533</v>
      </c>
      <c r="P307" s="155"/>
      <c r="Q307" s="156">
        <v>0</v>
      </c>
      <c r="R307" s="156"/>
      <c r="S307" s="156"/>
      <c r="T307" s="156">
        <f t="shared" ref="T307" si="53">O307+Q307+S307</f>
        <v>198924533</v>
      </c>
      <c r="U307" s="156">
        <v>198924533</v>
      </c>
      <c r="V307" s="157">
        <v>43060</v>
      </c>
      <c r="W307" s="157">
        <v>43060</v>
      </c>
      <c r="X307" s="157">
        <v>43517</v>
      </c>
      <c r="Y307" s="147">
        <f t="shared" ref="Y307" si="54">X307-W307</f>
        <v>457</v>
      </c>
      <c r="Z307" s="147"/>
      <c r="AA307" s="158"/>
      <c r="AB307" s="147"/>
      <c r="AC307" s="147" t="s">
        <v>777</v>
      </c>
      <c r="AD307" s="147"/>
      <c r="AE307" s="147"/>
      <c r="AF307" s="159">
        <f t="shared" ref="AF307" si="55">SUM(U307/T307)</f>
        <v>1</v>
      </c>
      <c r="AG307" s="160"/>
      <c r="AH307" s="160" t="b">
        <f t="shared" ref="AH307" si="56">IF(I307="Funcionamiento",J307=0,J307="")</f>
        <v>1</v>
      </c>
    </row>
    <row r="308" spans="1:34" ht="44.25" customHeight="1" thickBot="1" x14ac:dyDescent="0.3">
      <c r="A308" s="147">
        <v>108</v>
      </c>
      <c r="B308" s="147">
        <v>2017</v>
      </c>
      <c r="C308" s="148" t="s">
        <v>871</v>
      </c>
      <c r="D308" s="147">
        <v>10</v>
      </c>
      <c r="E308" s="148" t="str">
        <f>IF(D308=1,'Tipo '!$B$2,IF(D308=2,'Tipo '!$B$3,IF(D308=3,'Tipo '!$B$4,IF(D308=4,'Tipo '!$B$5,IF(D308=5,'Tipo '!$B$6,IF(D308=6,'Tipo '!$B$7,IF(D308=7,'Tipo '!$B$8,IF(D308=8,'Tipo '!$B$9,IF(D308=9,'Tipo '!$B$10,IF(D308=10,'Tipo '!$B$11,IF(D308=11,'Tipo '!$B$12,IF(D308=12,'Tipo '!$B$13,IF(D308=13,'Tipo '!$B$14,IF(D308=14,'Tipo '!$B$15,IF(D308=15,'Tipo '!$B$16,IF(D308=16,'Tipo '!$B$17,IF(D308=17,'Tipo '!$B$18,IF(D308=18,'Tipo '!$B$19,IF(D308=19,'Tipo '!$B$20,IF(D308=20,'Tipo '!$B$21,"No ha seleccionado un tipo de contrato válido"))))))))))))))))))))</f>
        <v>SEGUROS</v>
      </c>
      <c r="F308" s="148" t="s">
        <v>108</v>
      </c>
      <c r="G308" s="148" t="s">
        <v>125</v>
      </c>
      <c r="H308" s="149" t="s">
        <v>989</v>
      </c>
      <c r="I308" s="149" t="s">
        <v>162</v>
      </c>
      <c r="J308" s="150"/>
      <c r="K308" s="151" t="str">
        <f>IF(J308=1,'Equivalencia BH-BMPT'!$D$2,IF(J308=2,'Equivalencia BH-BMPT'!$D$3,IF(J308=3,'Equivalencia BH-BMPT'!$D$4,IF(J308=4,'Equivalencia BH-BMPT'!$D$5,IF(J308=5,'Equivalencia BH-BMPT'!$D$6,IF(J308=6,'Equivalencia BH-BMPT'!$D$7,IF(J308=7,'Equivalencia BH-BMPT'!$D$8,IF(J308=8,'Equivalencia BH-BMPT'!$D$9,IF(J308=9,'Equivalencia BH-BMPT'!$D$10,IF(J308=10,'Equivalencia BH-BMPT'!$D$11,IF(J308=11,'Equivalencia BH-BMPT'!$D$12,IF(J308=12,'Equivalencia BH-BMPT'!$D$13,IF(J308=13,'Equivalencia BH-BMPT'!$D$14,IF(J308=14,'Equivalencia BH-BMPT'!$D$15,IF(J308=15,'Equivalencia BH-BMPT'!$D$16,IF(J308=16,'Equivalencia BH-BMPT'!$D$17,IF(J308=17,'Equivalencia BH-BMPT'!$D$18,IF(J308=18,'Equivalencia BH-BMPT'!$D$19,IF(J308=19,'Equivalencia BH-BMPT'!$D$20,IF(J308=20,'Equivalencia BH-BMPT'!$D$21,IF(J308=21,'Equivalencia BH-BMPT'!$D$22,IF(J308=22,'Equivalencia BH-BMPT'!$D$23,IF(J308=23,'Equivalencia BH-BMPT'!#REF!,IF(J308=24,'Equivalencia BH-BMPT'!$D$25,IF(J308=25,'Equivalencia BH-BMPT'!$D$26,IF(J308=26,'Equivalencia BH-BMPT'!$D$27,IF(J308=27,'Equivalencia BH-BMPT'!$D$28,IF(J308=28,'Equivalencia BH-BMPT'!$D$29,IF(J308=29,'Equivalencia BH-BMPT'!$D$30,IF(J308=30,'Equivalencia BH-BMPT'!$D$31,IF(J308=31,'Equivalencia BH-BMPT'!$D$32,IF(J308=32,'Equivalencia BH-BMPT'!$D$33,IF(J308=33,'Equivalencia BH-BMPT'!$D$34,IF(J308=34,'Equivalencia BH-BMPT'!$D$35,IF(J308=35,'Equivalencia BH-BMPT'!$D$36,IF(J308=36,'Equivalencia BH-BMPT'!$D$37,IF(J308=37,'Equivalencia BH-BMPT'!$D$38,IF(J308=38,'Equivalencia BH-BMPT'!#REF!,IF(J308=39,'Equivalencia BH-BMPT'!$D$40,IF(J308=40,'Equivalencia BH-BMPT'!$D$41,IF(J308=41,'Equivalencia BH-BMPT'!$D$42,IF(J308=42,'Equivalencia BH-BMPT'!$D$43,IF(J308=43,'Equivalencia BH-BMPT'!$D$44,IF(J308=44,'Equivalencia BH-BMPT'!$D$45,IF(J308=45,'Equivalencia BH-BMPT'!$D$46,"No ha seleccionado un número de programa")))))))))))))))))))))))))))))))))))))))))))))</f>
        <v>No ha seleccionado un número de programa</v>
      </c>
      <c r="L308" s="152"/>
      <c r="M308" s="147" t="s">
        <v>1031</v>
      </c>
      <c r="N308" s="153" t="s">
        <v>1082</v>
      </c>
      <c r="O308" s="156"/>
      <c r="P308" s="155"/>
      <c r="Q308" s="156">
        <v>0</v>
      </c>
      <c r="R308" s="156">
        <v>1</v>
      </c>
      <c r="S308" s="156">
        <v>25000000</v>
      </c>
      <c r="T308" s="156">
        <f t="shared" si="30"/>
        <v>25000000</v>
      </c>
      <c r="U308" s="156">
        <v>12036956</v>
      </c>
      <c r="V308" s="157">
        <v>43060</v>
      </c>
      <c r="W308" s="157">
        <v>43060</v>
      </c>
      <c r="X308" s="157">
        <v>43517</v>
      </c>
      <c r="Y308" s="147">
        <f t="shared" si="19"/>
        <v>457</v>
      </c>
      <c r="Z308" s="147"/>
      <c r="AA308" s="158"/>
      <c r="AB308" s="147"/>
      <c r="AC308" s="147" t="s">
        <v>777</v>
      </c>
      <c r="AD308" s="147"/>
      <c r="AE308" s="147"/>
      <c r="AF308" s="159" t="e">
        <f>SUM(#REF!/T308)</f>
        <v>#REF!</v>
      </c>
      <c r="AG308" s="160"/>
      <c r="AH308" s="160" t="b">
        <f t="shared" si="32"/>
        <v>1</v>
      </c>
    </row>
    <row r="309" spans="1:34" ht="44.25" customHeight="1" thickBot="1" x14ac:dyDescent="0.3">
      <c r="A309" s="147">
        <v>109</v>
      </c>
      <c r="B309" s="147">
        <v>2017</v>
      </c>
      <c r="C309" s="148" t="s">
        <v>872</v>
      </c>
      <c r="D309" s="147">
        <v>5</v>
      </c>
      <c r="E309" s="148" t="str">
        <f>IF(D309=1,'Tipo '!$B$2,IF(D309=2,'Tipo '!$B$3,IF(D309=3,'Tipo '!$B$4,IF(D309=4,'Tipo '!$B$5,IF(D309=5,'Tipo '!$B$6,IF(D309=6,'Tipo '!$B$7,IF(D309=7,'Tipo '!$B$8,IF(D309=8,'Tipo '!$B$9,IF(D309=9,'Tipo '!$B$10,IF(D309=10,'Tipo '!$B$11,IF(D309=11,'Tipo '!$B$12,IF(D309=12,'Tipo '!$B$13,IF(D309=13,'Tipo '!$B$14,IF(D309=14,'Tipo '!$B$15,IF(D309=15,'Tipo '!$B$16,IF(D309=16,'Tipo '!$B$17,IF(D309=17,'Tipo '!$B$18,IF(D309=18,'Tipo '!$B$19,IF(D309=19,'Tipo '!$B$20,IF(D309=20,'Tipo '!$B$21,"No ha seleccionado un tipo de contrato válido"))))))))))))))))))))</f>
        <v>CONTRATOS DE PRESTACIÓN DE SERVICIOS PROFESIONALES Y DE APOYO A LA GESTIÓN</v>
      </c>
      <c r="F309" s="148" t="s">
        <v>107</v>
      </c>
      <c r="G309" s="148" t="s">
        <v>116</v>
      </c>
      <c r="H309" s="149" t="s">
        <v>990</v>
      </c>
      <c r="I309" s="149"/>
      <c r="J309" s="150">
        <v>45</v>
      </c>
      <c r="K309" s="151" t="str">
        <f>IF(J309=1,'Equivalencia BH-BMPT'!$D$2,IF(J309=2,'Equivalencia BH-BMPT'!$D$3,IF(J309=3,'Equivalencia BH-BMPT'!$D$4,IF(J309=4,'Equivalencia BH-BMPT'!$D$5,IF(J309=5,'Equivalencia BH-BMPT'!$D$6,IF(J309=6,'Equivalencia BH-BMPT'!$D$7,IF(J309=7,'Equivalencia BH-BMPT'!$D$8,IF(J309=8,'Equivalencia BH-BMPT'!$D$9,IF(J309=9,'Equivalencia BH-BMPT'!$D$10,IF(J309=10,'Equivalencia BH-BMPT'!$D$11,IF(J309=11,'Equivalencia BH-BMPT'!$D$12,IF(J309=12,'Equivalencia BH-BMPT'!$D$13,IF(J309=13,'Equivalencia BH-BMPT'!$D$14,IF(J309=14,'Equivalencia BH-BMPT'!$D$15,IF(J309=15,'Equivalencia BH-BMPT'!$D$16,IF(J309=16,'Equivalencia BH-BMPT'!$D$17,IF(J309=17,'Equivalencia BH-BMPT'!$D$18,IF(J309=18,'Equivalencia BH-BMPT'!$D$19,IF(J309=19,'Equivalencia BH-BMPT'!$D$20,IF(J309=20,'Equivalencia BH-BMPT'!$D$21,IF(J309=21,'Equivalencia BH-BMPT'!$D$22,IF(J309=22,'Equivalencia BH-BMPT'!$D$23,IF(J309=23,'Equivalencia BH-BMPT'!#REF!,IF(J309=24,'Equivalencia BH-BMPT'!$D$25,IF(J309=25,'Equivalencia BH-BMPT'!$D$26,IF(J309=26,'Equivalencia BH-BMPT'!$D$27,IF(J309=27,'Equivalencia BH-BMPT'!$D$28,IF(J309=28,'Equivalencia BH-BMPT'!$D$29,IF(J309=29,'Equivalencia BH-BMPT'!$D$30,IF(J309=30,'Equivalencia BH-BMPT'!$D$31,IF(J309=31,'Equivalencia BH-BMPT'!$D$32,IF(J309=32,'Equivalencia BH-BMPT'!$D$33,IF(J309=33,'Equivalencia BH-BMPT'!$D$34,IF(J309=34,'Equivalencia BH-BMPT'!$D$35,IF(J309=35,'Equivalencia BH-BMPT'!$D$36,IF(J309=36,'Equivalencia BH-BMPT'!$D$37,IF(J309=37,'Equivalencia BH-BMPT'!$D$38,IF(J309=38,'Equivalencia BH-BMPT'!#REF!,IF(J309=39,'Equivalencia BH-BMPT'!$D$40,IF(J309=40,'Equivalencia BH-BMPT'!$D$41,IF(J309=41,'Equivalencia BH-BMPT'!$D$42,IF(J309=42,'Equivalencia BH-BMPT'!$D$43,IF(J309=43,'Equivalencia BH-BMPT'!$D$44,IF(J309=44,'Equivalencia BH-BMPT'!$D$45,IF(J309=45,'Equivalencia BH-BMPT'!$D$46,"No ha seleccionado un número de programa")))))))))))))))))))))))))))))))))))))))))))))</f>
        <v>Gobernanza e influencia local, regional e internacional</v>
      </c>
      <c r="L309" s="152">
        <v>1375</v>
      </c>
      <c r="M309" s="147">
        <v>53165749</v>
      </c>
      <c r="N309" s="153" t="s">
        <v>646</v>
      </c>
      <c r="O309" s="156">
        <v>5309982</v>
      </c>
      <c r="P309" s="155"/>
      <c r="Q309" s="156">
        <v>0</v>
      </c>
      <c r="R309" s="156"/>
      <c r="S309" s="156"/>
      <c r="T309" s="156">
        <f t="shared" si="30"/>
        <v>5309982</v>
      </c>
      <c r="U309" s="156">
        <v>5309982</v>
      </c>
      <c r="V309" s="157">
        <v>43073</v>
      </c>
      <c r="W309" s="157">
        <v>43073</v>
      </c>
      <c r="X309" s="157">
        <v>43100</v>
      </c>
      <c r="Y309" s="147">
        <f t="shared" si="19"/>
        <v>27</v>
      </c>
      <c r="Z309" s="147"/>
      <c r="AA309" s="158"/>
      <c r="AB309" s="147"/>
      <c r="AC309" s="147"/>
      <c r="AD309" s="147"/>
      <c r="AE309" s="147" t="s">
        <v>777</v>
      </c>
      <c r="AF309" s="159">
        <f t="shared" si="31"/>
        <v>1</v>
      </c>
      <c r="AG309" s="160"/>
      <c r="AH309" s="160" t="b">
        <f t="shared" si="32"/>
        <v>0</v>
      </c>
    </row>
    <row r="310" spans="1:34" ht="44.25" customHeight="1" thickBot="1" x14ac:dyDescent="0.3">
      <c r="A310" s="147">
        <v>110</v>
      </c>
      <c r="B310" s="147">
        <v>2017</v>
      </c>
      <c r="C310" s="148" t="s">
        <v>873</v>
      </c>
      <c r="D310" s="147">
        <v>3</v>
      </c>
      <c r="E310" s="148" t="str">
        <f>IF(D310=1,'Tipo '!$B$2,IF(D310=2,'Tipo '!$B$3,IF(D310=3,'Tipo '!$B$4,IF(D310=4,'Tipo '!$B$5,IF(D310=5,'Tipo '!$B$6,IF(D310=6,'Tipo '!$B$7,IF(D310=7,'Tipo '!$B$8,IF(D310=8,'Tipo '!$B$9,IF(D310=9,'Tipo '!$B$10,IF(D310=10,'Tipo '!$B$11,IF(D310=11,'Tipo '!$B$12,IF(D310=12,'Tipo '!$B$13,IF(D310=13,'Tipo '!$B$14,IF(D310=14,'Tipo '!$B$15,IF(D310=15,'Tipo '!$B$16,IF(D310=16,'Tipo '!$B$17,IF(D310=17,'Tipo '!$B$18,IF(D310=18,'Tipo '!$B$19,IF(D310=19,'Tipo '!$B$20,IF(D310=20,'Tipo '!$B$21,"No ha seleccionado un tipo de contrato válido"))))))))))))))))))))</f>
        <v>INTERVENTORÍA</v>
      </c>
      <c r="F310" s="148" t="s">
        <v>104</v>
      </c>
      <c r="G310" s="148" t="s">
        <v>121</v>
      </c>
      <c r="H310" s="149" t="s">
        <v>991</v>
      </c>
      <c r="I310" s="149"/>
      <c r="J310" s="150">
        <v>11</v>
      </c>
      <c r="K310" s="151" t="str">
        <f>IF(J310=1,'Equivalencia BH-BMPT'!$D$2,IF(J310=2,'Equivalencia BH-BMPT'!$D$3,IF(J310=3,'Equivalencia BH-BMPT'!$D$4,IF(J310=4,'Equivalencia BH-BMPT'!$D$5,IF(J310=5,'Equivalencia BH-BMPT'!$D$6,IF(J310=6,'Equivalencia BH-BMPT'!$D$7,IF(J310=7,'Equivalencia BH-BMPT'!$D$8,IF(J310=8,'Equivalencia BH-BMPT'!$D$9,IF(J310=9,'Equivalencia BH-BMPT'!$D$10,IF(J310=10,'Equivalencia BH-BMPT'!$D$11,IF(J310=11,'Equivalencia BH-BMPT'!$D$12,IF(J310=12,'Equivalencia BH-BMPT'!$D$13,IF(J310=13,'Equivalencia BH-BMPT'!$D$14,IF(J310=14,'Equivalencia BH-BMPT'!$D$15,IF(J310=15,'Equivalencia BH-BMPT'!$D$16,IF(J310=16,'Equivalencia BH-BMPT'!$D$17,IF(J310=17,'Equivalencia BH-BMPT'!$D$18,IF(J310=18,'Equivalencia BH-BMPT'!$D$19,IF(J310=19,'Equivalencia BH-BMPT'!$D$20,IF(J310=20,'Equivalencia BH-BMPT'!$D$21,IF(J310=21,'Equivalencia BH-BMPT'!$D$22,IF(J310=22,'Equivalencia BH-BMPT'!$D$23,IF(J310=23,'Equivalencia BH-BMPT'!#REF!,IF(J310=24,'Equivalencia BH-BMPT'!$D$25,IF(J310=25,'Equivalencia BH-BMPT'!$D$26,IF(J310=26,'Equivalencia BH-BMPT'!$D$27,IF(J310=27,'Equivalencia BH-BMPT'!$D$28,IF(J310=28,'Equivalencia BH-BMPT'!$D$29,IF(J310=29,'Equivalencia BH-BMPT'!$D$30,IF(J310=30,'Equivalencia BH-BMPT'!$D$31,IF(J310=31,'Equivalencia BH-BMPT'!$D$32,IF(J310=32,'Equivalencia BH-BMPT'!$D$33,IF(J310=33,'Equivalencia BH-BMPT'!$D$34,IF(J310=34,'Equivalencia BH-BMPT'!$D$35,IF(J310=35,'Equivalencia BH-BMPT'!$D$36,IF(J310=36,'Equivalencia BH-BMPT'!$D$37,IF(J310=37,'Equivalencia BH-BMPT'!$D$38,IF(J310=38,'Equivalencia BH-BMPT'!#REF!,IF(J310=39,'Equivalencia BH-BMPT'!$D$40,IF(J310=40,'Equivalencia BH-BMPT'!$D$41,IF(J310=41,'Equivalencia BH-BMPT'!$D$42,IF(J310=42,'Equivalencia BH-BMPT'!$D$43,IF(J310=43,'Equivalencia BH-BMPT'!$D$44,IF(J310=44,'Equivalencia BH-BMPT'!$D$45,IF(J310=45,'Equivalencia BH-BMPT'!$D$46,"No ha seleccionado un número de programa")))))))))))))))))))))))))))))))))))))))))))))</f>
        <v>Mejores oportunidades para el desarrollo a través de la cultura, la recreación y el deporte</v>
      </c>
      <c r="L310" s="152">
        <v>1353</v>
      </c>
      <c r="M310" s="147">
        <v>53165749</v>
      </c>
      <c r="N310" s="153" t="s">
        <v>1083</v>
      </c>
      <c r="O310" s="156">
        <v>3950000</v>
      </c>
      <c r="P310" s="155"/>
      <c r="Q310" s="156">
        <v>0</v>
      </c>
      <c r="R310" s="156"/>
      <c r="S310" s="156"/>
      <c r="T310" s="156">
        <f t="shared" si="30"/>
        <v>3950000</v>
      </c>
      <c r="U310" s="156">
        <v>3950000</v>
      </c>
      <c r="V310" s="157">
        <v>43083</v>
      </c>
      <c r="W310" s="157">
        <v>43088</v>
      </c>
      <c r="X310" s="157">
        <v>43118</v>
      </c>
      <c r="Y310" s="147">
        <f t="shared" si="19"/>
        <v>30</v>
      </c>
      <c r="Z310" s="147"/>
      <c r="AA310" s="158"/>
      <c r="AB310" s="147"/>
      <c r="AC310" s="147"/>
      <c r="AD310" s="147"/>
      <c r="AE310" s="147" t="s">
        <v>777</v>
      </c>
      <c r="AF310" s="159">
        <f t="shared" si="31"/>
        <v>1</v>
      </c>
      <c r="AG310" s="160"/>
      <c r="AH310" s="160" t="b">
        <f t="shared" si="32"/>
        <v>0</v>
      </c>
    </row>
    <row r="311" spans="1:34" ht="44.25" customHeight="1" thickBot="1" x14ac:dyDescent="0.3">
      <c r="A311" s="147">
        <v>111</v>
      </c>
      <c r="B311" s="147">
        <v>2017</v>
      </c>
      <c r="C311" s="148" t="s">
        <v>874</v>
      </c>
      <c r="D311" s="147">
        <v>3</v>
      </c>
      <c r="E311" s="148" t="str">
        <f>IF(D311=1,'Tipo '!$B$2,IF(D311=2,'Tipo '!$B$3,IF(D311=3,'Tipo '!$B$4,IF(D311=4,'Tipo '!$B$5,IF(D311=5,'Tipo '!$B$6,IF(D311=6,'Tipo '!$B$7,IF(D311=7,'Tipo '!$B$8,IF(D311=8,'Tipo '!$B$9,IF(D311=9,'Tipo '!$B$10,IF(D311=10,'Tipo '!$B$11,IF(D311=11,'Tipo '!$B$12,IF(D311=12,'Tipo '!$B$13,IF(D311=13,'Tipo '!$B$14,IF(D311=14,'Tipo '!$B$15,IF(D311=15,'Tipo '!$B$16,IF(D311=16,'Tipo '!$B$17,IF(D311=17,'Tipo '!$B$18,IF(D311=18,'Tipo '!$B$19,IF(D311=19,'Tipo '!$B$20,IF(D311=20,'Tipo '!$B$21,"No ha seleccionado un tipo de contrato válido"))))))))))))))))))))</f>
        <v>INTERVENTORÍA</v>
      </c>
      <c r="F311" s="148" t="s">
        <v>104</v>
      </c>
      <c r="G311" s="148" t="s">
        <v>121</v>
      </c>
      <c r="H311" s="149" t="s">
        <v>992</v>
      </c>
      <c r="I311" s="149"/>
      <c r="J311" s="150">
        <v>11</v>
      </c>
      <c r="K311" s="151" t="str">
        <f>IF(J311=1,'Equivalencia BH-BMPT'!$D$2,IF(J311=2,'Equivalencia BH-BMPT'!$D$3,IF(J311=3,'Equivalencia BH-BMPT'!$D$4,IF(J311=4,'Equivalencia BH-BMPT'!$D$5,IF(J311=5,'Equivalencia BH-BMPT'!$D$6,IF(J311=6,'Equivalencia BH-BMPT'!$D$7,IF(J311=7,'Equivalencia BH-BMPT'!$D$8,IF(J311=8,'Equivalencia BH-BMPT'!$D$9,IF(J311=9,'Equivalencia BH-BMPT'!$D$10,IF(J311=10,'Equivalencia BH-BMPT'!$D$11,IF(J311=11,'Equivalencia BH-BMPT'!$D$12,IF(J311=12,'Equivalencia BH-BMPT'!$D$13,IF(J311=13,'Equivalencia BH-BMPT'!$D$14,IF(J311=14,'Equivalencia BH-BMPT'!$D$15,IF(J311=15,'Equivalencia BH-BMPT'!$D$16,IF(J311=16,'Equivalencia BH-BMPT'!$D$17,IF(J311=17,'Equivalencia BH-BMPT'!$D$18,IF(J311=18,'Equivalencia BH-BMPT'!$D$19,IF(J311=19,'Equivalencia BH-BMPT'!$D$20,IF(J311=20,'Equivalencia BH-BMPT'!$D$21,IF(J311=21,'Equivalencia BH-BMPT'!$D$22,IF(J311=22,'Equivalencia BH-BMPT'!$D$23,IF(J311=23,'Equivalencia BH-BMPT'!#REF!,IF(J311=24,'Equivalencia BH-BMPT'!$D$25,IF(J311=25,'Equivalencia BH-BMPT'!$D$26,IF(J311=26,'Equivalencia BH-BMPT'!$D$27,IF(J311=27,'Equivalencia BH-BMPT'!$D$28,IF(J311=28,'Equivalencia BH-BMPT'!$D$29,IF(J311=29,'Equivalencia BH-BMPT'!$D$30,IF(J311=30,'Equivalencia BH-BMPT'!$D$31,IF(J311=31,'Equivalencia BH-BMPT'!$D$32,IF(J311=32,'Equivalencia BH-BMPT'!$D$33,IF(J311=33,'Equivalencia BH-BMPT'!$D$34,IF(J311=34,'Equivalencia BH-BMPT'!$D$35,IF(J311=35,'Equivalencia BH-BMPT'!$D$36,IF(J311=36,'Equivalencia BH-BMPT'!$D$37,IF(J311=37,'Equivalencia BH-BMPT'!$D$38,IF(J311=38,'Equivalencia BH-BMPT'!#REF!,IF(J311=39,'Equivalencia BH-BMPT'!$D$40,IF(J311=40,'Equivalencia BH-BMPT'!$D$41,IF(J311=41,'Equivalencia BH-BMPT'!$D$42,IF(J311=42,'Equivalencia BH-BMPT'!$D$43,IF(J311=43,'Equivalencia BH-BMPT'!$D$44,IF(J311=44,'Equivalencia BH-BMPT'!$D$45,IF(J311=45,'Equivalencia BH-BMPT'!$D$46,"No ha seleccionado un número de programa")))))))))))))))))))))))))))))))))))))))))))))</f>
        <v>Mejores oportunidades para el desarrollo a través de la cultura, la recreación y el deporte</v>
      </c>
      <c r="L311" s="152">
        <v>1353</v>
      </c>
      <c r="M311" s="147">
        <v>79443062</v>
      </c>
      <c r="N311" s="153" t="s">
        <v>1083</v>
      </c>
      <c r="O311" s="156">
        <v>11919000</v>
      </c>
      <c r="P311" s="155"/>
      <c r="Q311" s="156">
        <v>0</v>
      </c>
      <c r="R311" s="156"/>
      <c r="S311" s="156"/>
      <c r="T311" s="156">
        <f t="shared" si="30"/>
        <v>11919000</v>
      </c>
      <c r="U311" s="156">
        <v>11919000</v>
      </c>
      <c r="V311" s="157">
        <v>43087</v>
      </c>
      <c r="W311" s="157">
        <v>43115</v>
      </c>
      <c r="X311" s="157">
        <v>43180</v>
      </c>
      <c r="Y311" s="147">
        <f t="shared" si="19"/>
        <v>65</v>
      </c>
      <c r="Z311" s="147"/>
      <c r="AA311" s="158"/>
      <c r="AB311" s="147"/>
      <c r="AC311" s="147"/>
      <c r="AD311" s="147"/>
      <c r="AE311" s="147" t="s">
        <v>777</v>
      </c>
      <c r="AF311" s="159">
        <f t="shared" si="31"/>
        <v>1</v>
      </c>
      <c r="AG311" s="160"/>
      <c r="AH311" s="160" t="b">
        <f t="shared" si="32"/>
        <v>0</v>
      </c>
    </row>
    <row r="312" spans="1:34" ht="44.25" customHeight="1" thickBot="1" x14ac:dyDescent="0.3">
      <c r="A312" s="147">
        <v>112</v>
      </c>
      <c r="B312" s="147">
        <v>2017</v>
      </c>
      <c r="C312" s="148" t="s">
        <v>875</v>
      </c>
      <c r="D312" s="147">
        <v>5</v>
      </c>
      <c r="E312" s="148" t="str">
        <f>IF(D312=1,'Tipo '!$B$2,IF(D312=2,'Tipo '!$B$3,IF(D312=3,'Tipo '!$B$4,IF(D312=4,'Tipo '!$B$5,IF(D312=5,'Tipo '!$B$6,IF(D312=6,'Tipo '!$B$7,IF(D312=7,'Tipo '!$B$8,IF(D312=8,'Tipo '!$B$9,IF(D312=9,'Tipo '!$B$10,IF(D312=10,'Tipo '!$B$11,IF(D312=11,'Tipo '!$B$12,IF(D312=12,'Tipo '!$B$13,IF(D312=13,'Tipo '!$B$14,IF(D312=14,'Tipo '!$B$15,IF(D312=15,'Tipo '!$B$16,IF(D312=16,'Tipo '!$B$17,IF(D312=17,'Tipo '!$B$18,IF(D312=18,'Tipo '!$B$19,IF(D312=19,'Tipo '!$B$20,IF(D312=20,'Tipo '!$B$21,"No ha seleccionado un tipo de contrato válido"))))))))))))))))))))</f>
        <v>CONTRATOS DE PRESTACIÓN DE SERVICIOS PROFESIONALES Y DE APOYO A LA GESTIÓN</v>
      </c>
      <c r="F312" s="148" t="s">
        <v>105</v>
      </c>
      <c r="G312" s="148" t="s">
        <v>121</v>
      </c>
      <c r="H312" s="149" t="s">
        <v>993</v>
      </c>
      <c r="I312" s="149"/>
      <c r="J312" s="150">
        <v>11</v>
      </c>
      <c r="K312" s="151" t="str">
        <f>IF(J312=1,'Equivalencia BH-BMPT'!$D$2,IF(J312=2,'Equivalencia BH-BMPT'!$D$3,IF(J312=3,'Equivalencia BH-BMPT'!$D$4,IF(J312=4,'Equivalencia BH-BMPT'!$D$5,IF(J312=5,'Equivalencia BH-BMPT'!$D$6,IF(J312=6,'Equivalencia BH-BMPT'!$D$7,IF(J312=7,'Equivalencia BH-BMPT'!$D$8,IF(J312=8,'Equivalencia BH-BMPT'!$D$9,IF(J312=9,'Equivalencia BH-BMPT'!$D$10,IF(J312=10,'Equivalencia BH-BMPT'!$D$11,IF(J312=11,'Equivalencia BH-BMPT'!$D$12,IF(J312=12,'Equivalencia BH-BMPT'!$D$13,IF(J312=13,'Equivalencia BH-BMPT'!$D$14,IF(J312=14,'Equivalencia BH-BMPT'!$D$15,IF(J312=15,'Equivalencia BH-BMPT'!$D$16,IF(J312=16,'Equivalencia BH-BMPT'!$D$17,IF(J312=17,'Equivalencia BH-BMPT'!$D$18,IF(J312=18,'Equivalencia BH-BMPT'!$D$19,IF(J312=19,'Equivalencia BH-BMPT'!$D$20,IF(J312=20,'Equivalencia BH-BMPT'!$D$21,IF(J312=21,'Equivalencia BH-BMPT'!$D$22,IF(J312=22,'Equivalencia BH-BMPT'!$D$23,IF(J312=23,'Equivalencia BH-BMPT'!#REF!,IF(J312=24,'Equivalencia BH-BMPT'!$D$25,IF(J312=25,'Equivalencia BH-BMPT'!$D$26,IF(J312=26,'Equivalencia BH-BMPT'!$D$27,IF(J312=27,'Equivalencia BH-BMPT'!$D$28,IF(J312=28,'Equivalencia BH-BMPT'!$D$29,IF(J312=29,'Equivalencia BH-BMPT'!$D$30,IF(J312=30,'Equivalencia BH-BMPT'!$D$31,IF(J312=31,'Equivalencia BH-BMPT'!$D$32,IF(J312=32,'Equivalencia BH-BMPT'!$D$33,IF(J312=33,'Equivalencia BH-BMPT'!$D$34,IF(J312=34,'Equivalencia BH-BMPT'!$D$35,IF(J312=35,'Equivalencia BH-BMPT'!$D$36,IF(J312=36,'Equivalencia BH-BMPT'!$D$37,IF(J312=37,'Equivalencia BH-BMPT'!$D$38,IF(J312=38,'Equivalencia BH-BMPT'!#REF!,IF(J312=39,'Equivalencia BH-BMPT'!$D$40,IF(J312=40,'Equivalencia BH-BMPT'!$D$41,IF(J312=41,'Equivalencia BH-BMPT'!$D$42,IF(J312=42,'Equivalencia BH-BMPT'!$D$43,IF(J312=43,'Equivalencia BH-BMPT'!$D$44,IF(J312=44,'Equivalencia BH-BMPT'!$D$45,IF(J312=45,'Equivalencia BH-BMPT'!$D$46,"No ha seleccionado un número de programa")))))))))))))))))))))))))))))))))))))))))))))</f>
        <v>Mejores oportunidades para el desarrollo a través de la cultura, la recreación y el deporte</v>
      </c>
      <c r="L312" s="152">
        <v>1353</v>
      </c>
      <c r="M312" s="147" t="s">
        <v>1032</v>
      </c>
      <c r="N312" s="153" t="s">
        <v>1084</v>
      </c>
      <c r="O312" s="156">
        <v>131991320</v>
      </c>
      <c r="P312" s="155">
        <v>1</v>
      </c>
      <c r="Q312" s="156">
        <v>-4918000</v>
      </c>
      <c r="R312" s="156"/>
      <c r="S312" s="156"/>
      <c r="T312" s="156">
        <f t="shared" si="30"/>
        <v>127073320</v>
      </c>
      <c r="U312" s="156">
        <v>127073320</v>
      </c>
      <c r="V312" s="157">
        <v>43087</v>
      </c>
      <c r="W312" s="157">
        <v>43088</v>
      </c>
      <c r="X312" s="157">
        <v>43189</v>
      </c>
      <c r="Y312" s="147">
        <f t="shared" si="19"/>
        <v>101</v>
      </c>
      <c r="Z312" s="147"/>
      <c r="AA312" s="158"/>
      <c r="AB312" s="147"/>
      <c r="AC312" s="147"/>
      <c r="AD312" s="147"/>
      <c r="AE312" s="147" t="s">
        <v>777</v>
      </c>
      <c r="AF312" s="159">
        <f t="shared" si="31"/>
        <v>1</v>
      </c>
      <c r="AG312" s="160"/>
      <c r="AH312" s="160" t="b">
        <f t="shared" si="32"/>
        <v>0</v>
      </c>
    </row>
    <row r="313" spans="1:34" ht="44.25" customHeight="1" thickBot="1" x14ac:dyDescent="0.3">
      <c r="A313" s="147">
        <v>113</v>
      </c>
      <c r="B313" s="147">
        <v>2017</v>
      </c>
      <c r="C313" s="148" t="s">
        <v>876</v>
      </c>
      <c r="D313" s="147">
        <v>5</v>
      </c>
      <c r="E313" s="148" t="str">
        <f>IF(D313=1,'Tipo '!$B$2,IF(D313=2,'Tipo '!$B$3,IF(D313=3,'Tipo '!$B$4,IF(D313=4,'Tipo '!$B$5,IF(D313=5,'Tipo '!$B$6,IF(D313=6,'Tipo '!$B$7,IF(D313=7,'Tipo '!$B$8,IF(D313=8,'Tipo '!$B$9,IF(D313=9,'Tipo '!$B$10,IF(D313=10,'Tipo '!$B$11,IF(D313=11,'Tipo '!$B$12,IF(D313=12,'Tipo '!$B$13,IF(D313=13,'Tipo '!$B$14,IF(D313=14,'Tipo '!$B$15,IF(D313=15,'Tipo '!$B$16,IF(D313=16,'Tipo '!$B$17,IF(D313=17,'Tipo '!$B$18,IF(D313=18,'Tipo '!$B$19,IF(D313=19,'Tipo '!$B$20,IF(D313=20,'Tipo '!$B$21,"No ha seleccionado un tipo de contrato válido"))))))))))))))))))))</f>
        <v>CONTRATOS DE PRESTACIÓN DE SERVICIOS PROFESIONALES Y DE APOYO A LA GESTIÓN</v>
      </c>
      <c r="F313" s="148" t="s">
        <v>108</v>
      </c>
      <c r="G313" s="148" t="s">
        <v>125</v>
      </c>
      <c r="H313" s="149" t="s">
        <v>994</v>
      </c>
      <c r="I313" s="149"/>
      <c r="J313" s="150">
        <v>11</v>
      </c>
      <c r="K313" s="151" t="str">
        <f>IF(J313=1,'Equivalencia BH-BMPT'!$D$2,IF(J313=2,'Equivalencia BH-BMPT'!$D$3,IF(J313=3,'Equivalencia BH-BMPT'!$D$4,IF(J313=4,'Equivalencia BH-BMPT'!$D$5,IF(J313=5,'Equivalencia BH-BMPT'!$D$6,IF(J313=6,'Equivalencia BH-BMPT'!$D$7,IF(J313=7,'Equivalencia BH-BMPT'!$D$8,IF(J313=8,'Equivalencia BH-BMPT'!$D$9,IF(J313=9,'Equivalencia BH-BMPT'!$D$10,IF(J313=10,'Equivalencia BH-BMPT'!$D$11,IF(J313=11,'Equivalencia BH-BMPT'!$D$12,IF(J313=12,'Equivalencia BH-BMPT'!$D$13,IF(J313=13,'Equivalencia BH-BMPT'!$D$14,IF(J313=14,'Equivalencia BH-BMPT'!$D$15,IF(J313=15,'Equivalencia BH-BMPT'!$D$16,IF(J313=16,'Equivalencia BH-BMPT'!$D$17,IF(J313=17,'Equivalencia BH-BMPT'!$D$18,IF(J313=18,'Equivalencia BH-BMPT'!$D$19,IF(J313=19,'Equivalencia BH-BMPT'!$D$20,IF(J313=20,'Equivalencia BH-BMPT'!$D$21,IF(J313=21,'Equivalencia BH-BMPT'!$D$22,IF(J313=22,'Equivalencia BH-BMPT'!$D$23,IF(J313=23,'Equivalencia BH-BMPT'!#REF!,IF(J313=24,'Equivalencia BH-BMPT'!$D$25,IF(J313=25,'Equivalencia BH-BMPT'!$D$26,IF(J313=26,'Equivalencia BH-BMPT'!$D$27,IF(J313=27,'Equivalencia BH-BMPT'!$D$28,IF(J313=28,'Equivalencia BH-BMPT'!$D$29,IF(J313=29,'Equivalencia BH-BMPT'!$D$30,IF(J313=30,'Equivalencia BH-BMPT'!$D$31,IF(J313=31,'Equivalencia BH-BMPT'!$D$32,IF(J313=32,'Equivalencia BH-BMPT'!$D$33,IF(J313=33,'Equivalencia BH-BMPT'!$D$34,IF(J313=34,'Equivalencia BH-BMPT'!$D$35,IF(J313=35,'Equivalencia BH-BMPT'!$D$36,IF(J313=36,'Equivalencia BH-BMPT'!$D$37,IF(J313=37,'Equivalencia BH-BMPT'!$D$38,IF(J313=38,'Equivalencia BH-BMPT'!#REF!,IF(J313=39,'Equivalencia BH-BMPT'!$D$40,IF(J313=40,'Equivalencia BH-BMPT'!$D$41,IF(J313=41,'Equivalencia BH-BMPT'!$D$42,IF(J313=42,'Equivalencia BH-BMPT'!$D$43,IF(J313=43,'Equivalencia BH-BMPT'!$D$44,IF(J313=44,'Equivalencia BH-BMPT'!$D$45,IF(J313=45,'Equivalencia BH-BMPT'!$D$46,"No ha seleccionado un número de programa")))))))))))))))))))))))))))))))))))))))))))))</f>
        <v>Mejores oportunidades para el desarrollo a través de la cultura, la recreación y el deporte</v>
      </c>
      <c r="L313" s="152">
        <v>1353</v>
      </c>
      <c r="M313" s="147" t="s">
        <v>1033</v>
      </c>
      <c r="N313" s="153" t="s">
        <v>1085</v>
      </c>
      <c r="O313" s="154">
        <v>191949656</v>
      </c>
      <c r="P313" s="155">
        <v>1</v>
      </c>
      <c r="Q313" s="156">
        <v>-17330000</v>
      </c>
      <c r="R313" s="156"/>
      <c r="S313" s="156"/>
      <c r="T313" s="156">
        <f t="shared" si="30"/>
        <v>174619656</v>
      </c>
      <c r="U313" s="156">
        <v>174619656</v>
      </c>
      <c r="V313" s="157">
        <v>43088</v>
      </c>
      <c r="W313" s="157">
        <v>43118</v>
      </c>
      <c r="X313" s="157">
        <v>43207</v>
      </c>
      <c r="Y313" s="147">
        <f t="shared" si="19"/>
        <v>89</v>
      </c>
      <c r="Z313" s="147"/>
      <c r="AA313" s="158"/>
      <c r="AB313" s="147"/>
      <c r="AC313" s="147"/>
      <c r="AD313" s="147"/>
      <c r="AE313" s="147" t="s">
        <v>777</v>
      </c>
      <c r="AF313" s="159">
        <f t="shared" si="31"/>
        <v>1</v>
      </c>
      <c r="AG313" s="160"/>
      <c r="AH313" s="160" t="b">
        <f t="shared" si="32"/>
        <v>0</v>
      </c>
    </row>
    <row r="314" spans="1:34" ht="44.25" customHeight="1" thickBot="1" x14ac:dyDescent="0.3">
      <c r="A314" s="147">
        <v>114</v>
      </c>
      <c r="B314" s="147">
        <v>2017</v>
      </c>
      <c r="C314" s="148" t="s">
        <v>877</v>
      </c>
      <c r="D314" s="147">
        <v>20</v>
      </c>
      <c r="E314" s="148" t="str">
        <f>IF(D314=1,'Tipo '!$B$2,IF(D314=2,'Tipo '!$B$3,IF(D314=3,'Tipo '!$B$4,IF(D314=4,'Tipo '!$B$5,IF(D314=5,'Tipo '!$B$6,IF(D314=6,'Tipo '!$B$7,IF(D314=7,'Tipo '!$B$8,IF(D314=8,'Tipo '!$B$9,IF(D314=9,'Tipo '!$B$10,IF(D314=10,'Tipo '!$B$11,IF(D314=11,'Tipo '!$B$12,IF(D314=12,'Tipo '!$B$13,IF(D314=13,'Tipo '!$B$14,IF(D314=14,'Tipo '!$B$15,IF(D314=15,'Tipo '!$B$16,IF(D314=16,'Tipo '!$B$17,IF(D314=17,'Tipo '!$B$18,IF(D314=18,'Tipo '!$B$19,IF(D314=19,'Tipo '!$B$20,IF(D314=20,'Tipo '!$B$21,"No ha seleccionado un tipo de contrato válido"))))))))))))))))))))</f>
        <v>OTROS GASTOS</v>
      </c>
      <c r="F314" s="148" t="s">
        <v>108</v>
      </c>
      <c r="G314" s="148" t="s">
        <v>125</v>
      </c>
      <c r="H314" s="149" t="s">
        <v>995</v>
      </c>
      <c r="I314" s="149" t="s">
        <v>162</v>
      </c>
      <c r="J314" s="150"/>
      <c r="K314" s="151" t="str">
        <f>IF(J314=1,'Equivalencia BH-BMPT'!$D$2,IF(J314=2,'Equivalencia BH-BMPT'!$D$3,IF(J314=3,'Equivalencia BH-BMPT'!$D$4,IF(J314=4,'Equivalencia BH-BMPT'!$D$5,IF(J314=5,'Equivalencia BH-BMPT'!$D$6,IF(J314=6,'Equivalencia BH-BMPT'!$D$7,IF(J314=7,'Equivalencia BH-BMPT'!$D$8,IF(J314=8,'Equivalencia BH-BMPT'!$D$9,IF(J314=9,'Equivalencia BH-BMPT'!$D$10,IF(J314=10,'Equivalencia BH-BMPT'!$D$11,IF(J314=11,'Equivalencia BH-BMPT'!$D$12,IF(J314=12,'Equivalencia BH-BMPT'!$D$13,IF(J314=13,'Equivalencia BH-BMPT'!$D$14,IF(J314=14,'Equivalencia BH-BMPT'!$D$15,IF(J314=15,'Equivalencia BH-BMPT'!$D$16,IF(J314=16,'Equivalencia BH-BMPT'!$D$17,IF(J314=17,'Equivalencia BH-BMPT'!$D$18,IF(J314=18,'Equivalencia BH-BMPT'!$D$19,IF(J314=19,'Equivalencia BH-BMPT'!$D$20,IF(J314=20,'Equivalencia BH-BMPT'!$D$21,IF(J314=21,'Equivalencia BH-BMPT'!$D$22,IF(J314=22,'Equivalencia BH-BMPT'!$D$23,IF(J314=23,'Equivalencia BH-BMPT'!#REF!,IF(J314=24,'Equivalencia BH-BMPT'!$D$25,IF(J314=25,'Equivalencia BH-BMPT'!$D$26,IF(J314=26,'Equivalencia BH-BMPT'!$D$27,IF(J314=27,'Equivalencia BH-BMPT'!$D$28,IF(J314=28,'Equivalencia BH-BMPT'!$D$29,IF(J314=29,'Equivalencia BH-BMPT'!$D$30,IF(J314=30,'Equivalencia BH-BMPT'!$D$31,IF(J314=31,'Equivalencia BH-BMPT'!$D$32,IF(J314=32,'Equivalencia BH-BMPT'!$D$33,IF(J314=33,'Equivalencia BH-BMPT'!$D$34,IF(J314=34,'Equivalencia BH-BMPT'!$D$35,IF(J314=35,'Equivalencia BH-BMPT'!$D$36,IF(J314=36,'Equivalencia BH-BMPT'!$D$37,IF(J314=37,'Equivalencia BH-BMPT'!$D$38,IF(J314=38,'Equivalencia BH-BMPT'!#REF!,IF(J314=39,'Equivalencia BH-BMPT'!$D$40,IF(J314=40,'Equivalencia BH-BMPT'!$D$41,IF(J314=41,'Equivalencia BH-BMPT'!$D$42,IF(J314=42,'Equivalencia BH-BMPT'!$D$43,IF(J314=43,'Equivalencia BH-BMPT'!$D$44,IF(J314=44,'Equivalencia BH-BMPT'!$D$45,IF(J314=45,'Equivalencia BH-BMPT'!$D$46,"No ha seleccionado un número de programa")))))))))))))))))))))))))))))))))))))))))))))</f>
        <v>No ha seleccionado un número de programa</v>
      </c>
      <c r="L314" s="152"/>
      <c r="M314" s="147" t="s">
        <v>1034</v>
      </c>
      <c r="N314" s="153" t="s">
        <v>1086</v>
      </c>
      <c r="O314" s="154">
        <v>20000000</v>
      </c>
      <c r="P314" s="155"/>
      <c r="Q314" s="156"/>
      <c r="R314" s="156"/>
      <c r="S314" s="156"/>
      <c r="T314" s="156">
        <f t="shared" si="30"/>
        <v>20000000</v>
      </c>
      <c r="U314" s="154">
        <v>20000000</v>
      </c>
      <c r="V314" s="157">
        <v>43089</v>
      </c>
      <c r="W314" s="157">
        <v>43090</v>
      </c>
      <c r="X314" s="157">
        <v>43454</v>
      </c>
      <c r="Y314" s="147">
        <f t="shared" si="19"/>
        <v>364</v>
      </c>
      <c r="Z314" s="147"/>
      <c r="AA314" s="158"/>
      <c r="AB314" s="147"/>
      <c r="AC314" s="147"/>
      <c r="AD314" s="147"/>
      <c r="AE314" s="147" t="s">
        <v>777</v>
      </c>
      <c r="AF314" s="159">
        <f t="shared" si="31"/>
        <v>1</v>
      </c>
      <c r="AG314" s="160"/>
      <c r="AH314" s="160" t="b">
        <f t="shared" si="32"/>
        <v>1</v>
      </c>
    </row>
    <row r="315" spans="1:34" ht="44.25" customHeight="1" thickBot="1" x14ac:dyDescent="0.3">
      <c r="A315" s="147">
        <v>114</v>
      </c>
      <c r="B315" s="147">
        <v>2017</v>
      </c>
      <c r="C315" s="148" t="s">
        <v>877</v>
      </c>
      <c r="D315" s="147">
        <v>5</v>
      </c>
      <c r="E315" s="148" t="str">
        <f>IF(D315=1,'Tipo '!$B$2,IF(D315=2,'Tipo '!$B$3,IF(D315=3,'Tipo '!$B$4,IF(D315=4,'Tipo '!$B$5,IF(D315=5,'Tipo '!$B$6,IF(D315=6,'Tipo '!$B$7,IF(D315=7,'Tipo '!$B$8,IF(D315=8,'Tipo '!$B$9,IF(D315=9,'Tipo '!$B$10,IF(D315=10,'Tipo '!$B$11,IF(D315=11,'Tipo '!$B$12,IF(D315=12,'Tipo '!$B$13,IF(D315=13,'Tipo '!$B$14,IF(D315=14,'Tipo '!$B$15,IF(D315=15,'Tipo '!$B$16,IF(D315=16,'Tipo '!$B$17,IF(D315=17,'Tipo '!$B$18,IF(D315=18,'Tipo '!$B$19,IF(D315=19,'Tipo '!$B$20,IF(D315=20,'Tipo '!$B$21,"No ha seleccionado un tipo de contrato válido"))))))))))))))))))))</f>
        <v>CONTRATOS DE PRESTACIÓN DE SERVICIOS PROFESIONALES Y DE APOYO A LA GESTIÓN</v>
      </c>
      <c r="F315" s="148" t="s">
        <v>108</v>
      </c>
      <c r="G315" s="148" t="s">
        <v>125</v>
      </c>
      <c r="H315" s="149" t="s">
        <v>1175</v>
      </c>
      <c r="I315" s="149" t="s">
        <v>162</v>
      </c>
      <c r="J315" s="150"/>
      <c r="K315" s="151" t="str">
        <f>IF(J315=1,'Equivalencia BH-BMPT'!$D$2,IF(J315=2,'Equivalencia BH-BMPT'!$D$3,IF(J315=3,'Equivalencia BH-BMPT'!$D$4,IF(J315=4,'Equivalencia BH-BMPT'!$D$5,IF(J315=5,'Equivalencia BH-BMPT'!$D$6,IF(J315=6,'Equivalencia BH-BMPT'!$D$7,IF(J315=7,'Equivalencia BH-BMPT'!$D$8,IF(J315=8,'Equivalencia BH-BMPT'!$D$9,IF(J315=9,'Equivalencia BH-BMPT'!$D$10,IF(J315=10,'Equivalencia BH-BMPT'!$D$11,IF(J315=11,'Equivalencia BH-BMPT'!$D$12,IF(J315=12,'Equivalencia BH-BMPT'!$D$13,IF(J315=13,'Equivalencia BH-BMPT'!$D$14,IF(J315=14,'Equivalencia BH-BMPT'!$D$15,IF(J315=15,'Equivalencia BH-BMPT'!$D$16,IF(J315=16,'Equivalencia BH-BMPT'!$D$17,IF(J315=17,'Equivalencia BH-BMPT'!$D$18,IF(J315=18,'Equivalencia BH-BMPT'!$D$19,IF(J315=19,'Equivalencia BH-BMPT'!$D$20,IF(J315=20,'Equivalencia BH-BMPT'!$D$21,IF(J315=21,'Equivalencia BH-BMPT'!$D$22,IF(J315=22,'Equivalencia BH-BMPT'!$D$23,IF(J315=23,'Equivalencia BH-BMPT'!#REF!,IF(J315=24,'Equivalencia BH-BMPT'!$D$25,IF(J315=25,'Equivalencia BH-BMPT'!$D$26,IF(J315=26,'Equivalencia BH-BMPT'!$D$27,IF(J315=27,'Equivalencia BH-BMPT'!$D$28,IF(J315=28,'Equivalencia BH-BMPT'!$D$29,IF(J315=29,'Equivalencia BH-BMPT'!$D$30,IF(J315=30,'Equivalencia BH-BMPT'!$D$31,IF(J315=31,'Equivalencia BH-BMPT'!$D$32,IF(J315=32,'Equivalencia BH-BMPT'!$D$33,IF(J315=33,'Equivalencia BH-BMPT'!$D$34,IF(J315=34,'Equivalencia BH-BMPT'!$D$35,IF(J315=35,'Equivalencia BH-BMPT'!$D$36,IF(J315=36,'Equivalencia BH-BMPT'!$D$37,IF(J315=37,'Equivalencia BH-BMPT'!$D$38,IF(J315=38,'Equivalencia BH-BMPT'!#REF!,IF(J315=39,'Equivalencia BH-BMPT'!$D$40,IF(J315=40,'Equivalencia BH-BMPT'!$D$41,IF(J315=41,'Equivalencia BH-BMPT'!$D$42,IF(J315=42,'Equivalencia BH-BMPT'!$D$43,IF(J315=43,'Equivalencia BH-BMPT'!$D$44,IF(J315=44,'Equivalencia BH-BMPT'!$D$45,IF(J315=45,'Equivalencia BH-BMPT'!$D$46,"No ha seleccionado un número de programa")))))))))))))))))))))))))))))))))))))))))))))</f>
        <v>No ha seleccionado un número de programa</v>
      </c>
      <c r="L315" s="152"/>
      <c r="M315" s="147" t="s">
        <v>1034</v>
      </c>
      <c r="N315" s="153" t="s">
        <v>1086</v>
      </c>
      <c r="O315" s="154"/>
      <c r="P315" s="155">
        <v>1</v>
      </c>
      <c r="Q315" s="156">
        <v>-79245</v>
      </c>
      <c r="R315" s="156">
        <v>1</v>
      </c>
      <c r="S315" s="156">
        <v>10000000</v>
      </c>
      <c r="T315" s="156">
        <f t="shared" ref="T315" si="57">O315+Q315+S315</f>
        <v>9920755</v>
      </c>
      <c r="U315" s="156">
        <v>9920755</v>
      </c>
      <c r="V315" s="157">
        <v>43089</v>
      </c>
      <c r="W315" s="157">
        <v>43090</v>
      </c>
      <c r="X315" s="157">
        <v>43454</v>
      </c>
      <c r="Y315" s="147">
        <f t="shared" ref="Y315" si="58">X315-W315</f>
        <v>364</v>
      </c>
      <c r="Z315" s="147"/>
      <c r="AA315" s="158"/>
      <c r="AB315" s="147"/>
      <c r="AC315" s="147"/>
      <c r="AD315" s="147"/>
      <c r="AE315" s="147" t="s">
        <v>777</v>
      </c>
      <c r="AF315" s="159">
        <f t="shared" ref="AF315" si="59">SUM(U315/T315)</f>
        <v>1</v>
      </c>
      <c r="AG315" s="160"/>
      <c r="AH315" s="160" t="b">
        <f t="shared" ref="AH315" si="60">IF(I315="Funcionamiento",J315=0,J315="")</f>
        <v>1</v>
      </c>
    </row>
    <row r="316" spans="1:34" ht="44.25" customHeight="1" thickBot="1" x14ac:dyDescent="0.3">
      <c r="A316" s="147">
        <v>114</v>
      </c>
      <c r="B316" s="147">
        <v>2017</v>
      </c>
      <c r="C316" s="148" t="s">
        <v>877</v>
      </c>
      <c r="D316" s="147">
        <v>5</v>
      </c>
      <c r="E316" s="148" t="str">
        <f>IF(D316=1,'Tipo '!$B$2,IF(D316=2,'Tipo '!$B$3,IF(D316=3,'Tipo '!$B$4,IF(D316=4,'Tipo '!$B$5,IF(D316=5,'Tipo '!$B$6,IF(D316=6,'Tipo '!$B$7,IF(D316=7,'Tipo '!$B$8,IF(D316=8,'Tipo '!$B$9,IF(D316=9,'Tipo '!$B$10,IF(D316=10,'Tipo '!$B$11,IF(D316=11,'Tipo '!$B$12,IF(D316=12,'Tipo '!$B$13,IF(D316=13,'Tipo '!$B$14,IF(D316=14,'Tipo '!$B$15,IF(D316=15,'Tipo '!$B$16,IF(D316=16,'Tipo '!$B$17,IF(D316=17,'Tipo '!$B$18,IF(D316=18,'Tipo '!$B$19,IF(D316=19,'Tipo '!$B$20,IF(D316=20,'Tipo '!$B$21,"No ha seleccionado un tipo de contrato válido"))))))))))))))))))))</f>
        <v>CONTRATOS DE PRESTACIÓN DE SERVICIOS PROFESIONALES Y DE APOYO A LA GESTIÓN</v>
      </c>
      <c r="F316" s="148" t="s">
        <v>108</v>
      </c>
      <c r="G316" s="148" t="s">
        <v>125</v>
      </c>
      <c r="H316" s="149" t="s">
        <v>1175</v>
      </c>
      <c r="I316" s="149" t="s">
        <v>162</v>
      </c>
      <c r="J316" s="150"/>
      <c r="K316" s="151" t="str">
        <f>IF(J316=1,'Equivalencia BH-BMPT'!$D$2,IF(J316=2,'Equivalencia BH-BMPT'!$D$3,IF(J316=3,'Equivalencia BH-BMPT'!$D$4,IF(J316=4,'Equivalencia BH-BMPT'!$D$5,IF(J316=5,'Equivalencia BH-BMPT'!$D$6,IF(J316=6,'Equivalencia BH-BMPT'!$D$7,IF(J316=7,'Equivalencia BH-BMPT'!$D$8,IF(J316=8,'Equivalencia BH-BMPT'!$D$9,IF(J316=9,'Equivalencia BH-BMPT'!$D$10,IF(J316=10,'Equivalencia BH-BMPT'!$D$11,IF(J316=11,'Equivalencia BH-BMPT'!$D$12,IF(J316=12,'Equivalencia BH-BMPT'!$D$13,IF(J316=13,'Equivalencia BH-BMPT'!$D$14,IF(J316=14,'Equivalencia BH-BMPT'!$D$15,IF(J316=15,'Equivalencia BH-BMPT'!$D$16,IF(J316=16,'Equivalencia BH-BMPT'!$D$17,IF(J316=17,'Equivalencia BH-BMPT'!$D$18,IF(J316=18,'Equivalencia BH-BMPT'!$D$19,IF(J316=19,'Equivalencia BH-BMPT'!$D$20,IF(J316=20,'Equivalencia BH-BMPT'!$D$21,IF(J316=21,'Equivalencia BH-BMPT'!$D$22,IF(J316=22,'Equivalencia BH-BMPT'!$D$23,IF(J316=23,'Equivalencia BH-BMPT'!#REF!,IF(J316=24,'Equivalencia BH-BMPT'!$D$25,IF(J316=25,'Equivalencia BH-BMPT'!$D$26,IF(J316=26,'Equivalencia BH-BMPT'!$D$27,IF(J316=27,'Equivalencia BH-BMPT'!$D$28,IF(J316=28,'Equivalencia BH-BMPT'!$D$29,IF(J316=29,'Equivalencia BH-BMPT'!$D$30,IF(J316=30,'Equivalencia BH-BMPT'!$D$31,IF(J316=31,'Equivalencia BH-BMPT'!$D$32,IF(J316=32,'Equivalencia BH-BMPT'!$D$33,IF(J316=33,'Equivalencia BH-BMPT'!$D$34,IF(J316=34,'Equivalencia BH-BMPT'!$D$35,IF(J316=35,'Equivalencia BH-BMPT'!$D$36,IF(J316=36,'Equivalencia BH-BMPT'!$D$37,IF(J316=37,'Equivalencia BH-BMPT'!$D$38,IF(J316=38,'Equivalencia BH-BMPT'!#REF!,IF(J316=39,'Equivalencia BH-BMPT'!$D$40,IF(J316=40,'Equivalencia BH-BMPT'!$D$41,IF(J316=41,'Equivalencia BH-BMPT'!$D$42,IF(J316=42,'Equivalencia BH-BMPT'!$D$43,IF(J316=43,'Equivalencia BH-BMPT'!$D$44,IF(J316=44,'Equivalencia BH-BMPT'!$D$45,IF(J316=45,'Equivalencia BH-BMPT'!$D$46,"No ha seleccionado un número de programa")))))))))))))))))))))))))))))))))))))))))))))</f>
        <v>No ha seleccionado un número de programa</v>
      </c>
      <c r="L316" s="152"/>
      <c r="M316" s="147" t="s">
        <v>1034</v>
      </c>
      <c r="N316" s="153" t="s">
        <v>1086</v>
      </c>
      <c r="O316" s="154"/>
      <c r="P316" s="155"/>
      <c r="Q316" s="156"/>
      <c r="R316" s="156">
        <v>1</v>
      </c>
      <c r="S316" s="156">
        <v>12743500</v>
      </c>
      <c r="T316" s="156">
        <f t="shared" si="30"/>
        <v>12743500</v>
      </c>
      <c r="U316" s="156">
        <v>12743500</v>
      </c>
      <c r="V316" s="157">
        <v>43089</v>
      </c>
      <c r="W316" s="157">
        <v>43090</v>
      </c>
      <c r="X316" s="157">
        <v>43454</v>
      </c>
      <c r="Y316" s="147">
        <f t="shared" si="19"/>
        <v>364</v>
      </c>
      <c r="Z316" s="147"/>
      <c r="AA316" s="158"/>
      <c r="AB316" s="147"/>
      <c r="AC316" s="147"/>
      <c r="AD316" s="147"/>
      <c r="AE316" s="147" t="s">
        <v>777</v>
      </c>
      <c r="AF316" s="159">
        <f t="shared" si="31"/>
        <v>1</v>
      </c>
      <c r="AG316" s="160"/>
      <c r="AH316" s="160" t="b">
        <f t="shared" si="32"/>
        <v>1</v>
      </c>
    </row>
    <row r="317" spans="1:34" ht="44.25" customHeight="1" thickBot="1" x14ac:dyDescent="0.3">
      <c r="A317" s="147">
        <v>114</v>
      </c>
      <c r="B317" s="147">
        <v>2017</v>
      </c>
      <c r="C317" s="148" t="s">
        <v>877</v>
      </c>
      <c r="D317" s="147">
        <v>20</v>
      </c>
      <c r="E317" s="148" t="str">
        <f>IF(D317=1,'Tipo '!$B$2,IF(D317=2,'Tipo '!$B$3,IF(D317=3,'Tipo '!$B$4,IF(D317=4,'Tipo '!$B$5,IF(D317=5,'Tipo '!$B$6,IF(D317=6,'Tipo '!$B$7,IF(D317=7,'Tipo '!$B$8,IF(D317=8,'Tipo '!$B$9,IF(D317=9,'Tipo '!$B$10,IF(D317=10,'Tipo '!$B$11,IF(D317=11,'Tipo '!$B$12,IF(D317=12,'Tipo '!$B$13,IF(D317=13,'Tipo '!$B$14,IF(D317=14,'Tipo '!$B$15,IF(D317=15,'Tipo '!$B$16,IF(D317=16,'Tipo '!$B$17,IF(D317=17,'Tipo '!$B$18,IF(D317=18,'Tipo '!$B$19,IF(D317=19,'Tipo '!$B$20,IF(D317=20,'Tipo '!$B$21,"No ha seleccionado un tipo de contrato válido"))))))))))))))))))))</f>
        <v>OTROS GASTOS</v>
      </c>
      <c r="F317" s="148" t="s">
        <v>108</v>
      </c>
      <c r="G317" s="148" t="s">
        <v>125</v>
      </c>
      <c r="H317" s="149" t="s">
        <v>995</v>
      </c>
      <c r="I317" s="149" t="s">
        <v>162</v>
      </c>
      <c r="J317" s="150"/>
      <c r="K317" s="151" t="str">
        <f>IF(J317=1,'Equivalencia BH-BMPT'!$D$2,IF(J317=2,'Equivalencia BH-BMPT'!$D$3,IF(J317=3,'Equivalencia BH-BMPT'!$D$4,IF(J317=4,'Equivalencia BH-BMPT'!$D$5,IF(J317=5,'Equivalencia BH-BMPT'!$D$6,IF(J317=6,'Equivalencia BH-BMPT'!$D$7,IF(J317=7,'Equivalencia BH-BMPT'!$D$8,IF(J317=8,'Equivalencia BH-BMPT'!$D$9,IF(J317=9,'Equivalencia BH-BMPT'!$D$10,IF(J317=10,'Equivalencia BH-BMPT'!$D$11,IF(J317=11,'Equivalencia BH-BMPT'!$D$12,IF(J317=12,'Equivalencia BH-BMPT'!$D$13,IF(J317=13,'Equivalencia BH-BMPT'!$D$14,IF(J317=14,'Equivalencia BH-BMPT'!$D$15,IF(J317=15,'Equivalencia BH-BMPT'!$D$16,IF(J317=16,'Equivalencia BH-BMPT'!$D$17,IF(J317=17,'Equivalencia BH-BMPT'!$D$18,IF(J317=18,'Equivalencia BH-BMPT'!$D$19,IF(J317=19,'Equivalencia BH-BMPT'!$D$20,IF(J317=20,'Equivalencia BH-BMPT'!$D$21,IF(J317=21,'Equivalencia BH-BMPT'!$D$22,IF(J317=22,'Equivalencia BH-BMPT'!$D$23,IF(J317=23,'Equivalencia BH-BMPT'!#REF!,IF(J317=24,'Equivalencia BH-BMPT'!$D$25,IF(J317=25,'Equivalencia BH-BMPT'!$D$26,IF(J317=26,'Equivalencia BH-BMPT'!$D$27,IF(J317=27,'Equivalencia BH-BMPT'!$D$28,IF(J317=28,'Equivalencia BH-BMPT'!$D$29,IF(J317=29,'Equivalencia BH-BMPT'!$D$30,IF(J317=30,'Equivalencia BH-BMPT'!$D$31,IF(J317=31,'Equivalencia BH-BMPT'!$D$32,IF(J317=32,'Equivalencia BH-BMPT'!$D$33,IF(J317=33,'Equivalencia BH-BMPT'!$D$34,IF(J317=34,'Equivalencia BH-BMPT'!$D$35,IF(J317=35,'Equivalencia BH-BMPT'!$D$36,IF(J317=36,'Equivalencia BH-BMPT'!$D$37,IF(J317=37,'Equivalencia BH-BMPT'!$D$38,IF(J317=38,'Equivalencia BH-BMPT'!#REF!,IF(J317=39,'Equivalencia BH-BMPT'!$D$40,IF(J317=40,'Equivalencia BH-BMPT'!$D$41,IF(J317=41,'Equivalencia BH-BMPT'!$D$42,IF(J317=42,'Equivalencia BH-BMPT'!$D$43,IF(J317=43,'Equivalencia BH-BMPT'!$D$44,IF(J317=44,'Equivalencia BH-BMPT'!$D$45,IF(J317=45,'Equivalencia BH-BMPT'!$D$46,"No ha seleccionado un número de programa")))))))))))))))))))))))))))))))))))))))))))))</f>
        <v>No ha seleccionado un número de programa</v>
      </c>
      <c r="L317" s="152"/>
      <c r="M317" s="147" t="s">
        <v>1034</v>
      </c>
      <c r="N317" s="153" t="s">
        <v>1086</v>
      </c>
      <c r="O317" s="154">
        <v>25487000</v>
      </c>
      <c r="P317" s="155"/>
      <c r="Q317" s="156">
        <v>0</v>
      </c>
      <c r="R317" s="156"/>
      <c r="S317" s="156"/>
      <c r="T317" s="156">
        <f t="shared" si="30"/>
        <v>25487000</v>
      </c>
      <c r="U317" s="156">
        <v>25487000</v>
      </c>
      <c r="V317" s="157">
        <v>43089</v>
      </c>
      <c r="W317" s="157">
        <v>43090</v>
      </c>
      <c r="X317" s="157">
        <v>43454</v>
      </c>
      <c r="Y317" s="147">
        <f t="shared" si="19"/>
        <v>364</v>
      </c>
      <c r="Z317" s="147"/>
      <c r="AA317" s="158"/>
      <c r="AB317" s="147"/>
      <c r="AC317" s="147"/>
      <c r="AD317" s="147"/>
      <c r="AE317" s="147" t="s">
        <v>777</v>
      </c>
      <c r="AF317" s="159">
        <f t="shared" si="31"/>
        <v>1</v>
      </c>
      <c r="AG317" s="160"/>
      <c r="AH317" s="160" t="b">
        <f t="shared" si="32"/>
        <v>1</v>
      </c>
    </row>
    <row r="318" spans="1:34" ht="44.25" customHeight="1" thickBot="1" x14ac:dyDescent="0.3">
      <c r="A318" s="147">
        <v>115</v>
      </c>
      <c r="B318" s="147">
        <v>2017</v>
      </c>
      <c r="C318" s="148" t="s">
        <v>878</v>
      </c>
      <c r="D318" s="147">
        <v>5</v>
      </c>
      <c r="E318" s="148" t="str">
        <f>IF(D318=1,'Tipo '!$B$2,IF(D318=2,'Tipo '!$B$3,IF(D318=3,'Tipo '!$B$4,IF(D318=4,'Tipo '!$B$5,IF(D318=5,'Tipo '!$B$6,IF(D318=6,'Tipo '!$B$7,IF(D318=7,'Tipo '!$B$8,IF(D318=8,'Tipo '!$B$9,IF(D318=9,'Tipo '!$B$10,IF(D318=10,'Tipo '!$B$11,IF(D318=11,'Tipo '!$B$12,IF(D318=12,'Tipo '!$B$13,IF(D318=13,'Tipo '!$B$14,IF(D318=14,'Tipo '!$B$15,IF(D318=15,'Tipo '!$B$16,IF(D318=16,'Tipo '!$B$17,IF(D318=17,'Tipo '!$B$18,IF(D318=18,'Tipo '!$B$19,IF(D318=19,'Tipo '!$B$20,IF(D318=20,'Tipo '!$B$21,"No ha seleccionado un tipo de contrato válido"))))))))))))))))))))</f>
        <v>CONTRATOS DE PRESTACIÓN DE SERVICIOS PROFESIONALES Y DE APOYO A LA GESTIÓN</v>
      </c>
      <c r="F318" s="148" t="s">
        <v>105</v>
      </c>
      <c r="G318" s="148" t="s">
        <v>121</v>
      </c>
      <c r="H318" s="149" t="s">
        <v>996</v>
      </c>
      <c r="I318" s="149"/>
      <c r="J318" s="150">
        <v>11</v>
      </c>
      <c r="K318" s="151" t="str">
        <f>IF(J318=1,'Equivalencia BH-BMPT'!$D$2,IF(J318=2,'Equivalencia BH-BMPT'!$D$3,IF(J318=3,'Equivalencia BH-BMPT'!$D$4,IF(J318=4,'Equivalencia BH-BMPT'!$D$5,IF(J318=5,'Equivalencia BH-BMPT'!$D$6,IF(J318=6,'Equivalencia BH-BMPT'!$D$7,IF(J318=7,'Equivalencia BH-BMPT'!$D$8,IF(J318=8,'Equivalencia BH-BMPT'!$D$9,IF(J318=9,'Equivalencia BH-BMPT'!$D$10,IF(J318=10,'Equivalencia BH-BMPT'!$D$11,IF(J318=11,'Equivalencia BH-BMPT'!$D$12,IF(J318=12,'Equivalencia BH-BMPT'!$D$13,IF(J318=13,'Equivalencia BH-BMPT'!$D$14,IF(J318=14,'Equivalencia BH-BMPT'!$D$15,IF(J318=15,'Equivalencia BH-BMPT'!$D$16,IF(J318=16,'Equivalencia BH-BMPT'!$D$17,IF(J318=17,'Equivalencia BH-BMPT'!$D$18,IF(J318=18,'Equivalencia BH-BMPT'!$D$19,IF(J318=19,'Equivalencia BH-BMPT'!$D$20,IF(J318=20,'Equivalencia BH-BMPT'!$D$21,IF(J318=21,'Equivalencia BH-BMPT'!$D$22,IF(J318=22,'Equivalencia BH-BMPT'!$D$23,IF(J318=23,'Equivalencia BH-BMPT'!#REF!,IF(J318=24,'Equivalencia BH-BMPT'!$D$25,IF(J318=25,'Equivalencia BH-BMPT'!$D$26,IF(J318=26,'Equivalencia BH-BMPT'!$D$27,IF(J318=27,'Equivalencia BH-BMPT'!$D$28,IF(J318=28,'Equivalencia BH-BMPT'!$D$29,IF(J318=29,'Equivalencia BH-BMPT'!$D$30,IF(J318=30,'Equivalencia BH-BMPT'!$D$31,IF(J318=31,'Equivalencia BH-BMPT'!$D$32,IF(J318=32,'Equivalencia BH-BMPT'!$D$33,IF(J318=33,'Equivalencia BH-BMPT'!$D$34,IF(J318=34,'Equivalencia BH-BMPT'!$D$35,IF(J318=35,'Equivalencia BH-BMPT'!$D$36,IF(J318=36,'Equivalencia BH-BMPT'!$D$37,IF(J318=37,'Equivalencia BH-BMPT'!$D$38,IF(J318=38,'Equivalencia BH-BMPT'!#REF!,IF(J318=39,'Equivalencia BH-BMPT'!$D$40,IF(J318=40,'Equivalencia BH-BMPT'!$D$41,IF(J318=41,'Equivalencia BH-BMPT'!$D$42,IF(J318=42,'Equivalencia BH-BMPT'!$D$43,IF(J318=43,'Equivalencia BH-BMPT'!$D$44,IF(J318=44,'Equivalencia BH-BMPT'!$D$45,IF(J318=45,'Equivalencia BH-BMPT'!$D$46,"No ha seleccionado un número de programa")))))))))))))))))))))))))))))))))))))))))))))</f>
        <v>Mejores oportunidades para el desarrollo a través de la cultura, la recreación y el deporte</v>
      </c>
      <c r="L318" s="152">
        <v>1353</v>
      </c>
      <c r="M318" s="147" t="s">
        <v>1035</v>
      </c>
      <c r="N318" s="153" t="s">
        <v>1087</v>
      </c>
      <c r="O318" s="156">
        <v>343866003</v>
      </c>
      <c r="P318" s="155"/>
      <c r="Q318" s="156">
        <v>0</v>
      </c>
      <c r="R318" s="156"/>
      <c r="S318" s="156"/>
      <c r="T318" s="156">
        <f t="shared" si="30"/>
        <v>343866003</v>
      </c>
      <c r="U318" s="156">
        <v>343006003</v>
      </c>
      <c r="V318" s="157">
        <v>43090</v>
      </c>
      <c r="W318" s="157">
        <v>42750</v>
      </c>
      <c r="X318" s="157">
        <v>43211</v>
      </c>
      <c r="Y318" s="147">
        <f t="shared" si="19"/>
        <v>461</v>
      </c>
      <c r="Z318" s="147"/>
      <c r="AA318" s="158"/>
      <c r="AB318" s="147"/>
      <c r="AC318" s="147"/>
      <c r="AD318" s="147" t="s">
        <v>777</v>
      </c>
      <c r="AE318" s="147"/>
      <c r="AF318" s="159">
        <f t="shared" si="31"/>
        <v>0.99749902580511862</v>
      </c>
      <c r="AG318" s="160"/>
      <c r="AH318" s="160" t="b">
        <f t="shared" si="32"/>
        <v>0</v>
      </c>
    </row>
    <row r="319" spans="1:34" ht="44.25" customHeight="1" thickBot="1" x14ac:dyDescent="0.3">
      <c r="A319" s="147">
        <v>116</v>
      </c>
      <c r="B319" s="147">
        <v>2017</v>
      </c>
      <c r="C319" s="148" t="s">
        <v>879</v>
      </c>
      <c r="D319" s="147">
        <v>1</v>
      </c>
      <c r="E319" s="148" t="str">
        <f>IF(D319=1,'Tipo '!$B$2,IF(D319=2,'Tipo '!$B$3,IF(D319=3,'Tipo '!$B$4,IF(D319=4,'Tipo '!$B$5,IF(D319=5,'Tipo '!$B$6,IF(D319=6,'Tipo '!$B$7,IF(D319=7,'Tipo '!$B$8,IF(D319=8,'Tipo '!$B$9,IF(D319=9,'Tipo '!$B$10,IF(D319=10,'Tipo '!$B$11,IF(D319=11,'Tipo '!$B$12,IF(D319=12,'Tipo '!$B$13,IF(D319=13,'Tipo '!$B$14,IF(D319=14,'Tipo '!$B$15,IF(D319=15,'Tipo '!$B$16,IF(D319=16,'Tipo '!$B$17,IF(D319=17,'Tipo '!$B$18,IF(D319=18,'Tipo '!$B$19,IF(D319=19,'Tipo '!$B$20,IF(D319=20,'Tipo '!$B$21,"No ha seleccionado un tipo de contrato válido"))))))))))))))))))))</f>
        <v>OBRA PÚBLICA</v>
      </c>
      <c r="F319" s="148" t="s">
        <v>105</v>
      </c>
      <c r="G319" s="148" t="s">
        <v>121</v>
      </c>
      <c r="H319" s="149" t="s">
        <v>997</v>
      </c>
      <c r="I319" s="149"/>
      <c r="J319" s="150">
        <v>18</v>
      </c>
      <c r="K319" s="151" t="str">
        <f>IF(J319=1,'Equivalencia BH-BMPT'!$D$2,IF(J319=2,'Equivalencia BH-BMPT'!$D$3,IF(J319=3,'Equivalencia BH-BMPT'!$D$4,IF(J319=4,'Equivalencia BH-BMPT'!$D$5,IF(J319=5,'Equivalencia BH-BMPT'!$D$6,IF(J319=6,'Equivalencia BH-BMPT'!$D$7,IF(J319=7,'Equivalencia BH-BMPT'!$D$8,IF(J319=8,'Equivalencia BH-BMPT'!$D$9,IF(J319=9,'Equivalencia BH-BMPT'!$D$10,IF(J319=10,'Equivalencia BH-BMPT'!$D$11,IF(J319=11,'Equivalencia BH-BMPT'!$D$12,IF(J319=12,'Equivalencia BH-BMPT'!$D$13,IF(J319=13,'Equivalencia BH-BMPT'!$D$14,IF(J319=14,'Equivalencia BH-BMPT'!$D$15,IF(J319=15,'Equivalencia BH-BMPT'!$D$16,IF(J319=16,'Equivalencia BH-BMPT'!$D$17,IF(J319=17,'Equivalencia BH-BMPT'!$D$18,IF(J319=18,'Equivalencia BH-BMPT'!$D$19,IF(J319=19,'Equivalencia BH-BMPT'!$D$20,IF(J319=20,'Equivalencia BH-BMPT'!$D$21,IF(J319=21,'Equivalencia BH-BMPT'!$D$22,IF(J319=22,'Equivalencia BH-BMPT'!$D$23,IF(J319=23,'Equivalencia BH-BMPT'!#REF!,IF(J319=24,'Equivalencia BH-BMPT'!$D$25,IF(J319=25,'Equivalencia BH-BMPT'!$D$26,IF(J319=26,'Equivalencia BH-BMPT'!$D$27,IF(J319=27,'Equivalencia BH-BMPT'!$D$28,IF(J319=28,'Equivalencia BH-BMPT'!$D$29,IF(J319=29,'Equivalencia BH-BMPT'!$D$30,IF(J319=30,'Equivalencia BH-BMPT'!$D$31,IF(J319=31,'Equivalencia BH-BMPT'!$D$32,IF(J319=32,'Equivalencia BH-BMPT'!$D$33,IF(J319=33,'Equivalencia BH-BMPT'!$D$34,IF(J319=34,'Equivalencia BH-BMPT'!$D$35,IF(J319=35,'Equivalencia BH-BMPT'!$D$36,IF(J319=36,'Equivalencia BH-BMPT'!$D$37,IF(J319=37,'Equivalencia BH-BMPT'!$D$38,IF(J319=38,'Equivalencia BH-BMPT'!#REF!,IF(J319=39,'Equivalencia BH-BMPT'!$D$40,IF(J319=40,'Equivalencia BH-BMPT'!$D$41,IF(J319=41,'Equivalencia BH-BMPT'!$D$42,IF(J319=42,'Equivalencia BH-BMPT'!$D$43,IF(J319=43,'Equivalencia BH-BMPT'!$D$44,IF(J319=44,'Equivalencia BH-BMPT'!$D$45,IF(J319=45,'Equivalencia BH-BMPT'!$D$46,"No ha seleccionado un número de programa")))))))))))))))))))))))))))))))))))))))))))))</f>
        <v>Mejor movilidad para todos</v>
      </c>
      <c r="L319" s="152">
        <v>1364</v>
      </c>
      <c r="M319" s="147" t="s">
        <v>1036</v>
      </c>
      <c r="N319" s="153" t="s">
        <v>1088</v>
      </c>
      <c r="O319" s="156">
        <v>319150081</v>
      </c>
      <c r="P319" s="155"/>
      <c r="Q319" s="156">
        <v>0</v>
      </c>
      <c r="R319" s="156"/>
      <c r="S319" s="156"/>
      <c r="T319" s="156">
        <f t="shared" si="30"/>
        <v>319150081</v>
      </c>
      <c r="U319" s="156">
        <v>319150081</v>
      </c>
      <c r="V319" s="157">
        <v>43090</v>
      </c>
      <c r="W319" s="157">
        <v>43111</v>
      </c>
      <c r="X319" s="157">
        <v>43215</v>
      </c>
      <c r="Y319" s="147">
        <f t="shared" si="19"/>
        <v>104</v>
      </c>
      <c r="Z319" s="147"/>
      <c r="AA319" s="158"/>
      <c r="AB319" s="147"/>
      <c r="AC319" s="147"/>
      <c r="AD319" s="147"/>
      <c r="AE319" s="147" t="s">
        <v>777</v>
      </c>
      <c r="AF319" s="159">
        <f t="shared" si="31"/>
        <v>1</v>
      </c>
      <c r="AG319" s="160"/>
      <c r="AH319" s="160" t="b">
        <f t="shared" si="32"/>
        <v>0</v>
      </c>
    </row>
    <row r="320" spans="1:34" ht="44.25" customHeight="1" thickBot="1" x14ac:dyDescent="0.3">
      <c r="A320" s="147">
        <v>117</v>
      </c>
      <c r="B320" s="147">
        <v>2017</v>
      </c>
      <c r="C320" s="148" t="s">
        <v>880</v>
      </c>
      <c r="D320" s="147">
        <v>3</v>
      </c>
      <c r="E320" s="148" t="str">
        <f>IF(D320=1,'Tipo '!$B$2,IF(D320=2,'Tipo '!$B$3,IF(D320=3,'Tipo '!$B$4,IF(D320=4,'Tipo '!$B$5,IF(D320=5,'Tipo '!$B$6,IF(D320=6,'Tipo '!$B$7,IF(D320=7,'Tipo '!$B$8,IF(D320=8,'Tipo '!$B$9,IF(D320=9,'Tipo '!$B$10,IF(D320=10,'Tipo '!$B$11,IF(D320=11,'Tipo '!$B$12,IF(D320=12,'Tipo '!$B$13,IF(D320=13,'Tipo '!$B$14,IF(D320=14,'Tipo '!$B$15,IF(D320=15,'Tipo '!$B$16,IF(D320=16,'Tipo '!$B$17,IF(D320=17,'Tipo '!$B$18,IF(D320=18,'Tipo '!$B$19,IF(D320=19,'Tipo '!$B$20,IF(D320=20,'Tipo '!$B$21,"No ha seleccionado un tipo de contrato válido"))))))))))))))))))))</f>
        <v>INTERVENTORÍA</v>
      </c>
      <c r="F320" s="148" t="s">
        <v>223</v>
      </c>
      <c r="G320" s="148" t="s">
        <v>121</v>
      </c>
      <c r="H320" s="149" t="s">
        <v>998</v>
      </c>
      <c r="I320" s="149"/>
      <c r="J320" s="150">
        <v>18</v>
      </c>
      <c r="K320" s="151" t="str">
        <f>IF(J320=1,'Equivalencia BH-BMPT'!$D$2,IF(J320=2,'Equivalencia BH-BMPT'!$D$3,IF(J320=3,'Equivalencia BH-BMPT'!$D$4,IF(J320=4,'Equivalencia BH-BMPT'!$D$5,IF(J320=5,'Equivalencia BH-BMPT'!$D$6,IF(J320=6,'Equivalencia BH-BMPT'!$D$7,IF(J320=7,'Equivalencia BH-BMPT'!$D$8,IF(J320=8,'Equivalencia BH-BMPT'!$D$9,IF(J320=9,'Equivalencia BH-BMPT'!$D$10,IF(J320=10,'Equivalencia BH-BMPT'!$D$11,IF(J320=11,'Equivalencia BH-BMPT'!$D$12,IF(J320=12,'Equivalencia BH-BMPT'!$D$13,IF(J320=13,'Equivalencia BH-BMPT'!$D$14,IF(J320=14,'Equivalencia BH-BMPT'!$D$15,IF(J320=15,'Equivalencia BH-BMPT'!$D$16,IF(J320=16,'Equivalencia BH-BMPT'!$D$17,IF(J320=17,'Equivalencia BH-BMPT'!$D$18,IF(J320=18,'Equivalencia BH-BMPT'!$D$19,IF(J320=19,'Equivalencia BH-BMPT'!$D$20,IF(J320=20,'Equivalencia BH-BMPT'!$D$21,IF(J320=21,'Equivalencia BH-BMPT'!$D$22,IF(J320=22,'Equivalencia BH-BMPT'!$D$23,IF(J320=23,'Equivalencia BH-BMPT'!#REF!,IF(J320=24,'Equivalencia BH-BMPT'!$D$25,IF(J320=25,'Equivalencia BH-BMPT'!$D$26,IF(J320=26,'Equivalencia BH-BMPT'!$D$27,IF(J320=27,'Equivalencia BH-BMPT'!$D$28,IF(J320=28,'Equivalencia BH-BMPT'!$D$29,IF(J320=29,'Equivalencia BH-BMPT'!$D$30,IF(J320=30,'Equivalencia BH-BMPT'!$D$31,IF(J320=31,'Equivalencia BH-BMPT'!$D$32,IF(J320=32,'Equivalencia BH-BMPT'!$D$33,IF(J320=33,'Equivalencia BH-BMPT'!$D$34,IF(J320=34,'Equivalencia BH-BMPT'!$D$35,IF(J320=35,'Equivalencia BH-BMPT'!$D$36,IF(J320=36,'Equivalencia BH-BMPT'!$D$37,IF(J320=37,'Equivalencia BH-BMPT'!$D$38,IF(J320=38,'Equivalencia BH-BMPT'!#REF!,IF(J320=39,'Equivalencia BH-BMPT'!$D$40,IF(J320=40,'Equivalencia BH-BMPT'!$D$41,IF(J320=41,'Equivalencia BH-BMPT'!$D$42,IF(J320=42,'Equivalencia BH-BMPT'!$D$43,IF(J320=43,'Equivalencia BH-BMPT'!$D$44,IF(J320=44,'Equivalencia BH-BMPT'!$D$45,IF(J320=45,'Equivalencia BH-BMPT'!$D$46,"No ha seleccionado un número de programa")))))))))))))))))))))))))))))))))))))))))))))</f>
        <v>Mejor movilidad para todos</v>
      </c>
      <c r="L320" s="152">
        <v>1364</v>
      </c>
      <c r="M320" s="147">
        <v>6760332</v>
      </c>
      <c r="N320" s="153" t="s">
        <v>1089</v>
      </c>
      <c r="O320" s="156">
        <v>67362033</v>
      </c>
      <c r="P320" s="155"/>
      <c r="Q320" s="156">
        <v>0</v>
      </c>
      <c r="R320" s="156"/>
      <c r="S320" s="156"/>
      <c r="T320" s="156">
        <f t="shared" si="30"/>
        <v>67362033</v>
      </c>
      <c r="U320" s="156">
        <v>67362033</v>
      </c>
      <c r="V320" s="157">
        <v>43090</v>
      </c>
      <c r="W320" s="157">
        <v>43111</v>
      </c>
      <c r="X320" s="157">
        <v>43215</v>
      </c>
      <c r="Y320" s="147">
        <f t="shared" si="19"/>
        <v>104</v>
      </c>
      <c r="Z320" s="147"/>
      <c r="AA320" s="158"/>
      <c r="AB320" s="147"/>
      <c r="AC320" s="147"/>
      <c r="AD320" s="147"/>
      <c r="AE320" s="147" t="s">
        <v>777</v>
      </c>
      <c r="AF320" s="159">
        <f t="shared" si="31"/>
        <v>1</v>
      </c>
      <c r="AG320" s="160"/>
      <c r="AH320" s="160" t="b">
        <f t="shared" si="32"/>
        <v>0</v>
      </c>
    </row>
    <row r="321" spans="1:34" ht="44.25" customHeight="1" thickBot="1" x14ac:dyDescent="0.3">
      <c r="A321" s="147">
        <v>118</v>
      </c>
      <c r="B321" s="147">
        <v>2017</v>
      </c>
      <c r="C321" s="148" t="s">
        <v>881</v>
      </c>
      <c r="D321" s="147">
        <v>1</v>
      </c>
      <c r="E321" s="148" t="str">
        <f>IF(D321=1,'Tipo '!$B$2,IF(D321=2,'Tipo '!$B$3,IF(D321=3,'Tipo '!$B$4,IF(D321=4,'Tipo '!$B$5,IF(D321=5,'Tipo '!$B$6,IF(D321=6,'Tipo '!$B$7,IF(D321=7,'Tipo '!$B$8,IF(D321=8,'Tipo '!$B$9,IF(D321=9,'Tipo '!$B$10,IF(D321=10,'Tipo '!$B$11,IF(D321=11,'Tipo '!$B$12,IF(D321=12,'Tipo '!$B$13,IF(D321=13,'Tipo '!$B$14,IF(D321=14,'Tipo '!$B$15,IF(D321=15,'Tipo '!$B$16,IF(D321=16,'Tipo '!$B$17,IF(D321=17,'Tipo '!$B$18,IF(D321=18,'Tipo '!$B$19,IF(D321=19,'Tipo '!$B$20,IF(D321=20,'Tipo '!$B$21,"No ha seleccionado un tipo de contrato válido"))))))))))))))))))))</f>
        <v>OBRA PÚBLICA</v>
      </c>
      <c r="F321" s="148" t="s">
        <v>105</v>
      </c>
      <c r="G321" s="148" t="s">
        <v>121</v>
      </c>
      <c r="H321" s="149" t="s">
        <v>999</v>
      </c>
      <c r="I321" s="149"/>
      <c r="J321" s="150">
        <v>45</v>
      </c>
      <c r="K321" s="151" t="str">
        <f>IF(J321=1,'Equivalencia BH-BMPT'!$D$2,IF(J321=2,'Equivalencia BH-BMPT'!$D$3,IF(J321=3,'Equivalencia BH-BMPT'!$D$4,IF(J321=4,'Equivalencia BH-BMPT'!$D$5,IF(J321=5,'Equivalencia BH-BMPT'!$D$6,IF(J321=6,'Equivalencia BH-BMPT'!$D$7,IF(J321=7,'Equivalencia BH-BMPT'!$D$8,IF(J321=8,'Equivalencia BH-BMPT'!$D$9,IF(J321=9,'Equivalencia BH-BMPT'!$D$10,IF(J321=10,'Equivalencia BH-BMPT'!$D$11,IF(J321=11,'Equivalencia BH-BMPT'!$D$12,IF(J321=12,'Equivalencia BH-BMPT'!$D$13,IF(J321=13,'Equivalencia BH-BMPT'!$D$14,IF(J321=14,'Equivalencia BH-BMPT'!$D$15,IF(J321=15,'Equivalencia BH-BMPT'!$D$16,IF(J321=16,'Equivalencia BH-BMPT'!$D$17,IF(J321=17,'Equivalencia BH-BMPT'!$D$18,IF(J321=18,'Equivalencia BH-BMPT'!$D$19,IF(J321=19,'Equivalencia BH-BMPT'!$D$20,IF(J321=20,'Equivalencia BH-BMPT'!$D$21,IF(J321=21,'Equivalencia BH-BMPT'!$D$22,IF(J321=22,'Equivalencia BH-BMPT'!$D$23,IF(J321=23,'Equivalencia BH-BMPT'!#REF!,IF(J321=24,'Equivalencia BH-BMPT'!$D$25,IF(J321=25,'Equivalencia BH-BMPT'!$D$26,IF(J321=26,'Equivalencia BH-BMPT'!$D$27,IF(J321=27,'Equivalencia BH-BMPT'!$D$28,IF(J321=28,'Equivalencia BH-BMPT'!$D$29,IF(J321=29,'Equivalencia BH-BMPT'!$D$30,IF(J321=30,'Equivalencia BH-BMPT'!$D$31,IF(J321=31,'Equivalencia BH-BMPT'!$D$32,IF(J321=32,'Equivalencia BH-BMPT'!$D$33,IF(J321=33,'Equivalencia BH-BMPT'!$D$34,IF(J321=34,'Equivalencia BH-BMPT'!$D$35,IF(J321=35,'Equivalencia BH-BMPT'!$D$36,IF(J321=36,'Equivalencia BH-BMPT'!$D$37,IF(J321=37,'Equivalencia BH-BMPT'!$D$38,IF(J321=38,'Equivalencia BH-BMPT'!#REF!,IF(J321=39,'Equivalencia BH-BMPT'!$D$40,IF(J321=40,'Equivalencia BH-BMPT'!$D$41,IF(J321=41,'Equivalencia BH-BMPT'!$D$42,IF(J321=42,'Equivalencia BH-BMPT'!$D$43,IF(J321=43,'Equivalencia BH-BMPT'!$D$44,IF(J321=44,'Equivalencia BH-BMPT'!$D$45,IF(J321=45,'Equivalencia BH-BMPT'!$D$46,"No ha seleccionado un número de programa")))))))))))))))))))))))))))))))))))))))))))))</f>
        <v>Gobernanza e influencia local, regional e internacional</v>
      </c>
      <c r="L321" s="152">
        <v>1377</v>
      </c>
      <c r="M321" s="147" t="s">
        <v>1037</v>
      </c>
      <c r="N321" s="153" t="s">
        <v>1090</v>
      </c>
      <c r="O321" s="156">
        <v>523000000</v>
      </c>
      <c r="P321" s="155"/>
      <c r="Q321" s="156">
        <v>0</v>
      </c>
      <c r="R321" s="156"/>
      <c r="S321" s="156"/>
      <c r="T321" s="156">
        <f t="shared" ref="T321" si="61">O321+Q321+S321</f>
        <v>523000000</v>
      </c>
      <c r="U321" s="156">
        <v>523000000</v>
      </c>
      <c r="V321" s="157">
        <v>43095</v>
      </c>
      <c r="W321" s="157">
        <v>43122</v>
      </c>
      <c r="X321" s="157">
        <v>43388</v>
      </c>
      <c r="Y321" s="147">
        <f t="shared" ref="Y321" si="62">X321-W321</f>
        <v>266</v>
      </c>
      <c r="Z321" s="147"/>
      <c r="AA321" s="158"/>
      <c r="AB321" s="147"/>
      <c r="AC321" s="147"/>
      <c r="AD321" s="147" t="s">
        <v>777</v>
      </c>
      <c r="AE321" s="147"/>
      <c r="AF321" s="159">
        <f t="shared" ref="AF321" si="63">SUM(U321/T321)</f>
        <v>1</v>
      </c>
      <c r="AG321" s="160"/>
      <c r="AH321" s="160" t="b">
        <f t="shared" ref="AH321" si="64">IF(I321="Funcionamiento",J321=0,J321="")</f>
        <v>0</v>
      </c>
    </row>
    <row r="322" spans="1:34" ht="44.25" customHeight="1" thickBot="1" x14ac:dyDescent="0.3">
      <c r="A322" s="147">
        <v>118</v>
      </c>
      <c r="B322" s="147">
        <v>2017</v>
      </c>
      <c r="C322" s="148" t="s">
        <v>881</v>
      </c>
      <c r="D322" s="147">
        <v>1</v>
      </c>
      <c r="E322" s="148" t="str">
        <f>IF(D322=1,'Tipo '!$B$2,IF(D322=2,'Tipo '!$B$3,IF(D322=3,'Tipo '!$B$4,IF(D322=4,'Tipo '!$B$5,IF(D322=5,'Tipo '!$B$6,IF(D322=6,'Tipo '!$B$7,IF(D322=7,'Tipo '!$B$8,IF(D322=8,'Tipo '!$B$9,IF(D322=9,'Tipo '!$B$10,IF(D322=10,'Tipo '!$B$11,IF(D322=11,'Tipo '!$B$12,IF(D322=12,'Tipo '!$B$13,IF(D322=13,'Tipo '!$B$14,IF(D322=14,'Tipo '!$B$15,IF(D322=15,'Tipo '!$B$16,IF(D322=16,'Tipo '!$B$17,IF(D322=17,'Tipo '!$B$18,IF(D322=18,'Tipo '!$B$19,IF(D322=19,'Tipo '!$B$20,IF(D322=20,'Tipo '!$B$21,"No ha seleccionado un tipo de contrato válido"))))))))))))))))))))</f>
        <v>OBRA PÚBLICA</v>
      </c>
      <c r="F322" s="148" t="s">
        <v>105</v>
      </c>
      <c r="G322" s="148" t="s">
        <v>121</v>
      </c>
      <c r="H322" s="149" t="s">
        <v>999</v>
      </c>
      <c r="I322" s="149" t="s">
        <v>163</v>
      </c>
      <c r="J322" s="150">
        <v>45</v>
      </c>
      <c r="K322" s="151" t="str">
        <f>IF(J322=1,'Equivalencia BH-BMPT'!$D$2,IF(J322=2,'Equivalencia BH-BMPT'!$D$3,IF(J322=3,'Equivalencia BH-BMPT'!$D$4,IF(J322=4,'Equivalencia BH-BMPT'!$D$5,IF(J322=5,'Equivalencia BH-BMPT'!$D$6,IF(J322=6,'Equivalencia BH-BMPT'!$D$7,IF(J322=7,'Equivalencia BH-BMPT'!$D$8,IF(J322=8,'Equivalencia BH-BMPT'!$D$9,IF(J322=9,'Equivalencia BH-BMPT'!$D$10,IF(J322=10,'Equivalencia BH-BMPT'!$D$11,IF(J322=11,'Equivalencia BH-BMPT'!$D$12,IF(J322=12,'Equivalencia BH-BMPT'!$D$13,IF(J322=13,'Equivalencia BH-BMPT'!$D$14,IF(J322=14,'Equivalencia BH-BMPT'!$D$15,IF(J322=15,'Equivalencia BH-BMPT'!$D$16,IF(J322=16,'Equivalencia BH-BMPT'!$D$17,IF(J322=17,'Equivalencia BH-BMPT'!$D$18,IF(J322=18,'Equivalencia BH-BMPT'!$D$19,IF(J322=19,'Equivalencia BH-BMPT'!$D$20,IF(J322=20,'Equivalencia BH-BMPT'!$D$21,IF(J322=21,'Equivalencia BH-BMPT'!$D$22,IF(J322=22,'Equivalencia BH-BMPT'!$D$23,IF(J322=23,'Equivalencia BH-BMPT'!#REF!,IF(J322=24,'Equivalencia BH-BMPT'!$D$25,IF(J322=25,'Equivalencia BH-BMPT'!$D$26,IF(J322=26,'Equivalencia BH-BMPT'!$D$27,IF(J322=27,'Equivalencia BH-BMPT'!$D$28,IF(J322=28,'Equivalencia BH-BMPT'!$D$29,IF(J322=29,'Equivalencia BH-BMPT'!$D$30,IF(J322=30,'Equivalencia BH-BMPT'!$D$31,IF(J322=31,'Equivalencia BH-BMPT'!$D$32,IF(J322=32,'Equivalencia BH-BMPT'!$D$33,IF(J322=33,'Equivalencia BH-BMPT'!$D$34,IF(J322=34,'Equivalencia BH-BMPT'!$D$35,IF(J322=35,'Equivalencia BH-BMPT'!$D$36,IF(J322=36,'Equivalencia BH-BMPT'!$D$37,IF(J322=37,'Equivalencia BH-BMPT'!$D$38,IF(J322=38,'Equivalencia BH-BMPT'!#REF!,IF(J322=39,'Equivalencia BH-BMPT'!$D$40,IF(J322=40,'Equivalencia BH-BMPT'!$D$41,IF(J322=41,'Equivalencia BH-BMPT'!$D$42,IF(J322=42,'Equivalencia BH-BMPT'!$D$43,IF(J322=43,'Equivalencia BH-BMPT'!$D$44,IF(J322=44,'Equivalencia BH-BMPT'!$D$45,IF(J322=45,'Equivalencia BH-BMPT'!$D$46,"No ha seleccionado un número de programa")))))))))))))))))))))))))))))))))))))))))))))</f>
        <v>Gobernanza e influencia local, regional e internacional</v>
      </c>
      <c r="L322" s="152">
        <v>1377</v>
      </c>
      <c r="M322" s="147" t="s">
        <v>1037</v>
      </c>
      <c r="N322" s="153" t="s">
        <v>1090</v>
      </c>
      <c r="O322" s="156"/>
      <c r="P322" s="155"/>
      <c r="Q322" s="156">
        <v>0</v>
      </c>
      <c r="R322" s="156">
        <v>1</v>
      </c>
      <c r="S322" s="156">
        <v>261500000</v>
      </c>
      <c r="T322" s="156">
        <f t="shared" si="30"/>
        <v>261500000</v>
      </c>
      <c r="U322" s="156">
        <v>183367535</v>
      </c>
      <c r="V322" s="157">
        <v>43095</v>
      </c>
      <c r="W322" s="157">
        <v>43122</v>
      </c>
      <c r="X322" s="157">
        <v>43388</v>
      </c>
      <c r="Y322" s="147">
        <f t="shared" si="19"/>
        <v>266</v>
      </c>
      <c r="Z322" s="147"/>
      <c r="AA322" s="158"/>
      <c r="AB322" s="147"/>
      <c r="AC322" s="147"/>
      <c r="AD322" s="147" t="s">
        <v>777</v>
      </c>
      <c r="AE322" s="147"/>
      <c r="AF322" s="159">
        <f t="shared" si="31"/>
        <v>0.70121428298279154</v>
      </c>
      <c r="AG322" s="160"/>
      <c r="AH322" s="160" t="b">
        <f t="shared" si="32"/>
        <v>0</v>
      </c>
    </row>
    <row r="323" spans="1:34" ht="44.25" customHeight="1" thickBot="1" x14ac:dyDescent="0.3">
      <c r="A323" s="147">
        <v>119</v>
      </c>
      <c r="B323" s="147">
        <v>2017</v>
      </c>
      <c r="C323" s="148" t="s">
        <v>882</v>
      </c>
      <c r="D323" s="147">
        <v>2</v>
      </c>
      <c r="E323" s="148" t="str">
        <f>IF(D323=1,'Tipo '!$B$2,IF(D323=2,'Tipo '!$B$3,IF(D323=3,'Tipo '!$B$4,IF(D323=4,'Tipo '!$B$5,IF(D323=5,'Tipo '!$B$6,IF(D323=6,'Tipo '!$B$7,IF(D323=7,'Tipo '!$B$8,IF(D323=8,'Tipo '!$B$9,IF(D323=9,'Tipo '!$B$10,IF(D323=10,'Tipo '!$B$11,IF(D323=11,'Tipo '!$B$12,IF(D323=12,'Tipo '!$B$13,IF(D323=13,'Tipo '!$B$14,IF(D323=14,'Tipo '!$B$15,IF(D323=15,'Tipo '!$B$16,IF(D323=16,'Tipo '!$B$17,IF(D323=17,'Tipo '!$B$18,IF(D323=18,'Tipo '!$B$19,IF(D323=19,'Tipo '!$B$20,IF(D323=20,'Tipo '!$B$21,"No ha seleccionado un tipo de contrato válido"))))))))))))))))))))</f>
        <v>CONSULTORÍA</v>
      </c>
      <c r="F323" s="148" t="s">
        <v>223</v>
      </c>
      <c r="G323" s="148" t="s">
        <v>121</v>
      </c>
      <c r="H323" s="149" t="s">
        <v>1000</v>
      </c>
      <c r="I323" s="149"/>
      <c r="J323" s="150">
        <v>45</v>
      </c>
      <c r="K323" s="151" t="str">
        <f>IF(J323=1,'Equivalencia BH-BMPT'!$D$2,IF(J323=2,'Equivalencia BH-BMPT'!$D$3,IF(J323=3,'Equivalencia BH-BMPT'!$D$4,IF(J323=4,'Equivalencia BH-BMPT'!$D$5,IF(J323=5,'Equivalencia BH-BMPT'!$D$6,IF(J323=6,'Equivalencia BH-BMPT'!$D$7,IF(J323=7,'Equivalencia BH-BMPT'!$D$8,IF(J323=8,'Equivalencia BH-BMPT'!$D$9,IF(J323=9,'Equivalencia BH-BMPT'!$D$10,IF(J323=10,'Equivalencia BH-BMPT'!$D$11,IF(J323=11,'Equivalencia BH-BMPT'!$D$12,IF(J323=12,'Equivalencia BH-BMPT'!$D$13,IF(J323=13,'Equivalencia BH-BMPT'!$D$14,IF(J323=14,'Equivalencia BH-BMPT'!$D$15,IF(J323=15,'Equivalencia BH-BMPT'!$D$16,IF(J323=16,'Equivalencia BH-BMPT'!$D$17,IF(J323=17,'Equivalencia BH-BMPT'!$D$18,IF(J323=18,'Equivalencia BH-BMPT'!$D$19,IF(J323=19,'Equivalencia BH-BMPT'!$D$20,IF(J323=20,'Equivalencia BH-BMPT'!$D$21,IF(J323=21,'Equivalencia BH-BMPT'!$D$22,IF(J323=22,'Equivalencia BH-BMPT'!$D$23,IF(J323=23,'Equivalencia BH-BMPT'!#REF!,IF(J323=24,'Equivalencia BH-BMPT'!$D$25,IF(J323=25,'Equivalencia BH-BMPT'!$D$26,IF(J323=26,'Equivalencia BH-BMPT'!$D$27,IF(J323=27,'Equivalencia BH-BMPT'!$D$28,IF(J323=28,'Equivalencia BH-BMPT'!$D$29,IF(J323=29,'Equivalencia BH-BMPT'!$D$30,IF(J323=30,'Equivalencia BH-BMPT'!$D$31,IF(J323=31,'Equivalencia BH-BMPT'!$D$32,IF(J323=32,'Equivalencia BH-BMPT'!$D$33,IF(J323=33,'Equivalencia BH-BMPT'!$D$34,IF(J323=34,'Equivalencia BH-BMPT'!$D$35,IF(J323=35,'Equivalencia BH-BMPT'!$D$36,IF(J323=36,'Equivalencia BH-BMPT'!$D$37,IF(J323=37,'Equivalencia BH-BMPT'!$D$38,IF(J323=38,'Equivalencia BH-BMPT'!#REF!,IF(J323=39,'Equivalencia BH-BMPT'!$D$40,IF(J323=40,'Equivalencia BH-BMPT'!$D$41,IF(J323=41,'Equivalencia BH-BMPT'!$D$42,IF(J323=42,'Equivalencia BH-BMPT'!$D$43,IF(J323=43,'Equivalencia BH-BMPT'!$D$44,IF(J323=44,'Equivalencia BH-BMPT'!$D$45,IF(J323=45,'Equivalencia BH-BMPT'!$D$46,"No ha seleccionado un número de programa")))))))))))))))))))))))))))))))))))))))))))))</f>
        <v>Gobernanza e influencia local, regional e internacional</v>
      </c>
      <c r="L323" s="152">
        <v>1377</v>
      </c>
      <c r="M323" s="147" t="s">
        <v>1038</v>
      </c>
      <c r="N323" s="153" t="s">
        <v>1091</v>
      </c>
      <c r="O323" s="156">
        <v>59985442</v>
      </c>
      <c r="P323" s="155"/>
      <c r="Q323" s="156">
        <v>0</v>
      </c>
      <c r="R323" s="156"/>
      <c r="S323" s="156"/>
      <c r="T323" s="156">
        <f t="shared" si="30"/>
        <v>59985442</v>
      </c>
      <c r="U323" s="156">
        <v>17995633</v>
      </c>
      <c r="V323" s="157">
        <v>43096</v>
      </c>
      <c r="W323" s="157">
        <v>43129</v>
      </c>
      <c r="X323" s="157">
        <v>43489</v>
      </c>
      <c r="Y323" s="147">
        <f t="shared" si="19"/>
        <v>360</v>
      </c>
      <c r="Z323" s="147"/>
      <c r="AA323" s="158"/>
      <c r="AB323" s="147"/>
      <c r="AC323" s="147"/>
      <c r="AD323" s="147" t="s">
        <v>777</v>
      </c>
      <c r="AE323" s="147"/>
      <c r="AF323" s="159">
        <f t="shared" si="31"/>
        <v>0.30000000666828464</v>
      </c>
      <c r="AG323" s="160"/>
      <c r="AH323" s="160" t="b">
        <f t="shared" si="32"/>
        <v>0</v>
      </c>
    </row>
    <row r="324" spans="1:34" ht="44.25" customHeight="1" thickBot="1" x14ac:dyDescent="0.3">
      <c r="A324" s="147">
        <v>120</v>
      </c>
      <c r="B324" s="147">
        <v>2017</v>
      </c>
      <c r="C324" s="148" t="s">
        <v>883</v>
      </c>
      <c r="D324" s="147">
        <v>5</v>
      </c>
      <c r="E324" s="148" t="str">
        <f>IF(D324=1,'Tipo '!$B$2,IF(D324=2,'Tipo '!$B$3,IF(D324=3,'Tipo '!$B$4,IF(D324=4,'Tipo '!$B$5,IF(D324=5,'Tipo '!$B$6,IF(D324=6,'Tipo '!$B$7,IF(D324=7,'Tipo '!$B$8,IF(D324=8,'Tipo '!$B$9,IF(D324=9,'Tipo '!$B$10,IF(D324=10,'Tipo '!$B$11,IF(D324=11,'Tipo '!$B$12,IF(D324=12,'Tipo '!$B$13,IF(D324=13,'Tipo '!$B$14,IF(D324=14,'Tipo '!$B$15,IF(D324=15,'Tipo '!$B$16,IF(D324=16,'Tipo '!$B$17,IF(D324=17,'Tipo '!$B$18,IF(D324=18,'Tipo '!$B$19,IF(D324=19,'Tipo '!$B$20,IF(D324=20,'Tipo '!$B$21,"No ha seleccionado un tipo de contrato válido"))))))))))))))))))))</f>
        <v>CONTRATOS DE PRESTACIÓN DE SERVICIOS PROFESIONALES Y DE APOYO A LA GESTIÓN</v>
      </c>
      <c r="F324" s="148" t="s">
        <v>105</v>
      </c>
      <c r="G324" s="148" t="s">
        <v>121</v>
      </c>
      <c r="H324" s="149" t="s">
        <v>1001</v>
      </c>
      <c r="I324" s="149"/>
      <c r="J324" s="150">
        <v>38</v>
      </c>
      <c r="K324" s="151" t="str">
        <f>IF(J324=1,'Equivalencia BH-BMPT'!$D$2,IF(J324=2,'Equivalencia BH-BMPT'!$D$3,IF(J324=3,'Equivalencia BH-BMPT'!$D$4,IF(J324=4,'Equivalencia BH-BMPT'!$D$5,IF(J324=5,'Equivalencia BH-BMPT'!$D$6,IF(J324=6,'Equivalencia BH-BMPT'!$D$7,IF(J324=7,'Equivalencia BH-BMPT'!$D$8,IF(J324=8,'Equivalencia BH-BMPT'!$D$9,IF(J324=9,'Equivalencia BH-BMPT'!$D$10,IF(J324=10,'Equivalencia BH-BMPT'!$D$11,IF(J324=11,'Equivalencia BH-BMPT'!$D$12,IF(J324=12,'Equivalencia BH-BMPT'!$D$13,IF(J324=13,'Equivalencia BH-BMPT'!$D$14,IF(J324=14,'Equivalencia BH-BMPT'!$D$15,IF(J324=15,'Equivalencia BH-BMPT'!$D$16,IF(J324=16,'Equivalencia BH-BMPT'!$D$17,IF(J324=17,'Equivalencia BH-BMPT'!$D$18,IF(J324=18,'Equivalencia BH-BMPT'!$D$19,IF(J324=19,'Equivalencia BH-BMPT'!$D$20,IF(J324=20,'Equivalencia BH-BMPT'!$D$21,IF(J324=21,'Equivalencia BH-BMPT'!$D$22,IF(J324=22,'Equivalencia BH-BMPT'!$D$23,IF(J324=23,'Equivalencia BH-BMPT'!#REF!,IF(J324=24,'Equivalencia BH-BMPT'!$D$25,IF(J324=25,'Equivalencia BH-BMPT'!$D$26,IF(J324=26,'Equivalencia BH-BMPT'!$D$27,IF(J324=27,'Equivalencia BH-BMPT'!$D$28,IF(J324=28,'Equivalencia BH-BMPT'!$D$29,IF(J324=29,'Equivalencia BH-BMPT'!$D$30,IF(J324=30,'Equivalencia BH-BMPT'!$D$31,IF(J324=31,'Equivalencia BH-BMPT'!$D$32,IF(J324=32,'Equivalencia BH-BMPT'!$D$33,IF(J324=33,'Equivalencia BH-BMPT'!$D$34,IF(J324=34,'Equivalencia BH-BMPT'!$D$35,IF(J324=35,'Equivalencia BH-BMPT'!$D$36,IF(J324=36,'Equivalencia BH-BMPT'!$D$37,IF(J324=37,'Equivalencia BH-BMPT'!$D$38,IF(J324=38,'Equivalencia BH-BMPT'!$D$39,IF(J324=39,'Equivalencia BH-BMPT'!$D$40,IF(J324=40,'Equivalencia BH-BMPT'!$D$41,IF(J324=41,'Equivalencia BH-BMPT'!$D$42,IF(J324=42,'Equivalencia BH-BMPT'!$D$43,IF(J324=43,'Equivalencia BH-BMPT'!$D$44,IF(J324=44,'Equivalencia BH-BMPT'!$D$45,IF(J324=45,'Equivalencia BH-BMPT'!$D$46,"No ha seleccionado un número de programa")))))))))))))))))))))))))))))))))))))))))))))</f>
        <v>Recuperación y manejo de la Estructura Ecológica Principal</v>
      </c>
      <c r="L324" s="152">
        <v>1379</v>
      </c>
      <c r="M324" s="147" t="s">
        <v>1039</v>
      </c>
      <c r="N324" s="153" t="s">
        <v>1092</v>
      </c>
      <c r="O324" s="156">
        <v>420423653</v>
      </c>
      <c r="P324" s="155"/>
      <c r="Q324" s="156">
        <v>0</v>
      </c>
      <c r="R324" s="156"/>
      <c r="S324" s="156"/>
      <c r="T324" s="156">
        <f t="shared" ref="T324" si="65">O324+Q324+S324</f>
        <v>420423653</v>
      </c>
      <c r="U324" s="156">
        <v>378381287</v>
      </c>
      <c r="V324" s="157">
        <v>43095</v>
      </c>
      <c r="W324" s="157">
        <v>43137</v>
      </c>
      <c r="X324" s="157">
        <v>43501</v>
      </c>
      <c r="Y324" s="147">
        <f t="shared" ref="Y324" si="66">X324-W324</f>
        <v>364</v>
      </c>
      <c r="Z324" s="147"/>
      <c r="AA324" s="158"/>
      <c r="AB324" s="147"/>
      <c r="AC324" s="147"/>
      <c r="AD324" s="147"/>
      <c r="AE324" s="147"/>
      <c r="AF324" s="159">
        <f t="shared" ref="AF324" si="67">SUM(U324/T324)</f>
        <v>0.89999999833501276</v>
      </c>
      <c r="AG324" s="160"/>
      <c r="AH324" s="160" t="b">
        <f t="shared" ref="AH324" si="68">IF(I324="Funcionamiento",J324=0,J324="")</f>
        <v>0</v>
      </c>
    </row>
    <row r="325" spans="1:34" ht="44.25" customHeight="1" thickBot="1" x14ac:dyDescent="0.3">
      <c r="A325" s="147">
        <v>120</v>
      </c>
      <c r="B325" s="147">
        <v>2017</v>
      </c>
      <c r="C325" s="148" t="s">
        <v>883</v>
      </c>
      <c r="D325" s="147">
        <v>5</v>
      </c>
      <c r="E325" s="148" t="str">
        <f>IF(D325=1,'Tipo '!$B$2,IF(D325=2,'Tipo '!$B$3,IF(D325=3,'Tipo '!$B$4,IF(D325=4,'Tipo '!$B$5,IF(D325=5,'Tipo '!$B$6,IF(D325=6,'Tipo '!$B$7,IF(D325=7,'Tipo '!$B$8,IF(D325=8,'Tipo '!$B$9,IF(D325=9,'Tipo '!$B$10,IF(D325=10,'Tipo '!$B$11,IF(D325=11,'Tipo '!$B$12,IF(D325=12,'Tipo '!$B$13,IF(D325=13,'Tipo '!$B$14,IF(D325=14,'Tipo '!$B$15,IF(D325=15,'Tipo '!$B$16,IF(D325=16,'Tipo '!$B$17,IF(D325=17,'Tipo '!$B$18,IF(D325=18,'Tipo '!$B$19,IF(D325=19,'Tipo '!$B$20,IF(D325=20,'Tipo '!$B$21,"No ha seleccionado un tipo de contrato válido"))))))))))))))))))))</f>
        <v>CONTRATOS DE PRESTACIÓN DE SERVICIOS PROFESIONALES Y DE APOYO A LA GESTIÓN</v>
      </c>
      <c r="F325" s="148" t="s">
        <v>105</v>
      </c>
      <c r="G325" s="148" t="s">
        <v>121</v>
      </c>
      <c r="H325" s="149" t="s">
        <v>1001</v>
      </c>
      <c r="I325" s="149" t="s">
        <v>163</v>
      </c>
      <c r="J325" s="150">
        <v>38</v>
      </c>
      <c r="K325" s="151" t="str">
        <f>IF(J325=1,'Equivalencia BH-BMPT'!$D$2,IF(J325=2,'Equivalencia BH-BMPT'!$D$3,IF(J325=3,'Equivalencia BH-BMPT'!$D$4,IF(J325=4,'Equivalencia BH-BMPT'!$D$5,IF(J325=5,'Equivalencia BH-BMPT'!$D$6,IF(J325=6,'Equivalencia BH-BMPT'!$D$7,IF(J325=7,'Equivalencia BH-BMPT'!$D$8,IF(J325=8,'Equivalencia BH-BMPT'!$D$9,IF(J325=9,'Equivalencia BH-BMPT'!$D$10,IF(J325=10,'Equivalencia BH-BMPT'!$D$11,IF(J325=11,'Equivalencia BH-BMPT'!$D$12,IF(J325=12,'Equivalencia BH-BMPT'!$D$13,IF(J325=13,'Equivalencia BH-BMPT'!$D$14,IF(J325=14,'Equivalencia BH-BMPT'!$D$15,IF(J325=15,'Equivalencia BH-BMPT'!$D$16,IF(J325=16,'Equivalencia BH-BMPT'!$D$17,IF(J325=17,'Equivalencia BH-BMPT'!$D$18,IF(J325=18,'Equivalencia BH-BMPT'!$D$19,IF(J325=19,'Equivalencia BH-BMPT'!$D$20,IF(J325=20,'Equivalencia BH-BMPT'!$D$21,IF(J325=21,'Equivalencia BH-BMPT'!$D$22,IF(J325=22,'Equivalencia BH-BMPT'!$D$23,IF(J325=23,'Equivalencia BH-BMPT'!#REF!,IF(J325=24,'Equivalencia BH-BMPT'!$D$25,IF(J325=25,'Equivalencia BH-BMPT'!$D$26,IF(J325=26,'Equivalencia BH-BMPT'!$D$27,IF(J325=27,'Equivalencia BH-BMPT'!$D$28,IF(J325=28,'Equivalencia BH-BMPT'!$D$29,IF(J325=29,'Equivalencia BH-BMPT'!$D$30,IF(J325=30,'Equivalencia BH-BMPT'!$D$31,IF(J325=31,'Equivalencia BH-BMPT'!$D$32,IF(J325=32,'Equivalencia BH-BMPT'!$D$33,IF(J325=33,'Equivalencia BH-BMPT'!$D$34,IF(J325=34,'Equivalencia BH-BMPT'!$D$35,IF(J325=35,'Equivalencia BH-BMPT'!$D$36,IF(J325=36,'Equivalencia BH-BMPT'!$D$37,IF(J325=37,'Equivalencia BH-BMPT'!$D$38,IF(J325=38,'Equivalencia BH-BMPT'!$D$39,IF(J325=39,'Equivalencia BH-BMPT'!$D$40,IF(J325=40,'Equivalencia BH-BMPT'!$D$41,IF(J325=41,'Equivalencia BH-BMPT'!$D$42,IF(J325=42,'Equivalencia BH-BMPT'!$D$43,IF(J325=43,'Equivalencia BH-BMPT'!$D$44,IF(J325=44,'Equivalencia BH-BMPT'!$D$45,IF(J325=45,'Equivalencia BH-BMPT'!$D$46,"No ha seleccionado un número de programa")))))))))))))))))))))))))))))))))))))))))))))</f>
        <v>Recuperación y manejo de la Estructura Ecológica Principal</v>
      </c>
      <c r="L325" s="152">
        <v>1379</v>
      </c>
      <c r="M325" s="147" t="s">
        <v>1039</v>
      </c>
      <c r="N325" s="153" t="s">
        <v>1092</v>
      </c>
      <c r="O325" s="156"/>
      <c r="P325" s="155"/>
      <c r="Q325" s="156">
        <v>0</v>
      </c>
      <c r="R325" s="156">
        <v>1</v>
      </c>
      <c r="S325" s="156">
        <v>193133133</v>
      </c>
      <c r="T325" s="156">
        <f t="shared" si="30"/>
        <v>193133133</v>
      </c>
      <c r="U325" s="156"/>
      <c r="V325" s="157">
        <v>43095</v>
      </c>
      <c r="W325" s="157">
        <v>43137</v>
      </c>
      <c r="X325" s="157">
        <v>43501</v>
      </c>
      <c r="Y325" s="147">
        <f t="shared" si="19"/>
        <v>364</v>
      </c>
      <c r="Z325" s="147"/>
      <c r="AA325" s="158"/>
      <c r="AB325" s="147"/>
      <c r="AC325" s="147"/>
      <c r="AD325" s="147"/>
      <c r="AE325" s="147"/>
      <c r="AF325" s="159">
        <f t="shared" si="31"/>
        <v>0</v>
      </c>
      <c r="AG325" s="160"/>
      <c r="AH325" s="160" t="b">
        <f t="shared" si="32"/>
        <v>0</v>
      </c>
    </row>
    <row r="326" spans="1:34" ht="44.25" customHeight="1" thickBot="1" x14ac:dyDescent="0.3">
      <c r="A326" s="147">
        <v>121</v>
      </c>
      <c r="B326" s="147">
        <v>2017</v>
      </c>
      <c r="C326" s="148" t="s">
        <v>884</v>
      </c>
      <c r="D326" s="147">
        <v>3</v>
      </c>
      <c r="E326" s="148" t="str">
        <f>IF(D326=1,'Tipo '!$B$2,IF(D326=2,'Tipo '!$B$3,IF(D326=3,'Tipo '!$B$4,IF(D326=4,'Tipo '!$B$5,IF(D326=5,'Tipo '!$B$6,IF(D326=6,'Tipo '!$B$7,IF(D326=7,'Tipo '!$B$8,IF(D326=8,'Tipo '!$B$9,IF(D326=9,'Tipo '!$B$10,IF(D326=10,'Tipo '!$B$11,IF(D326=11,'Tipo '!$B$12,IF(D326=12,'Tipo '!$B$13,IF(D326=13,'Tipo '!$B$14,IF(D326=14,'Tipo '!$B$15,IF(D326=15,'Tipo '!$B$16,IF(D326=16,'Tipo '!$B$17,IF(D326=17,'Tipo '!$B$18,IF(D326=18,'Tipo '!$B$19,IF(D326=19,'Tipo '!$B$20,IF(D326=20,'Tipo '!$B$21,"No ha seleccionado un tipo de contrato válido"))))))))))))))))))))</f>
        <v>INTERVENTORÍA</v>
      </c>
      <c r="F326" s="148" t="s">
        <v>104</v>
      </c>
      <c r="G326" s="148" t="s">
        <v>121</v>
      </c>
      <c r="H326" s="149" t="s">
        <v>1002</v>
      </c>
      <c r="I326" s="149"/>
      <c r="J326" s="150">
        <v>11</v>
      </c>
      <c r="K326" s="151" t="str">
        <f>IF(J326=1,'Equivalencia BH-BMPT'!$D$2,IF(J326=2,'Equivalencia BH-BMPT'!$D$3,IF(J326=3,'Equivalencia BH-BMPT'!$D$4,IF(J326=4,'Equivalencia BH-BMPT'!$D$5,IF(J326=5,'Equivalencia BH-BMPT'!$D$6,IF(J326=6,'Equivalencia BH-BMPT'!$D$7,IF(J326=7,'Equivalencia BH-BMPT'!$D$8,IF(J326=8,'Equivalencia BH-BMPT'!$D$9,IF(J326=9,'Equivalencia BH-BMPT'!$D$10,IF(J326=10,'Equivalencia BH-BMPT'!$D$11,IF(J326=11,'Equivalencia BH-BMPT'!$D$12,IF(J326=12,'Equivalencia BH-BMPT'!$D$13,IF(J326=13,'Equivalencia BH-BMPT'!$D$14,IF(J326=14,'Equivalencia BH-BMPT'!$D$15,IF(J326=15,'Equivalencia BH-BMPT'!$D$16,IF(J326=16,'Equivalencia BH-BMPT'!$D$17,IF(J326=17,'Equivalencia BH-BMPT'!$D$18,IF(J326=18,'Equivalencia BH-BMPT'!$D$19,IF(J326=19,'Equivalencia BH-BMPT'!$D$20,IF(J326=20,'Equivalencia BH-BMPT'!$D$21,IF(J326=21,'Equivalencia BH-BMPT'!$D$22,IF(J326=22,'Equivalencia BH-BMPT'!$D$23,IF(J326=23,'Equivalencia BH-BMPT'!#REF!,IF(J326=24,'Equivalencia BH-BMPT'!$D$25,IF(J326=25,'Equivalencia BH-BMPT'!$D$26,IF(J326=26,'Equivalencia BH-BMPT'!$D$27,IF(J326=27,'Equivalencia BH-BMPT'!$D$28,IF(J326=28,'Equivalencia BH-BMPT'!$D$29,IF(J326=29,'Equivalencia BH-BMPT'!$D$30,IF(J326=30,'Equivalencia BH-BMPT'!$D$31,IF(J326=31,'Equivalencia BH-BMPT'!$D$32,IF(J326=32,'Equivalencia BH-BMPT'!$D$33,IF(J326=33,'Equivalencia BH-BMPT'!$D$34,IF(J326=34,'Equivalencia BH-BMPT'!$D$35,IF(J326=35,'Equivalencia BH-BMPT'!$D$36,IF(J326=36,'Equivalencia BH-BMPT'!$D$37,IF(J326=37,'Equivalencia BH-BMPT'!$D$38,IF(J326=38,'Equivalencia BH-BMPT'!#REF!,IF(J326=39,'Equivalencia BH-BMPT'!$D$40,IF(J326=40,'Equivalencia BH-BMPT'!$D$41,IF(J326=41,'Equivalencia BH-BMPT'!$D$42,IF(J326=42,'Equivalencia BH-BMPT'!$D$43,IF(J326=43,'Equivalencia BH-BMPT'!$D$44,IF(J326=44,'Equivalencia BH-BMPT'!$D$45,IF(J326=45,'Equivalencia BH-BMPT'!$D$46,"No ha seleccionado un número de programa")))))))))))))))))))))))))))))))))))))))))))))</f>
        <v>Mejores oportunidades para el desarrollo a través de la cultura, la recreación y el deporte</v>
      </c>
      <c r="L326" s="152">
        <v>1353</v>
      </c>
      <c r="M326" s="147">
        <v>79819273</v>
      </c>
      <c r="N326" s="153" t="s">
        <v>1093</v>
      </c>
      <c r="O326" s="156">
        <v>7500001</v>
      </c>
      <c r="P326" s="155"/>
      <c r="Q326" s="156">
        <v>0</v>
      </c>
      <c r="R326" s="156"/>
      <c r="S326" s="156"/>
      <c r="T326" s="156">
        <f t="shared" si="30"/>
        <v>7500001</v>
      </c>
      <c r="U326" s="156">
        <v>7500001</v>
      </c>
      <c r="V326" s="157">
        <v>43097</v>
      </c>
      <c r="W326" s="157">
        <v>43118</v>
      </c>
      <c r="X326" s="157">
        <v>43207</v>
      </c>
      <c r="Y326" s="147">
        <f t="shared" si="19"/>
        <v>89</v>
      </c>
      <c r="Z326" s="147"/>
      <c r="AA326" s="158"/>
      <c r="AB326" s="147"/>
      <c r="AC326" s="147"/>
      <c r="AD326" s="147"/>
      <c r="AE326" s="147" t="s">
        <v>777</v>
      </c>
      <c r="AF326" s="159">
        <f t="shared" si="31"/>
        <v>1</v>
      </c>
      <c r="AG326" s="160"/>
      <c r="AH326" s="160" t="b">
        <f t="shared" si="32"/>
        <v>0</v>
      </c>
    </row>
    <row r="327" spans="1:34" ht="44.25" customHeight="1" thickBot="1" x14ac:dyDescent="0.3">
      <c r="A327" s="147">
        <v>122</v>
      </c>
      <c r="B327" s="147">
        <v>2017</v>
      </c>
      <c r="C327" s="148" t="s">
        <v>885</v>
      </c>
      <c r="D327" s="147">
        <v>6</v>
      </c>
      <c r="E327" s="148" t="str">
        <f>IF(D327=1,'Tipo '!$B$2,IF(D327=2,'Tipo '!$B$3,IF(D327=3,'Tipo '!$B$4,IF(D327=4,'Tipo '!$B$5,IF(D327=5,'Tipo '!$B$6,IF(D327=6,'Tipo '!$B$7,IF(D327=7,'Tipo '!$B$8,IF(D327=8,'Tipo '!$B$9,IF(D327=9,'Tipo '!$B$10,IF(D327=10,'Tipo '!$B$11,IF(D327=11,'Tipo '!$B$12,IF(D327=12,'Tipo '!$B$13,IF(D327=13,'Tipo '!$B$14,IF(D327=14,'Tipo '!$B$15,IF(D327=15,'Tipo '!$B$16,IF(D327=16,'Tipo '!$B$17,IF(D327=17,'Tipo '!$B$18,IF(D327=18,'Tipo '!$B$19,IF(D327=19,'Tipo '!$B$20,IF(D327=20,'Tipo '!$B$21,"No ha seleccionado un tipo de contrato válido"))))))))))))))))))))</f>
        <v>COMPRAVENTA DE BIENES MUEBLES</v>
      </c>
      <c r="F327" s="148" t="s">
        <v>104</v>
      </c>
      <c r="G327" s="148" t="s">
        <v>121</v>
      </c>
      <c r="H327" s="149" t="s">
        <v>1003</v>
      </c>
      <c r="I327" s="149"/>
      <c r="J327" s="150">
        <v>45</v>
      </c>
      <c r="K327" s="151" t="str">
        <f>IF(J327=1,'Equivalencia BH-BMPT'!$D$2,IF(J327=2,'Equivalencia BH-BMPT'!$D$3,IF(J327=3,'Equivalencia BH-BMPT'!$D$4,IF(J327=4,'Equivalencia BH-BMPT'!$D$5,IF(J327=5,'Equivalencia BH-BMPT'!$D$6,IF(J327=6,'Equivalencia BH-BMPT'!$D$7,IF(J327=7,'Equivalencia BH-BMPT'!$D$8,IF(J327=8,'Equivalencia BH-BMPT'!$D$9,IF(J327=9,'Equivalencia BH-BMPT'!$D$10,IF(J327=10,'Equivalencia BH-BMPT'!$D$11,IF(J327=11,'Equivalencia BH-BMPT'!$D$12,IF(J327=12,'Equivalencia BH-BMPT'!$D$13,IF(J327=13,'Equivalencia BH-BMPT'!$D$14,IF(J327=14,'Equivalencia BH-BMPT'!$D$15,IF(J327=15,'Equivalencia BH-BMPT'!$D$16,IF(J327=16,'Equivalencia BH-BMPT'!$D$17,IF(J327=17,'Equivalencia BH-BMPT'!$D$18,IF(J327=18,'Equivalencia BH-BMPT'!$D$19,IF(J327=19,'Equivalencia BH-BMPT'!$D$20,IF(J327=20,'Equivalencia BH-BMPT'!$D$21,IF(J327=21,'Equivalencia BH-BMPT'!$D$22,IF(J327=22,'Equivalencia BH-BMPT'!$D$23,IF(J327=23,'Equivalencia BH-BMPT'!#REF!,IF(J327=24,'Equivalencia BH-BMPT'!$D$25,IF(J327=25,'Equivalencia BH-BMPT'!$D$26,IF(J327=26,'Equivalencia BH-BMPT'!$D$27,IF(J327=27,'Equivalencia BH-BMPT'!$D$28,IF(J327=28,'Equivalencia BH-BMPT'!$D$29,IF(J327=29,'Equivalencia BH-BMPT'!$D$30,IF(J327=30,'Equivalencia BH-BMPT'!$D$31,IF(J327=31,'Equivalencia BH-BMPT'!$D$32,IF(J327=32,'Equivalencia BH-BMPT'!$D$33,IF(J327=33,'Equivalencia BH-BMPT'!$D$34,IF(J327=34,'Equivalencia BH-BMPT'!$D$35,IF(J327=35,'Equivalencia BH-BMPT'!$D$36,IF(J327=36,'Equivalencia BH-BMPT'!$D$37,IF(J327=37,'Equivalencia BH-BMPT'!$D$38,IF(J327=38,'Equivalencia BH-BMPT'!#REF!,IF(J327=39,'Equivalencia BH-BMPT'!$D$40,IF(J327=40,'Equivalencia BH-BMPT'!$D$41,IF(J327=41,'Equivalencia BH-BMPT'!$D$42,IF(J327=42,'Equivalencia BH-BMPT'!$D$43,IF(J327=43,'Equivalencia BH-BMPT'!$D$44,IF(J327=44,'Equivalencia BH-BMPT'!$D$45,IF(J327=45,'Equivalencia BH-BMPT'!$D$46,"No ha seleccionado un número de programa")))))))))))))))))))))))))))))))))))))))))))))</f>
        <v>Gobernanza e influencia local, regional e internacional</v>
      </c>
      <c r="L327" s="152">
        <v>1377</v>
      </c>
      <c r="M327" s="147" t="s">
        <v>1040</v>
      </c>
      <c r="N327" s="153" t="s">
        <v>1094</v>
      </c>
      <c r="O327" s="156">
        <v>16224390</v>
      </c>
      <c r="P327" s="155"/>
      <c r="Q327" s="156">
        <v>0</v>
      </c>
      <c r="R327" s="156"/>
      <c r="S327" s="156"/>
      <c r="T327" s="156">
        <f t="shared" si="30"/>
        <v>16224390</v>
      </c>
      <c r="U327" s="156">
        <v>16224390</v>
      </c>
      <c r="V327" s="157">
        <v>43096</v>
      </c>
      <c r="W327" s="157">
        <v>43136</v>
      </c>
      <c r="X327" s="157">
        <v>43194</v>
      </c>
      <c r="Y327" s="147">
        <f t="shared" si="19"/>
        <v>58</v>
      </c>
      <c r="Z327" s="147"/>
      <c r="AA327" s="158"/>
      <c r="AB327" s="147"/>
      <c r="AC327" s="147"/>
      <c r="AD327" s="147"/>
      <c r="AE327" s="147" t="s">
        <v>777</v>
      </c>
      <c r="AF327" s="159">
        <f t="shared" si="31"/>
        <v>1</v>
      </c>
      <c r="AG327" s="160"/>
      <c r="AH327" s="160" t="b">
        <f t="shared" si="32"/>
        <v>0</v>
      </c>
    </row>
    <row r="328" spans="1:34" ht="44.25" customHeight="1" thickBot="1" x14ac:dyDescent="0.3">
      <c r="A328" s="147">
        <v>123</v>
      </c>
      <c r="B328" s="147">
        <v>2017</v>
      </c>
      <c r="C328" s="148" t="s">
        <v>886</v>
      </c>
      <c r="D328" s="147">
        <v>3</v>
      </c>
      <c r="E328" s="148" t="str">
        <f>IF(D328=1,'Tipo '!$B$2,IF(D328=2,'Tipo '!$B$3,IF(D328=3,'Tipo '!$B$4,IF(D328=4,'Tipo '!$B$5,IF(D328=5,'Tipo '!$B$6,IF(D328=6,'Tipo '!$B$7,IF(D328=7,'Tipo '!$B$8,IF(D328=8,'Tipo '!$B$9,IF(D328=9,'Tipo '!$B$10,IF(D328=10,'Tipo '!$B$11,IF(D328=11,'Tipo '!$B$12,IF(D328=12,'Tipo '!$B$13,IF(D328=13,'Tipo '!$B$14,IF(D328=14,'Tipo '!$B$15,IF(D328=15,'Tipo '!$B$16,IF(D328=16,'Tipo '!$B$17,IF(D328=17,'Tipo '!$B$18,IF(D328=18,'Tipo '!$B$19,IF(D328=19,'Tipo '!$B$20,IF(D328=20,'Tipo '!$B$21,"No ha seleccionado un tipo de contrato válido"))))))))))))))))))))</f>
        <v>INTERVENTORÍA</v>
      </c>
      <c r="F328" s="148" t="s">
        <v>223</v>
      </c>
      <c r="G328" s="148" t="s">
        <v>121</v>
      </c>
      <c r="H328" s="149" t="s">
        <v>1004</v>
      </c>
      <c r="I328" s="149"/>
      <c r="J328" s="150">
        <v>45</v>
      </c>
      <c r="K328" s="151" t="str">
        <f>IF(J328=1,'Equivalencia BH-BMPT'!$D$2,IF(J328=2,'Equivalencia BH-BMPT'!$D$3,IF(J328=3,'Equivalencia BH-BMPT'!$D$4,IF(J328=4,'Equivalencia BH-BMPT'!$D$5,IF(J328=5,'Equivalencia BH-BMPT'!$D$6,IF(J328=6,'Equivalencia BH-BMPT'!$D$7,IF(J328=7,'Equivalencia BH-BMPT'!$D$8,IF(J328=8,'Equivalencia BH-BMPT'!$D$9,IF(J328=9,'Equivalencia BH-BMPT'!$D$10,IF(J328=10,'Equivalencia BH-BMPT'!$D$11,IF(J328=11,'Equivalencia BH-BMPT'!$D$12,IF(J328=12,'Equivalencia BH-BMPT'!$D$13,IF(J328=13,'Equivalencia BH-BMPT'!$D$14,IF(J328=14,'Equivalencia BH-BMPT'!$D$15,IF(J328=15,'Equivalencia BH-BMPT'!$D$16,IF(J328=16,'Equivalencia BH-BMPT'!$D$17,IF(J328=17,'Equivalencia BH-BMPT'!$D$18,IF(J328=18,'Equivalencia BH-BMPT'!$D$19,IF(J328=19,'Equivalencia BH-BMPT'!$D$20,IF(J328=20,'Equivalencia BH-BMPT'!$D$21,IF(J328=21,'Equivalencia BH-BMPT'!$D$22,IF(J328=22,'Equivalencia BH-BMPT'!$D$23,IF(J328=23,'Equivalencia BH-BMPT'!#REF!,IF(J328=24,'Equivalencia BH-BMPT'!$D$25,IF(J328=25,'Equivalencia BH-BMPT'!$D$26,IF(J328=26,'Equivalencia BH-BMPT'!$D$27,IF(J328=27,'Equivalencia BH-BMPT'!$D$28,IF(J328=28,'Equivalencia BH-BMPT'!$D$29,IF(J328=29,'Equivalencia BH-BMPT'!$D$30,IF(J328=30,'Equivalencia BH-BMPT'!$D$31,IF(J328=31,'Equivalencia BH-BMPT'!$D$32,IF(J328=32,'Equivalencia BH-BMPT'!$D$33,IF(J328=33,'Equivalencia BH-BMPT'!$D$34,IF(J328=34,'Equivalencia BH-BMPT'!$D$35,IF(J328=35,'Equivalencia BH-BMPT'!$D$36,IF(J328=36,'Equivalencia BH-BMPT'!$D$37,IF(J328=37,'Equivalencia BH-BMPT'!$D$38,IF(J328=38,'Equivalencia BH-BMPT'!#REF!,IF(J328=39,'Equivalencia BH-BMPT'!$D$40,IF(J328=40,'Equivalencia BH-BMPT'!$D$41,IF(J328=41,'Equivalencia BH-BMPT'!$D$42,IF(J328=42,'Equivalencia BH-BMPT'!$D$43,IF(J328=43,'Equivalencia BH-BMPT'!$D$44,IF(J328=44,'Equivalencia BH-BMPT'!$D$45,IF(J328=45,'Equivalencia BH-BMPT'!$D$46,"No ha seleccionado un número de programa")))))))))))))))))))))))))))))))))))))))))))))</f>
        <v>Gobernanza e influencia local, regional e internacional</v>
      </c>
      <c r="L328" s="152">
        <v>1377</v>
      </c>
      <c r="M328" s="147" t="s">
        <v>1041</v>
      </c>
      <c r="N328" s="153" t="s">
        <v>1095</v>
      </c>
      <c r="O328" s="156">
        <v>56424000</v>
      </c>
      <c r="P328" s="155"/>
      <c r="Q328" s="156">
        <v>0</v>
      </c>
      <c r="R328" s="156"/>
      <c r="S328" s="156"/>
      <c r="T328" s="156">
        <f t="shared" ref="T328" si="69">O328+Q328+S328</f>
        <v>56424000</v>
      </c>
      <c r="U328" s="156">
        <v>56424000</v>
      </c>
      <c r="V328" s="157">
        <v>43097</v>
      </c>
      <c r="W328" s="157">
        <v>43122</v>
      </c>
      <c r="X328" s="157">
        <v>43388</v>
      </c>
      <c r="Y328" s="147">
        <f t="shared" ref="Y328" si="70">X328-W328</f>
        <v>266</v>
      </c>
      <c r="Z328" s="147"/>
      <c r="AA328" s="158"/>
      <c r="AB328" s="147"/>
      <c r="AC328" s="147"/>
      <c r="AD328" s="147" t="s">
        <v>777</v>
      </c>
      <c r="AE328" s="147"/>
      <c r="AF328" s="159">
        <f t="shared" ref="AF328" si="71">SUM(U328/T328)</f>
        <v>1</v>
      </c>
      <c r="AG328" s="160"/>
      <c r="AH328" s="160" t="b">
        <f t="shared" ref="AH328" si="72">IF(I328="Funcionamiento",J328=0,J328="")</f>
        <v>0</v>
      </c>
    </row>
    <row r="329" spans="1:34" ht="44.25" customHeight="1" thickBot="1" x14ac:dyDescent="0.3">
      <c r="A329" s="147">
        <v>123</v>
      </c>
      <c r="B329" s="147">
        <v>2017</v>
      </c>
      <c r="C329" s="148" t="s">
        <v>886</v>
      </c>
      <c r="D329" s="147">
        <v>3</v>
      </c>
      <c r="E329" s="148" t="str">
        <f>IF(D329=1,'Tipo '!$B$2,IF(D329=2,'Tipo '!$B$3,IF(D329=3,'Tipo '!$B$4,IF(D329=4,'Tipo '!$B$5,IF(D329=5,'Tipo '!$B$6,IF(D329=6,'Tipo '!$B$7,IF(D329=7,'Tipo '!$B$8,IF(D329=8,'Tipo '!$B$9,IF(D329=9,'Tipo '!$B$10,IF(D329=10,'Tipo '!$B$11,IF(D329=11,'Tipo '!$B$12,IF(D329=12,'Tipo '!$B$13,IF(D329=13,'Tipo '!$B$14,IF(D329=14,'Tipo '!$B$15,IF(D329=15,'Tipo '!$B$16,IF(D329=16,'Tipo '!$B$17,IF(D329=17,'Tipo '!$B$18,IF(D329=18,'Tipo '!$B$19,IF(D329=19,'Tipo '!$B$20,IF(D329=20,'Tipo '!$B$21,"No ha seleccionado un tipo de contrato válido"))))))))))))))))))))</f>
        <v>INTERVENTORÍA</v>
      </c>
      <c r="F329" s="148" t="s">
        <v>223</v>
      </c>
      <c r="G329" s="148" t="s">
        <v>121</v>
      </c>
      <c r="H329" s="149" t="s">
        <v>1004</v>
      </c>
      <c r="I329" s="149" t="s">
        <v>163</v>
      </c>
      <c r="J329" s="150">
        <v>45</v>
      </c>
      <c r="K329" s="151" t="str">
        <f>IF(J329=1,'Equivalencia BH-BMPT'!$D$2,IF(J329=2,'Equivalencia BH-BMPT'!$D$3,IF(J329=3,'Equivalencia BH-BMPT'!$D$4,IF(J329=4,'Equivalencia BH-BMPT'!$D$5,IF(J329=5,'Equivalencia BH-BMPT'!$D$6,IF(J329=6,'Equivalencia BH-BMPT'!$D$7,IF(J329=7,'Equivalencia BH-BMPT'!$D$8,IF(J329=8,'Equivalencia BH-BMPT'!$D$9,IF(J329=9,'Equivalencia BH-BMPT'!$D$10,IF(J329=10,'Equivalencia BH-BMPT'!$D$11,IF(J329=11,'Equivalencia BH-BMPT'!$D$12,IF(J329=12,'Equivalencia BH-BMPT'!$D$13,IF(J329=13,'Equivalencia BH-BMPT'!$D$14,IF(J329=14,'Equivalencia BH-BMPT'!$D$15,IF(J329=15,'Equivalencia BH-BMPT'!$D$16,IF(J329=16,'Equivalencia BH-BMPT'!$D$17,IF(J329=17,'Equivalencia BH-BMPT'!$D$18,IF(J329=18,'Equivalencia BH-BMPT'!$D$19,IF(J329=19,'Equivalencia BH-BMPT'!$D$20,IF(J329=20,'Equivalencia BH-BMPT'!$D$21,IF(J329=21,'Equivalencia BH-BMPT'!$D$22,IF(J329=22,'Equivalencia BH-BMPT'!$D$23,IF(J329=23,'Equivalencia BH-BMPT'!#REF!,IF(J329=24,'Equivalencia BH-BMPT'!$D$25,IF(J329=25,'Equivalencia BH-BMPT'!$D$26,IF(J329=26,'Equivalencia BH-BMPT'!$D$27,IF(J329=27,'Equivalencia BH-BMPT'!$D$28,IF(J329=28,'Equivalencia BH-BMPT'!$D$29,IF(J329=29,'Equivalencia BH-BMPT'!$D$30,IF(J329=30,'Equivalencia BH-BMPT'!$D$31,IF(J329=31,'Equivalencia BH-BMPT'!$D$32,IF(J329=32,'Equivalencia BH-BMPT'!$D$33,IF(J329=33,'Equivalencia BH-BMPT'!$D$34,IF(J329=34,'Equivalencia BH-BMPT'!$D$35,IF(J329=35,'Equivalencia BH-BMPT'!$D$36,IF(J329=36,'Equivalencia BH-BMPT'!$D$37,IF(J329=37,'Equivalencia BH-BMPT'!$D$38,IF(J329=38,'Equivalencia BH-BMPT'!#REF!,IF(J329=39,'Equivalencia BH-BMPT'!$D$40,IF(J329=40,'Equivalencia BH-BMPT'!$D$41,IF(J329=41,'Equivalencia BH-BMPT'!$D$42,IF(J329=42,'Equivalencia BH-BMPT'!$D$43,IF(J329=43,'Equivalencia BH-BMPT'!$D$44,IF(J329=44,'Equivalencia BH-BMPT'!$D$45,IF(J329=45,'Equivalencia BH-BMPT'!$D$46,"No ha seleccionado un número de programa")))))))))))))))))))))))))))))))))))))))))))))</f>
        <v>Gobernanza e influencia local, regional e internacional</v>
      </c>
      <c r="L329" s="152">
        <v>1377</v>
      </c>
      <c r="M329" s="147" t="s">
        <v>1041</v>
      </c>
      <c r="N329" s="153" t="s">
        <v>1095</v>
      </c>
      <c r="O329" s="156"/>
      <c r="P329" s="155"/>
      <c r="Q329" s="156">
        <v>0</v>
      </c>
      <c r="R329" s="156">
        <v>1</v>
      </c>
      <c r="S329" s="156">
        <v>56424000</v>
      </c>
      <c r="T329" s="156">
        <f t="shared" si="30"/>
        <v>56424000</v>
      </c>
      <c r="U329" s="156">
        <v>45679572</v>
      </c>
      <c r="V329" s="157">
        <v>43097</v>
      </c>
      <c r="W329" s="157">
        <v>43122</v>
      </c>
      <c r="X329" s="157">
        <v>43388</v>
      </c>
      <c r="Y329" s="147">
        <f t="shared" si="19"/>
        <v>266</v>
      </c>
      <c r="Z329" s="147"/>
      <c r="AA329" s="158"/>
      <c r="AB329" s="147"/>
      <c r="AC329" s="147"/>
      <c r="AD329" s="147" t="s">
        <v>777</v>
      </c>
      <c r="AE329" s="147"/>
      <c r="AF329" s="159">
        <f t="shared" si="31"/>
        <v>0.80957698851552529</v>
      </c>
      <c r="AG329" s="160"/>
      <c r="AH329" s="160" t="b">
        <f t="shared" si="32"/>
        <v>0</v>
      </c>
    </row>
    <row r="330" spans="1:34" ht="44.25" customHeight="1" thickBot="1" x14ac:dyDescent="0.3">
      <c r="A330" s="147">
        <v>124</v>
      </c>
      <c r="B330" s="147">
        <v>2017</v>
      </c>
      <c r="C330" s="148"/>
      <c r="D330" s="147">
        <v>3</v>
      </c>
      <c r="E330" s="148" t="str">
        <f>IF(D330=1,'Tipo '!$B$2,IF(D330=2,'Tipo '!$B$3,IF(D330=3,'Tipo '!$B$4,IF(D330=4,'Tipo '!$B$5,IF(D330=5,'Tipo '!$B$6,IF(D330=6,'Tipo '!$B$7,IF(D330=7,'Tipo '!$B$8,IF(D330=8,'Tipo '!$B$9,IF(D330=9,'Tipo '!$B$10,IF(D330=10,'Tipo '!$B$11,IF(D330=11,'Tipo '!$B$12,IF(D330=12,'Tipo '!$B$13,IF(D330=13,'Tipo '!$B$14,IF(D330=14,'Tipo '!$B$15,IF(D330=15,'Tipo '!$B$16,IF(D330=16,'Tipo '!$B$17,IF(D330=17,'Tipo '!$B$18,IF(D330=18,'Tipo '!$B$19,IF(D330=19,'Tipo '!$B$20,IF(D330=20,'Tipo '!$B$21,"No ha seleccionado un tipo de contrato válido"))))))))))))))))))))</f>
        <v>INTERVENTORÍA</v>
      </c>
      <c r="F330" s="148" t="s">
        <v>223</v>
      </c>
      <c r="G330" s="148" t="s">
        <v>121</v>
      </c>
      <c r="H330" s="149" t="s">
        <v>1005</v>
      </c>
      <c r="I330" s="149"/>
      <c r="J330" s="150">
        <v>18</v>
      </c>
      <c r="K330" s="151" t="str">
        <f>IF(J330=1,'Equivalencia BH-BMPT'!$D$2,IF(J330=2,'Equivalencia BH-BMPT'!$D$3,IF(J330=3,'Equivalencia BH-BMPT'!$D$4,IF(J330=4,'Equivalencia BH-BMPT'!$D$5,IF(J330=5,'Equivalencia BH-BMPT'!$D$6,IF(J330=6,'Equivalencia BH-BMPT'!$D$7,IF(J330=7,'Equivalencia BH-BMPT'!$D$8,IF(J330=8,'Equivalencia BH-BMPT'!$D$9,IF(J330=9,'Equivalencia BH-BMPT'!$D$10,IF(J330=10,'Equivalencia BH-BMPT'!$D$11,IF(J330=11,'Equivalencia BH-BMPT'!$D$12,IF(J330=12,'Equivalencia BH-BMPT'!$D$13,IF(J330=13,'Equivalencia BH-BMPT'!$D$14,IF(J330=14,'Equivalencia BH-BMPT'!$D$15,IF(J330=15,'Equivalencia BH-BMPT'!$D$16,IF(J330=16,'Equivalencia BH-BMPT'!$D$17,IF(J330=17,'Equivalencia BH-BMPT'!$D$18,IF(J330=18,'Equivalencia BH-BMPT'!$D$19,IF(J330=19,'Equivalencia BH-BMPT'!$D$20,IF(J330=20,'Equivalencia BH-BMPT'!$D$21,IF(J330=21,'Equivalencia BH-BMPT'!$D$22,IF(J330=22,'Equivalencia BH-BMPT'!$D$23,IF(J330=23,'Equivalencia BH-BMPT'!#REF!,IF(J330=24,'Equivalencia BH-BMPT'!$D$25,IF(J330=25,'Equivalencia BH-BMPT'!$D$26,IF(J330=26,'Equivalencia BH-BMPT'!$D$27,IF(J330=27,'Equivalencia BH-BMPT'!$D$28,IF(J330=28,'Equivalencia BH-BMPT'!$D$29,IF(J330=29,'Equivalencia BH-BMPT'!$D$30,IF(J330=30,'Equivalencia BH-BMPT'!$D$31,IF(J330=31,'Equivalencia BH-BMPT'!$D$32,IF(J330=32,'Equivalencia BH-BMPT'!$D$33,IF(J330=33,'Equivalencia BH-BMPT'!$D$34,IF(J330=34,'Equivalencia BH-BMPT'!$D$35,IF(J330=35,'Equivalencia BH-BMPT'!$D$36,IF(J330=36,'Equivalencia BH-BMPT'!$D$37,IF(J330=37,'Equivalencia BH-BMPT'!$D$38,IF(J330=38,'Equivalencia BH-BMPT'!#REF!,IF(J330=39,'Equivalencia BH-BMPT'!$D$40,IF(J330=40,'Equivalencia BH-BMPT'!$D$41,IF(J330=41,'Equivalencia BH-BMPT'!$D$42,IF(J330=42,'Equivalencia BH-BMPT'!$D$43,IF(J330=43,'Equivalencia BH-BMPT'!$D$44,IF(J330=44,'Equivalencia BH-BMPT'!$D$45,IF(J330=45,'Equivalencia BH-BMPT'!$D$46,"No ha seleccionado un número de programa")))))))))))))))))))))))))))))))))))))))))))))</f>
        <v>Mejor movilidad para todos</v>
      </c>
      <c r="L330" s="152">
        <v>1364</v>
      </c>
      <c r="M330" s="147" t="s">
        <v>1042</v>
      </c>
      <c r="N330" s="153" t="s">
        <v>1096</v>
      </c>
      <c r="O330" s="156">
        <v>899999977</v>
      </c>
      <c r="P330" s="155"/>
      <c r="Q330" s="156">
        <v>0</v>
      </c>
      <c r="R330" s="156"/>
      <c r="S330" s="156"/>
      <c r="T330" s="156">
        <f t="shared" ref="T330" si="73">O330+Q330+S330</f>
        <v>899999977</v>
      </c>
      <c r="U330" s="156">
        <v>698689139</v>
      </c>
      <c r="V330" s="157">
        <v>43073</v>
      </c>
      <c r="W330" s="157">
        <v>43133</v>
      </c>
      <c r="X330" s="157">
        <v>43480</v>
      </c>
      <c r="Y330" s="147">
        <f t="shared" ref="Y330" si="74">X330-W330</f>
        <v>347</v>
      </c>
      <c r="Z330" s="147"/>
      <c r="AA330" s="158"/>
      <c r="AB330" s="147"/>
      <c r="AC330" s="147"/>
      <c r="AD330" s="147" t="s">
        <v>777</v>
      </c>
      <c r="AE330" s="147"/>
      <c r="AF330" s="159">
        <f t="shared" ref="AF330" si="75">SUM(U330/T330)</f>
        <v>0.77632128539487733</v>
      </c>
      <c r="AG330" s="160"/>
      <c r="AH330" s="160" t="b">
        <f t="shared" ref="AH330" si="76">IF(I330="Funcionamiento",J330=0,J330="")</f>
        <v>0</v>
      </c>
    </row>
    <row r="331" spans="1:34" ht="44.25" customHeight="1" thickBot="1" x14ac:dyDescent="0.3">
      <c r="A331" s="147">
        <v>124</v>
      </c>
      <c r="B331" s="147">
        <v>2017</v>
      </c>
      <c r="C331" s="148"/>
      <c r="D331" s="147">
        <v>3</v>
      </c>
      <c r="E331" s="148" t="str">
        <f>IF(D331=1,'Tipo '!$B$2,IF(D331=2,'Tipo '!$B$3,IF(D331=3,'Tipo '!$B$4,IF(D331=4,'Tipo '!$B$5,IF(D331=5,'Tipo '!$B$6,IF(D331=6,'Tipo '!$B$7,IF(D331=7,'Tipo '!$B$8,IF(D331=8,'Tipo '!$B$9,IF(D331=9,'Tipo '!$B$10,IF(D331=10,'Tipo '!$B$11,IF(D331=11,'Tipo '!$B$12,IF(D331=12,'Tipo '!$B$13,IF(D331=13,'Tipo '!$B$14,IF(D331=14,'Tipo '!$B$15,IF(D331=15,'Tipo '!$B$16,IF(D331=16,'Tipo '!$B$17,IF(D331=17,'Tipo '!$B$18,IF(D331=18,'Tipo '!$B$19,IF(D331=19,'Tipo '!$B$20,IF(D331=20,'Tipo '!$B$21,"No ha seleccionado un tipo de contrato válido"))))))))))))))))))))</f>
        <v>INTERVENTORÍA</v>
      </c>
      <c r="F331" s="148" t="s">
        <v>223</v>
      </c>
      <c r="G331" s="148" t="s">
        <v>121</v>
      </c>
      <c r="H331" s="149" t="s">
        <v>1005</v>
      </c>
      <c r="I331" s="149" t="s">
        <v>163</v>
      </c>
      <c r="J331" s="150">
        <v>18</v>
      </c>
      <c r="K331" s="151" t="str">
        <f>IF(J331=1,'Equivalencia BH-BMPT'!$D$2,IF(J331=2,'Equivalencia BH-BMPT'!$D$3,IF(J331=3,'Equivalencia BH-BMPT'!$D$4,IF(J331=4,'Equivalencia BH-BMPT'!$D$5,IF(J331=5,'Equivalencia BH-BMPT'!$D$6,IF(J331=6,'Equivalencia BH-BMPT'!$D$7,IF(J331=7,'Equivalencia BH-BMPT'!$D$8,IF(J331=8,'Equivalencia BH-BMPT'!$D$9,IF(J331=9,'Equivalencia BH-BMPT'!$D$10,IF(J331=10,'Equivalencia BH-BMPT'!$D$11,IF(J331=11,'Equivalencia BH-BMPT'!$D$12,IF(J331=12,'Equivalencia BH-BMPT'!$D$13,IF(J331=13,'Equivalencia BH-BMPT'!$D$14,IF(J331=14,'Equivalencia BH-BMPT'!$D$15,IF(J331=15,'Equivalencia BH-BMPT'!$D$16,IF(J331=16,'Equivalencia BH-BMPT'!$D$17,IF(J331=17,'Equivalencia BH-BMPT'!$D$18,IF(J331=18,'Equivalencia BH-BMPT'!$D$19,IF(J331=19,'Equivalencia BH-BMPT'!$D$20,IF(J331=20,'Equivalencia BH-BMPT'!$D$21,IF(J331=21,'Equivalencia BH-BMPT'!$D$22,IF(J331=22,'Equivalencia BH-BMPT'!$D$23,IF(J331=23,'Equivalencia BH-BMPT'!#REF!,IF(J331=24,'Equivalencia BH-BMPT'!$D$25,IF(J331=25,'Equivalencia BH-BMPT'!$D$26,IF(J331=26,'Equivalencia BH-BMPT'!$D$27,IF(J331=27,'Equivalencia BH-BMPT'!$D$28,IF(J331=28,'Equivalencia BH-BMPT'!$D$29,IF(J331=29,'Equivalencia BH-BMPT'!$D$30,IF(J331=30,'Equivalencia BH-BMPT'!$D$31,IF(J331=31,'Equivalencia BH-BMPT'!$D$32,IF(J331=32,'Equivalencia BH-BMPT'!$D$33,IF(J331=33,'Equivalencia BH-BMPT'!$D$34,IF(J331=34,'Equivalencia BH-BMPT'!$D$35,IF(J331=35,'Equivalencia BH-BMPT'!$D$36,IF(J331=36,'Equivalencia BH-BMPT'!$D$37,IF(J331=37,'Equivalencia BH-BMPT'!$D$38,IF(J331=38,'Equivalencia BH-BMPT'!#REF!,IF(J331=39,'Equivalencia BH-BMPT'!$D$40,IF(J331=40,'Equivalencia BH-BMPT'!$D$41,IF(J331=41,'Equivalencia BH-BMPT'!$D$42,IF(J331=42,'Equivalencia BH-BMPT'!$D$43,IF(J331=43,'Equivalencia BH-BMPT'!$D$44,IF(J331=44,'Equivalencia BH-BMPT'!$D$45,IF(J331=45,'Equivalencia BH-BMPT'!$D$46,"No ha seleccionado un número de programa")))))))))))))))))))))))))))))))))))))))))))))</f>
        <v>Mejor movilidad para todos</v>
      </c>
      <c r="L331" s="152">
        <v>1364</v>
      </c>
      <c r="M331" s="147" t="s">
        <v>1042</v>
      </c>
      <c r="N331" s="153" t="s">
        <v>1096</v>
      </c>
      <c r="O331" s="156"/>
      <c r="P331" s="155"/>
      <c r="Q331" s="156">
        <v>0</v>
      </c>
      <c r="R331" s="156">
        <v>1</v>
      </c>
      <c r="S331" s="156">
        <v>269999993</v>
      </c>
      <c r="T331" s="156">
        <f t="shared" si="30"/>
        <v>269999993</v>
      </c>
      <c r="U331" s="156"/>
      <c r="V331" s="157">
        <v>43073</v>
      </c>
      <c r="W331" s="157">
        <v>43133</v>
      </c>
      <c r="X331" s="157">
        <v>43480</v>
      </c>
      <c r="Y331" s="147">
        <f t="shared" si="19"/>
        <v>347</v>
      </c>
      <c r="Z331" s="147"/>
      <c r="AA331" s="158"/>
      <c r="AB331" s="147"/>
      <c r="AC331" s="147"/>
      <c r="AD331" s="147" t="s">
        <v>777</v>
      </c>
      <c r="AE331" s="147"/>
      <c r="AF331" s="159">
        <f t="shared" si="31"/>
        <v>0</v>
      </c>
      <c r="AG331" s="160"/>
      <c r="AH331" s="160" t="b">
        <f t="shared" si="32"/>
        <v>0</v>
      </c>
    </row>
    <row r="332" spans="1:34" ht="44.25" customHeight="1" thickBot="1" x14ac:dyDescent="0.3">
      <c r="A332" s="147">
        <v>125</v>
      </c>
      <c r="B332" s="147">
        <v>2017</v>
      </c>
      <c r="C332" s="148" t="s">
        <v>887</v>
      </c>
      <c r="D332" s="147">
        <v>4</v>
      </c>
      <c r="E332" s="148" t="str">
        <f>IF(D332=1,'Tipo '!$B$2,IF(D332=2,'Tipo '!$B$3,IF(D332=3,'Tipo '!$B$4,IF(D332=4,'Tipo '!$B$5,IF(D332=5,'Tipo '!$B$6,IF(D332=6,'Tipo '!$B$7,IF(D332=7,'Tipo '!$B$8,IF(D332=8,'Tipo '!$B$9,IF(D332=9,'Tipo '!$B$10,IF(D332=10,'Tipo '!$B$11,IF(D332=11,'Tipo '!$B$12,IF(D332=12,'Tipo '!$B$13,IF(D332=13,'Tipo '!$B$14,IF(D332=14,'Tipo '!$B$15,IF(D332=15,'Tipo '!$B$16,IF(D332=16,'Tipo '!$B$17,IF(D332=17,'Tipo '!$B$18,IF(D332=18,'Tipo '!$B$19,IF(D332=19,'Tipo '!$B$20,IF(D332=20,'Tipo '!$B$21,"No ha seleccionado un tipo de contrato válido"))))))))))))))))))))</f>
        <v>CONTRATOS DE PRESTACIÓN DE SERVICIOS</v>
      </c>
      <c r="F332" s="148" t="s">
        <v>108</v>
      </c>
      <c r="G332" s="148" t="s">
        <v>125</v>
      </c>
      <c r="H332" s="149" t="s">
        <v>1006</v>
      </c>
      <c r="I332" s="149" t="s">
        <v>162</v>
      </c>
      <c r="J332" s="150"/>
      <c r="K332" s="151" t="str">
        <f>IF(J332=1,'Equivalencia BH-BMPT'!$D$2,IF(J332=2,'Equivalencia BH-BMPT'!$D$3,IF(J332=3,'Equivalencia BH-BMPT'!$D$4,IF(J332=4,'Equivalencia BH-BMPT'!$D$5,IF(J332=5,'Equivalencia BH-BMPT'!$D$6,IF(J332=6,'Equivalencia BH-BMPT'!$D$7,IF(J332=7,'Equivalencia BH-BMPT'!$D$8,IF(J332=8,'Equivalencia BH-BMPT'!$D$9,IF(J332=9,'Equivalencia BH-BMPT'!$D$10,IF(J332=10,'Equivalencia BH-BMPT'!$D$11,IF(J332=11,'Equivalencia BH-BMPT'!$D$12,IF(J332=12,'Equivalencia BH-BMPT'!$D$13,IF(J332=13,'Equivalencia BH-BMPT'!$D$14,IF(J332=14,'Equivalencia BH-BMPT'!$D$15,IF(J332=15,'Equivalencia BH-BMPT'!$D$16,IF(J332=16,'Equivalencia BH-BMPT'!$D$17,IF(J332=17,'Equivalencia BH-BMPT'!$D$18,IF(J332=18,'Equivalencia BH-BMPT'!$D$19,IF(J332=19,'Equivalencia BH-BMPT'!$D$20,IF(J332=20,'Equivalencia BH-BMPT'!$D$21,IF(J332=21,'Equivalencia BH-BMPT'!$D$22,IF(J332=22,'Equivalencia BH-BMPT'!$D$23,IF(J332=23,'Equivalencia BH-BMPT'!#REF!,IF(J332=24,'Equivalencia BH-BMPT'!$D$25,IF(J332=25,'Equivalencia BH-BMPT'!$D$26,IF(J332=26,'Equivalencia BH-BMPT'!$D$27,IF(J332=27,'Equivalencia BH-BMPT'!$D$28,IF(J332=28,'Equivalencia BH-BMPT'!$D$29,IF(J332=29,'Equivalencia BH-BMPT'!$D$30,IF(J332=30,'Equivalencia BH-BMPT'!$D$31,IF(J332=31,'Equivalencia BH-BMPT'!$D$32,IF(J332=32,'Equivalencia BH-BMPT'!$D$33,IF(J332=33,'Equivalencia BH-BMPT'!$D$34,IF(J332=34,'Equivalencia BH-BMPT'!$D$35,IF(J332=35,'Equivalencia BH-BMPT'!$D$36,IF(J332=36,'Equivalencia BH-BMPT'!$D$37,IF(J332=37,'Equivalencia BH-BMPT'!$D$38,IF(J332=38,'Equivalencia BH-BMPT'!#REF!,IF(J332=39,'Equivalencia BH-BMPT'!$D$40,IF(J332=40,'Equivalencia BH-BMPT'!$D$41,IF(J332=41,'Equivalencia BH-BMPT'!$D$42,IF(J332=42,'Equivalencia BH-BMPT'!$D$43,IF(J332=43,'Equivalencia BH-BMPT'!$D$44,IF(J332=44,'Equivalencia BH-BMPT'!$D$45,IF(J332=45,'Equivalencia BH-BMPT'!$D$46,"No ha seleccionado un número de programa")))))))))))))))))))))))))))))))))))))))))))))</f>
        <v>No ha seleccionado un número de programa</v>
      </c>
      <c r="L332" s="152"/>
      <c r="M332" s="147" t="s">
        <v>1043</v>
      </c>
      <c r="N332" s="153" t="s">
        <v>1097</v>
      </c>
      <c r="O332" s="156">
        <v>69000000</v>
      </c>
      <c r="P332" s="155"/>
      <c r="Q332" s="156"/>
      <c r="R332" s="156"/>
      <c r="S332" s="156"/>
      <c r="T332" s="156">
        <f t="shared" ref="T332" si="77">O332+Q332+S332</f>
        <v>69000000</v>
      </c>
      <c r="U332" s="156">
        <v>69000000</v>
      </c>
      <c r="V332" s="157">
        <v>43097</v>
      </c>
      <c r="W332" s="157">
        <v>43103</v>
      </c>
      <c r="X332" s="157">
        <v>43253</v>
      </c>
      <c r="Y332" s="147">
        <f t="shared" ref="Y332" si="78">X332-W332</f>
        <v>150</v>
      </c>
      <c r="Z332" s="147"/>
      <c r="AA332" s="158"/>
      <c r="AB332" s="147"/>
      <c r="AC332" s="147"/>
      <c r="AD332" s="147"/>
      <c r="AE332" s="147" t="s">
        <v>777</v>
      </c>
      <c r="AF332" s="159">
        <f t="shared" ref="AF332" si="79">SUM(U332/T332)</f>
        <v>1</v>
      </c>
      <c r="AG332" s="160"/>
      <c r="AH332" s="160" t="b">
        <f t="shared" ref="AH332" si="80">IF(I332="Funcionamiento",J332=0,J332="")</f>
        <v>1</v>
      </c>
    </row>
    <row r="333" spans="1:34" ht="44.25" customHeight="1" thickBot="1" x14ac:dyDescent="0.3">
      <c r="A333" s="147">
        <v>125</v>
      </c>
      <c r="B333" s="147">
        <v>2017</v>
      </c>
      <c r="C333" s="148" t="s">
        <v>887</v>
      </c>
      <c r="D333" s="147">
        <v>5</v>
      </c>
      <c r="E333" s="148" t="str">
        <f>IF(D333=1,'Tipo '!$B$2,IF(D333=2,'Tipo '!$B$3,IF(D333=3,'Tipo '!$B$4,IF(D333=4,'Tipo '!$B$5,IF(D333=5,'Tipo '!$B$6,IF(D333=6,'Tipo '!$B$7,IF(D333=7,'Tipo '!$B$8,IF(D333=8,'Tipo '!$B$9,IF(D333=9,'Tipo '!$B$10,IF(D333=10,'Tipo '!$B$11,IF(D333=11,'Tipo '!$B$12,IF(D333=12,'Tipo '!$B$13,IF(D333=13,'Tipo '!$B$14,IF(D333=14,'Tipo '!$B$15,IF(D333=15,'Tipo '!$B$16,IF(D333=16,'Tipo '!$B$17,IF(D333=17,'Tipo '!$B$18,IF(D333=18,'Tipo '!$B$19,IF(D333=19,'Tipo '!$B$20,IF(D333=20,'Tipo '!$B$21,"No ha seleccionado un tipo de contrato válido"))))))))))))))))))))</f>
        <v>CONTRATOS DE PRESTACIÓN DE SERVICIOS PROFESIONALES Y DE APOYO A LA GESTIÓN</v>
      </c>
      <c r="F333" s="148" t="s">
        <v>108</v>
      </c>
      <c r="G333" s="148" t="s">
        <v>125</v>
      </c>
      <c r="H333" s="149" t="s">
        <v>1006</v>
      </c>
      <c r="I333" s="149" t="s">
        <v>162</v>
      </c>
      <c r="J333" s="150"/>
      <c r="K333" s="151" t="str">
        <f>IF(J333=1,'Equivalencia BH-BMPT'!$D$2,IF(J333=2,'Equivalencia BH-BMPT'!$D$3,IF(J333=3,'Equivalencia BH-BMPT'!$D$4,IF(J333=4,'Equivalencia BH-BMPT'!$D$5,IF(J333=5,'Equivalencia BH-BMPT'!$D$6,IF(J333=6,'Equivalencia BH-BMPT'!$D$7,IF(J333=7,'Equivalencia BH-BMPT'!$D$8,IF(J333=8,'Equivalencia BH-BMPT'!$D$9,IF(J333=9,'Equivalencia BH-BMPT'!$D$10,IF(J333=10,'Equivalencia BH-BMPT'!$D$11,IF(J333=11,'Equivalencia BH-BMPT'!$D$12,IF(J333=12,'Equivalencia BH-BMPT'!$D$13,IF(J333=13,'Equivalencia BH-BMPT'!$D$14,IF(J333=14,'Equivalencia BH-BMPT'!$D$15,IF(J333=15,'Equivalencia BH-BMPT'!$D$16,IF(J333=16,'Equivalencia BH-BMPT'!$D$17,IF(J333=17,'Equivalencia BH-BMPT'!$D$18,IF(J333=18,'Equivalencia BH-BMPT'!$D$19,IF(J333=19,'Equivalencia BH-BMPT'!$D$20,IF(J333=20,'Equivalencia BH-BMPT'!$D$21,IF(J333=21,'Equivalencia BH-BMPT'!$D$22,IF(J333=22,'Equivalencia BH-BMPT'!$D$23,IF(J333=23,'Equivalencia BH-BMPT'!#REF!,IF(J333=24,'Equivalencia BH-BMPT'!$D$25,IF(J333=25,'Equivalencia BH-BMPT'!$D$26,IF(J333=26,'Equivalencia BH-BMPT'!$D$27,IF(J333=27,'Equivalencia BH-BMPT'!$D$28,IF(J333=28,'Equivalencia BH-BMPT'!$D$29,IF(J333=29,'Equivalencia BH-BMPT'!$D$30,IF(J333=30,'Equivalencia BH-BMPT'!$D$31,IF(J333=31,'Equivalencia BH-BMPT'!$D$32,IF(J333=32,'Equivalencia BH-BMPT'!$D$33,IF(J333=33,'Equivalencia BH-BMPT'!$D$34,IF(J333=34,'Equivalencia BH-BMPT'!$D$35,IF(J333=35,'Equivalencia BH-BMPT'!$D$36,IF(J333=36,'Equivalencia BH-BMPT'!$D$37,IF(J333=37,'Equivalencia BH-BMPT'!$D$38,IF(J333=38,'Equivalencia BH-BMPT'!#REF!,IF(J333=39,'Equivalencia BH-BMPT'!$D$40,IF(J333=40,'Equivalencia BH-BMPT'!$D$41,IF(J333=41,'Equivalencia BH-BMPT'!$D$42,IF(J333=42,'Equivalencia BH-BMPT'!$D$43,IF(J333=43,'Equivalencia BH-BMPT'!$D$44,IF(J333=44,'Equivalencia BH-BMPT'!$D$45,IF(J333=45,'Equivalencia BH-BMPT'!$D$46,"No ha seleccionado un número de programa")))))))))))))))))))))))))))))))))))))))))))))</f>
        <v>No ha seleccionado un número de programa</v>
      </c>
      <c r="L333" s="152"/>
      <c r="M333" s="147" t="s">
        <v>1043</v>
      </c>
      <c r="N333" s="153" t="s">
        <v>1097</v>
      </c>
      <c r="O333" s="156"/>
      <c r="P333" s="155">
        <v>1</v>
      </c>
      <c r="Q333" s="156">
        <v>-1546099</v>
      </c>
      <c r="R333" s="156">
        <v>1</v>
      </c>
      <c r="S333" s="156">
        <v>34500000</v>
      </c>
      <c r="T333" s="156">
        <f t="shared" si="30"/>
        <v>32953901</v>
      </c>
      <c r="U333" s="156">
        <v>32953901</v>
      </c>
      <c r="V333" s="157">
        <v>43097</v>
      </c>
      <c r="W333" s="157">
        <v>43103</v>
      </c>
      <c r="X333" s="157">
        <v>43253</v>
      </c>
      <c r="Y333" s="147">
        <f t="shared" si="19"/>
        <v>150</v>
      </c>
      <c r="Z333" s="147"/>
      <c r="AA333" s="158"/>
      <c r="AB333" s="147"/>
      <c r="AC333" s="147"/>
      <c r="AD333" s="147"/>
      <c r="AE333" s="147" t="s">
        <v>777</v>
      </c>
      <c r="AF333" s="159">
        <f t="shared" si="31"/>
        <v>1</v>
      </c>
      <c r="AG333" s="160"/>
      <c r="AH333" s="160" t="b">
        <f t="shared" si="32"/>
        <v>1</v>
      </c>
    </row>
    <row r="334" spans="1:34" ht="44.25" customHeight="1" thickBot="1" x14ac:dyDescent="0.3">
      <c r="A334" s="147">
        <v>126</v>
      </c>
      <c r="B334" s="147">
        <v>2017</v>
      </c>
      <c r="C334" s="148" t="s">
        <v>888</v>
      </c>
      <c r="D334" s="147">
        <v>5</v>
      </c>
      <c r="E334" s="148" t="str">
        <f>IF(D334=1,'Tipo '!$B$2,IF(D334=2,'Tipo '!$B$3,IF(D334=3,'Tipo '!$B$4,IF(D334=4,'Tipo '!$B$5,IF(D334=5,'Tipo '!$B$6,IF(D334=6,'Tipo '!$B$7,IF(D334=7,'Tipo '!$B$8,IF(D334=8,'Tipo '!$B$9,IF(D334=9,'Tipo '!$B$10,IF(D334=10,'Tipo '!$B$11,IF(D334=11,'Tipo '!$B$12,IF(D334=12,'Tipo '!$B$13,IF(D334=13,'Tipo '!$B$14,IF(D334=14,'Tipo '!$B$15,IF(D334=15,'Tipo '!$B$16,IF(D334=16,'Tipo '!$B$17,IF(D334=17,'Tipo '!$B$18,IF(D334=18,'Tipo '!$B$19,IF(D334=19,'Tipo '!$B$20,IF(D334=20,'Tipo '!$B$21,"No ha seleccionado un tipo de contrato válido"))))))))))))))))))))</f>
        <v>CONTRATOS DE PRESTACIÓN DE SERVICIOS PROFESIONALES Y DE APOYO A LA GESTIÓN</v>
      </c>
      <c r="F334" s="148" t="s">
        <v>108</v>
      </c>
      <c r="G334" s="148" t="s">
        <v>125</v>
      </c>
      <c r="H334" s="149" t="s">
        <v>1007</v>
      </c>
      <c r="I334" s="149"/>
      <c r="J334" s="150"/>
      <c r="K334" s="151" t="str">
        <f>IF(J334=1,'Equivalencia BH-BMPT'!$D$2,IF(J334=2,'Equivalencia BH-BMPT'!$D$3,IF(J334=3,'Equivalencia BH-BMPT'!$D$4,IF(J334=4,'Equivalencia BH-BMPT'!$D$5,IF(J334=5,'Equivalencia BH-BMPT'!$D$6,IF(J334=6,'Equivalencia BH-BMPT'!$D$7,IF(J334=7,'Equivalencia BH-BMPT'!$D$8,IF(J334=8,'Equivalencia BH-BMPT'!$D$9,IF(J334=9,'Equivalencia BH-BMPT'!$D$10,IF(J334=10,'Equivalencia BH-BMPT'!$D$11,IF(J334=11,'Equivalencia BH-BMPT'!$D$12,IF(J334=12,'Equivalencia BH-BMPT'!$D$13,IF(J334=13,'Equivalencia BH-BMPT'!$D$14,IF(J334=14,'Equivalencia BH-BMPT'!$D$15,IF(J334=15,'Equivalencia BH-BMPT'!$D$16,IF(J334=16,'Equivalencia BH-BMPT'!$D$17,IF(J334=17,'Equivalencia BH-BMPT'!$D$18,IF(J334=18,'Equivalencia BH-BMPT'!$D$19,IF(J334=19,'Equivalencia BH-BMPT'!$D$20,IF(J334=20,'Equivalencia BH-BMPT'!$D$21,IF(J334=21,'Equivalencia BH-BMPT'!$D$22,IF(J334=22,'Equivalencia BH-BMPT'!$D$23,IF(J334=23,'Equivalencia BH-BMPT'!#REF!,IF(J334=24,'Equivalencia BH-BMPT'!$D$25,IF(J334=25,'Equivalencia BH-BMPT'!$D$26,IF(J334=26,'Equivalencia BH-BMPT'!$D$27,IF(J334=27,'Equivalencia BH-BMPT'!$D$28,IF(J334=28,'Equivalencia BH-BMPT'!$D$29,IF(J334=29,'Equivalencia BH-BMPT'!$D$30,IF(J334=30,'Equivalencia BH-BMPT'!$D$31,IF(J334=31,'Equivalencia BH-BMPT'!$D$32,IF(J334=32,'Equivalencia BH-BMPT'!$D$33,IF(J334=33,'Equivalencia BH-BMPT'!$D$34,IF(J334=34,'Equivalencia BH-BMPT'!$D$35,IF(J334=35,'Equivalencia BH-BMPT'!$D$36,IF(J334=36,'Equivalencia BH-BMPT'!$D$37,IF(J334=37,'Equivalencia BH-BMPT'!$D$38,IF(J334=38,'Equivalencia BH-BMPT'!#REF!,IF(J334=39,'Equivalencia BH-BMPT'!$D$40,IF(J334=40,'Equivalencia BH-BMPT'!$D$41,IF(J334=41,'Equivalencia BH-BMPT'!$D$42,IF(J334=42,'Equivalencia BH-BMPT'!$D$43,IF(J334=43,'Equivalencia BH-BMPT'!$D$44,IF(J334=44,'Equivalencia BH-BMPT'!$D$45,IF(J334=45,'Equivalencia BH-BMPT'!$D$46,"No ha seleccionado un número de programa")))))))))))))))))))))))))))))))))))))))))))))</f>
        <v>No ha seleccionado un número de programa</v>
      </c>
      <c r="L334" s="152">
        <v>1366</v>
      </c>
      <c r="M334" s="147" t="s">
        <v>1044</v>
      </c>
      <c r="N334" s="153" t="s">
        <v>1098</v>
      </c>
      <c r="O334" s="156">
        <v>179813000</v>
      </c>
      <c r="P334" s="155"/>
      <c r="Q334" s="156">
        <v>0</v>
      </c>
      <c r="R334" s="156"/>
      <c r="S334" s="156"/>
      <c r="T334" s="156">
        <f t="shared" si="30"/>
        <v>179813000</v>
      </c>
      <c r="U334" s="156">
        <v>163579000</v>
      </c>
      <c r="V334" s="157">
        <v>43098</v>
      </c>
      <c r="W334" s="157">
        <v>43132</v>
      </c>
      <c r="X334" s="157">
        <v>43343</v>
      </c>
      <c r="Y334" s="147">
        <f t="shared" si="19"/>
        <v>211</v>
      </c>
      <c r="Z334" s="147"/>
      <c r="AA334" s="158"/>
      <c r="AB334" s="147"/>
      <c r="AC334" s="147"/>
      <c r="AD334" s="147" t="s">
        <v>777</v>
      </c>
      <c r="AE334" s="147"/>
      <c r="AF334" s="159">
        <f t="shared" si="31"/>
        <v>0.90971731743533557</v>
      </c>
      <c r="AG334" s="160"/>
      <c r="AH334" s="160" t="b">
        <f t="shared" si="32"/>
        <v>1</v>
      </c>
    </row>
    <row r="335" spans="1:34" ht="44.25" customHeight="1" thickBot="1" x14ac:dyDescent="0.3">
      <c r="A335" s="147">
        <v>14443</v>
      </c>
      <c r="B335" s="147">
        <v>2017</v>
      </c>
      <c r="C335" s="148" t="s">
        <v>889</v>
      </c>
      <c r="D335" s="147">
        <v>20</v>
      </c>
      <c r="E335" s="148" t="str">
        <f>IF(D335=1,'Tipo '!$B$2,IF(D335=2,'Tipo '!$B$3,IF(D335=3,'Tipo '!$B$4,IF(D335=4,'Tipo '!$B$5,IF(D335=5,'Tipo '!$B$6,IF(D335=6,'Tipo '!$B$7,IF(D335=7,'Tipo '!$B$8,IF(D335=8,'Tipo '!$B$9,IF(D335=9,'Tipo '!$B$10,IF(D335=10,'Tipo '!$B$11,IF(D335=11,'Tipo '!$B$12,IF(D335=12,'Tipo '!$B$13,IF(D335=13,'Tipo '!$B$14,IF(D335=14,'Tipo '!$B$15,IF(D335=15,'Tipo '!$B$16,IF(D335=16,'Tipo '!$B$17,IF(D335=17,'Tipo '!$B$18,IF(D335=18,'Tipo '!$B$19,IF(D335=19,'Tipo '!$B$20,IF(D335=20,'Tipo '!$B$21,"No ha seleccionado un tipo de contrato válido"))))))))))))))))))))</f>
        <v>OTROS GASTOS</v>
      </c>
      <c r="F335" s="148" t="s">
        <v>108</v>
      </c>
      <c r="G335" s="148" t="s">
        <v>124</v>
      </c>
      <c r="H335" s="149" t="s">
        <v>1008</v>
      </c>
      <c r="I335" s="149" t="s">
        <v>162</v>
      </c>
      <c r="J335" s="150"/>
      <c r="K335" s="151" t="str">
        <f>IF(J335=1,'Equivalencia BH-BMPT'!$D$2,IF(J335=2,'Equivalencia BH-BMPT'!$D$3,IF(J335=3,'Equivalencia BH-BMPT'!$D$4,IF(J335=4,'Equivalencia BH-BMPT'!$D$5,IF(J335=5,'Equivalencia BH-BMPT'!$D$6,IF(J335=6,'Equivalencia BH-BMPT'!$D$7,IF(J335=7,'Equivalencia BH-BMPT'!$D$8,IF(J335=8,'Equivalencia BH-BMPT'!$D$9,IF(J335=9,'Equivalencia BH-BMPT'!$D$10,IF(J335=10,'Equivalencia BH-BMPT'!$D$11,IF(J335=11,'Equivalencia BH-BMPT'!$D$12,IF(J335=12,'Equivalencia BH-BMPT'!$D$13,IF(J335=13,'Equivalencia BH-BMPT'!$D$14,IF(J335=14,'Equivalencia BH-BMPT'!$D$15,IF(J335=15,'Equivalencia BH-BMPT'!$D$16,IF(J335=16,'Equivalencia BH-BMPT'!$D$17,IF(J335=17,'Equivalencia BH-BMPT'!$D$18,IF(J335=18,'Equivalencia BH-BMPT'!$D$19,IF(J335=19,'Equivalencia BH-BMPT'!$D$20,IF(J335=20,'Equivalencia BH-BMPT'!$D$21,IF(J335=21,'Equivalencia BH-BMPT'!$D$22,IF(J335=22,'Equivalencia BH-BMPT'!$D$23,IF(J335=23,'Equivalencia BH-BMPT'!#REF!,IF(J335=24,'Equivalencia BH-BMPT'!$D$25,IF(J335=25,'Equivalencia BH-BMPT'!$D$26,IF(J335=26,'Equivalencia BH-BMPT'!$D$27,IF(J335=27,'Equivalencia BH-BMPT'!$D$28,IF(J335=28,'Equivalencia BH-BMPT'!$D$29,IF(J335=29,'Equivalencia BH-BMPT'!$D$30,IF(J335=30,'Equivalencia BH-BMPT'!$D$31,IF(J335=31,'Equivalencia BH-BMPT'!$D$32,IF(J335=32,'Equivalencia BH-BMPT'!$D$33,IF(J335=33,'Equivalencia BH-BMPT'!$D$34,IF(J335=34,'Equivalencia BH-BMPT'!$D$35,IF(J335=35,'Equivalencia BH-BMPT'!$D$36,IF(J335=36,'Equivalencia BH-BMPT'!$D$37,IF(J335=37,'Equivalencia BH-BMPT'!$D$38,IF(J335=38,'Equivalencia BH-BMPT'!#REF!,IF(J335=39,'Equivalencia BH-BMPT'!$D$40,IF(J335=40,'Equivalencia BH-BMPT'!$D$41,IF(J335=41,'Equivalencia BH-BMPT'!$D$42,IF(J335=42,'Equivalencia BH-BMPT'!$D$43,IF(J335=43,'Equivalencia BH-BMPT'!$D$44,IF(J335=44,'Equivalencia BH-BMPT'!$D$45,IF(J335=45,'Equivalencia BH-BMPT'!$D$46,"No ha seleccionado un número de programa")))))))))))))))))))))))))))))))))))))))))))))</f>
        <v>No ha seleccionado un número de programa</v>
      </c>
      <c r="L335" s="152"/>
      <c r="M335" s="147" t="s">
        <v>1045</v>
      </c>
      <c r="N335" s="153" t="s">
        <v>1099</v>
      </c>
      <c r="O335" s="156">
        <v>18714182</v>
      </c>
      <c r="P335" s="155">
        <v>1</v>
      </c>
      <c r="Q335" s="156">
        <v>-3610137</v>
      </c>
      <c r="R335" s="156"/>
      <c r="S335" s="156"/>
      <c r="T335" s="156">
        <f t="shared" si="30"/>
        <v>15104045</v>
      </c>
      <c r="U335" s="156">
        <v>15104045</v>
      </c>
      <c r="V335" s="157">
        <v>42787</v>
      </c>
      <c r="W335" s="157">
        <v>42787</v>
      </c>
      <c r="X335" s="157">
        <v>43165</v>
      </c>
      <c r="Y335" s="147">
        <f t="shared" si="19"/>
        <v>378</v>
      </c>
      <c r="Z335" s="147"/>
      <c r="AA335" s="158"/>
      <c r="AB335" s="147"/>
      <c r="AC335" s="147"/>
      <c r="AD335" s="147"/>
      <c r="AE335" s="147" t="s">
        <v>777</v>
      </c>
      <c r="AF335" s="159">
        <f t="shared" si="31"/>
        <v>1</v>
      </c>
      <c r="AG335" s="160"/>
      <c r="AH335" s="160" t="b">
        <f t="shared" si="32"/>
        <v>1</v>
      </c>
    </row>
    <row r="336" spans="1:34" ht="44.25" customHeight="1" thickBot="1" x14ac:dyDescent="0.3">
      <c r="A336" s="147">
        <v>17412</v>
      </c>
      <c r="B336" s="147">
        <v>2017</v>
      </c>
      <c r="C336" s="148" t="s">
        <v>889</v>
      </c>
      <c r="D336" s="147">
        <v>20</v>
      </c>
      <c r="E336" s="148" t="str">
        <f>IF(D336=1,'Tipo '!$B$2,IF(D336=2,'Tipo '!$B$3,IF(D336=3,'Tipo '!$B$4,IF(D336=4,'Tipo '!$B$5,IF(D336=5,'Tipo '!$B$6,IF(D336=6,'Tipo '!$B$7,IF(D336=7,'Tipo '!$B$8,IF(D336=8,'Tipo '!$B$9,IF(D336=9,'Tipo '!$B$10,IF(D336=10,'Tipo '!$B$11,IF(D336=11,'Tipo '!$B$12,IF(D336=12,'Tipo '!$B$13,IF(D336=13,'Tipo '!$B$14,IF(D336=14,'Tipo '!$B$15,IF(D336=15,'Tipo '!$B$16,IF(D336=16,'Tipo '!$B$17,IF(D336=17,'Tipo '!$B$18,IF(D336=18,'Tipo '!$B$19,IF(D336=19,'Tipo '!$B$20,IF(D336=20,'Tipo '!$B$21,"No ha seleccionado un tipo de contrato válido"))))))))))))))))))))</f>
        <v>OTROS GASTOS</v>
      </c>
      <c r="F336" s="148" t="s">
        <v>108</v>
      </c>
      <c r="G336" s="148" t="s">
        <v>124</v>
      </c>
      <c r="H336" s="149" t="s">
        <v>1009</v>
      </c>
      <c r="I336" s="149" t="s">
        <v>162</v>
      </c>
      <c r="J336" s="150"/>
      <c r="K336" s="151" t="str">
        <f>IF(J336=1,'Equivalencia BH-BMPT'!$D$2,IF(J336=2,'Equivalencia BH-BMPT'!$D$3,IF(J336=3,'Equivalencia BH-BMPT'!$D$4,IF(J336=4,'Equivalencia BH-BMPT'!$D$5,IF(J336=5,'Equivalencia BH-BMPT'!$D$6,IF(J336=6,'Equivalencia BH-BMPT'!$D$7,IF(J336=7,'Equivalencia BH-BMPT'!$D$8,IF(J336=8,'Equivalencia BH-BMPT'!$D$9,IF(J336=9,'Equivalencia BH-BMPT'!$D$10,IF(J336=10,'Equivalencia BH-BMPT'!$D$11,IF(J336=11,'Equivalencia BH-BMPT'!$D$12,IF(J336=12,'Equivalencia BH-BMPT'!$D$13,IF(J336=13,'Equivalencia BH-BMPT'!$D$14,IF(J336=14,'Equivalencia BH-BMPT'!$D$15,IF(J336=15,'Equivalencia BH-BMPT'!$D$16,IF(J336=16,'Equivalencia BH-BMPT'!$D$17,IF(J336=17,'Equivalencia BH-BMPT'!$D$18,IF(J336=18,'Equivalencia BH-BMPT'!$D$19,IF(J336=19,'Equivalencia BH-BMPT'!$D$20,IF(J336=20,'Equivalencia BH-BMPT'!$D$21,IF(J336=21,'Equivalencia BH-BMPT'!$D$22,IF(J336=22,'Equivalencia BH-BMPT'!$D$23,IF(J336=23,'Equivalencia BH-BMPT'!#REF!,IF(J336=24,'Equivalencia BH-BMPT'!$D$25,IF(J336=25,'Equivalencia BH-BMPT'!$D$26,IF(J336=26,'Equivalencia BH-BMPT'!$D$27,IF(J336=27,'Equivalencia BH-BMPT'!$D$28,IF(J336=28,'Equivalencia BH-BMPT'!$D$29,IF(J336=29,'Equivalencia BH-BMPT'!$D$30,IF(J336=30,'Equivalencia BH-BMPT'!$D$31,IF(J336=31,'Equivalencia BH-BMPT'!$D$32,IF(J336=32,'Equivalencia BH-BMPT'!$D$33,IF(J336=33,'Equivalencia BH-BMPT'!$D$34,IF(J336=34,'Equivalencia BH-BMPT'!$D$35,IF(J336=35,'Equivalencia BH-BMPT'!$D$36,IF(J336=36,'Equivalencia BH-BMPT'!$D$37,IF(J336=37,'Equivalencia BH-BMPT'!$D$38,IF(J336=38,'Equivalencia BH-BMPT'!#REF!,IF(J336=39,'Equivalencia BH-BMPT'!$D$40,IF(J336=40,'Equivalencia BH-BMPT'!$D$41,IF(J336=41,'Equivalencia BH-BMPT'!$D$42,IF(J336=42,'Equivalencia BH-BMPT'!$D$43,IF(J336=43,'Equivalencia BH-BMPT'!$D$44,IF(J336=44,'Equivalencia BH-BMPT'!$D$45,IF(J336=45,'Equivalencia BH-BMPT'!$D$46,"No ha seleccionado un número de programa")))))))))))))))))))))))))))))))))))))))))))))</f>
        <v>No ha seleccionado un número de programa</v>
      </c>
      <c r="L336" s="152"/>
      <c r="M336" s="147" t="s">
        <v>1046</v>
      </c>
      <c r="N336" s="153" t="s">
        <v>719</v>
      </c>
      <c r="O336" s="156">
        <v>23491528</v>
      </c>
      <c r="P336" s="155"/>
      <c r="Q336" s="156"/>
      <c r="R336" s="156"/>
      <c r="S336" s="156"/>
      <c r="T336" s="156">
        <f t="shared" ref="T336" si="81">O336+Q336+S336</f>
        <v>23491528</v>
      </c>
      <c r="U336" s="156">
        <v>23491528</v>
      </c>
      <c r="V336" s="157">
        <v>42877</v>
      </c>
      <c r="W336" s="157">
        <v>42877</v>
      </c>
      <c r="X336" s="157">
        <v>43100</v>
      </c>
      <c r="Y336" s="147">
        <f t="shared" ref="Y336" si="82">X336-W336</f>
        <v>223</v>
      </c>
      <c r="Z336" s="147"/>
      <c r="AA336" s="158"/>
      <c r="AB336" s="147"/>
      <c r="AC336" s="147"/>
      <c r="AD336" s="147"/>
      <c r="AE336" s="147" t="s">
        <v>777</v>
      </c>
      <c r="AF336" s="159">
        <f t="shared" ref="AF336" si="83">SUM(U336/T336)</f>
        <v>1</v>
      </c>
      <c r="AG336" s="160"/>
      <c r="AH336" s="160" t="b">
        <f t="shared" ref="AH336" si="84">IF(I336="Funcionamiento",J336=0,J336="")</f>
        <v>1</v>
      </c>
    </row>
    <row r="337" spans="1:34" ht="44.25" customHeight="1" thickBot="1" x14ac:dyDescent="0.3">
      <c r="A337" s="147">
        <v>17412</v>
      </c>
      <c r="B337" s="147">
        <v>2017</v>
      </c>
      <c r="C337" s="148" t="s">
        <v>889</v>
      </c>
      <c r="D337" s="147">
        <v>11</v>
      </c>
      <c r="E337" s="148" t="str">
        <f>IF(D337=1,'Tipo '!$B$2,IF(D337=2,'Tipo '!$B$3,IF(D337=3,'Tipo '!$B$4,IF(D337=4,'Tipo '!$B$5,IF(D337=5,'Tipo '!$B$6,IF(D337=6,'Tipo '!$B$7,IF(D337=7,'Tipo '!$B$8,IF(D337=8,'Tipo '!$B$9,IF(D337=9,'Tipo '!$B$10,IF(D337=10,'Tipo '!$B$11,IF(D337=11,'Tipo '!$B$12,IF(D337=12,'Tipo '!$B$13,IF(D337=13,'Tipo '!$B$14,IF(D337=14,'Tipo '!$B$15,IF(D337=15,'Tipo '!$B$16,IF(D337=16,'Tipo '!$B$17,IF(D337=17,'Tipo '!$B$18,IF(D337=18,'Tipo '!$B$19,IF(D337=19,'Tipo '!$B$20,IF(D337=20,'Tipo '!$B$21,"No ha seleccionado un tipo de contrato válido"))))))))))))))))))))</f>
        <v>SUMINISTRO</v>
      </c>
      <c r="F337" s="148" t="s">
        <v>108</v>
      </c>
      <c r="G337" s="148" t="s">
        <v>124</v>
      </c>
      <c r="H337" s="149" t="s">
        <v>1009</v>
      </c>
      <c r="I337" s="149" t="s">
        <v>162</v>
      </c>
      <c r="J337" s="150"/>
      <c r="K337" s="151" t="str">
        <f>IF(J337=1,'Equivalencia BH-BMPT'!$D$2,IF(J337=2,'Equivalencia BH-BMPT'!$D$3,IF(J337=3,'Equivalencia BH-BMPT'!$D$4,IF(J337=4,'Equivalencia BH-BMPT'!$D$5,IF(J337=5,'Equivalencia BH-BMPT'!$D$6,IF(J337=6,'Equivalencia BH-BMPT'!$D$7,IF(J337=7,'Equivalencia BH-BMPT'!$D$8,IF(J337=8,'Equivalencia BH-BMPT'!$D$9,IF(J337=9,'Equivalencia BH-BMPT'!$D$10,IF(J337=10,'Equivalencia BH-BMPT'!$D$11,IF(J337=11,'Equivalencia BH-BMPT'!$D$12,IF(J337=12,'Equivalencia BH-BMPT'!$D$13,IF(J337=13,'Equivalencia BH-BMPT'!$D$14,IF(J337=14,'Equivalencia BH-BMPT'!$D$15,IF(J337=15,'Equivalencia BH-BMPT'!$D$16,IF(J337=16,'Equivalencia BH-BMPT'!$D$17,IF(J337=17,'Equivalencia BH-BMPT'!$D$18,IF(J337=18,'Equivalencia BH-BMPT'!$D$19,IF(J337=19,'Equivalencia BH-BMPT'!$D$20,IF(J337=20,'Equivalencia BH-BMPT'!$D$21,IF(J337=21,'Equivalencia BH-BMPT'!$D$22,IF(J337=22,'Equivalencia BH-BMPT'!$D$23,IF(J337=23,'Equivalencia BH-BMPT'!#REF!,IF(J337=24,'Equivalencia BH-BMPT'!$D$25,IF(J337=25,'Equivalencia BH-BMPT'!$D$26,IF(J337=26,'Equivalencia BH-BMPT'!$D$27,IF(J337=27,'Equivalencia BH-BMPT'!$D$28,IF(J337=28,'Equivalencia BH-BMPT'!$D$29,IF(J337=29,'Equivalencia BH-BMPT'!$D$30,IF(J337=30,'Equivalencia BH-BMPT'!$D$31,IF(J337=31,'Equivalencia BH-BMPT'!$D$32,IF(J337=32,'Equivalencia BH-BMPT'!$D$33,IF(J337=33,'Equivalencia BH-BMPT'!$D$34,IF(J337=34,'Equivalencia BH-BMPT'!$D$35,IF(J337=35,'Equivalencia BH-BMPT'!$D$36,IF(J337=36,'Equivalencia BH-BMPT'!$D$37,IF(J337=37,'Equivalencia BH-BMPT'!$D$38,IF(J337=38,'Equivalencia BH-BMPT'!#REF!,IF(J337=39,'Equivalencia BH-BMPT'!$D$40,IF(J337=40,'Equivalencia BH-BMPT'!$D$41,IF(J337=41,'Equivalencia BH-BMPT'!$D$42,IF(J337=42,'Equivalencia BH-BMPT'!$D$43,IF(J337=43,'Equivalencia BH-BMPT'!$D$44,IF(J337=44,'Equivalencia BH-BMPT'!$D$45,IF(J337=45,'Equivalencia BH-BMPT'!$D$46,"No ha seleccionado un número de programa")))))))))))))))))))))))))))))))))))))))))))))</f>
        <v>No ha seleccionado un número de programa</v>
      </c>
      <c r="L337" s="152"/>
      <c r="M337" s="147" t="s">
        <v>1046</v>
      </c>
      <c r="N337" s="153" t="s">
        <v>719</v>
      </c>
      <c r="O337" s="156"/>
      <c r="P337" s="155">
        <v>1</v>
      </c>
      <c r="Q337" s="156">
        <v>-1472029</v>
      </c>
      <c r="R337" s="156">
        <v>1</v>
      </c>
      <c r="S337" s="156">
        <v>29500000</v>
      </c>
      <c r="T337" s="156">
        <f t="shared" si="30"/>
        <v>28027971</v>
      </c>
      <c r="U337" s="156">
        <v>28027971</v>
      </c>
      <c r="V337" s="157">
        <v>42877</v>
      </c>
      <c r="W337" s="157">
        <v>42877</v>
      </c>
      <c r="X337" s="157">
        <v>43100</v>
      </c>
      <c r="Y337" s="147">
        <f t="shared" si="19"/>
        <v>223</v>
      </c>
      <c r="Z337" s="147"/>
      <c r="AA337" s="158"/>
      <c r="AB337" s="147"/>
      <c r="AC337" s="147"/>
      <c r="AD337" s="147"/>
      <c r="AE337" s="147" t="s">
        <v>777</v>
      </c>
      <c r="AF337" s="159">
        <f t="shared" si="31"/>
        <v>1</v>
      </c>
      <c r="AG337" s="160"/>
      <c r="AH337" s="160" t="b">
        <f t="shared" si="32"/>
        <v>1</v>
      </c>
    </row>
    <row r="338" spans="1:34" ht="44.25" customHeight="1" thickBot="1" x14ac:dyDescent="0.3">
      <c r="A338" s="147">
        <v>24305</v>
      </c>
      <c r="B338" s="147">
        <v>2017</v>
      </c>
      <c r="C338" s="148" t="s">
        <v>889</v>
      </c>
      <c r="D338" s="147">
        <v>20</v>
      </c>
      <c r="E338" s="148" t="str">
        <f>IF(D338=1,'Tipo '!$B$2,IF(D338=2,'Tipo '!$B$3,IF(D338=3,'Tipo '!$B$4,IF(D338=4,'Tipo '!$B$5,IF(D338=5,'Tipo '!$B$6,IF(D338=6,'Tipo '!$B$7,IF(D338=7,'Tipo '!$B$8,IF(D338=8,'Tipo '!$B$9,IF(D338=9,'Tipo '!$B$10,IF(D338=10,'Tipo '!$B$11,IF(D338=11,'Tipo '!$B$12,IF(D338=12,'Tipo '!$B$13,IF(D338=13,'Tipo '!$B$14,IF(D338=14,'Tipo '!$B$15,IF(D338=15,'Tipo '!$B$16,IF(D338=16,'Tipo '!$B$17,IF(D338=17,'Tipo '!$B$18,IF(D338=18,'Tipo '!$B$19,IF(D338=19,'Tipo '!$B$20,IF(D338=20,'Tipo '!$B$21,"No ha seleccionado un tipo de contrato válido"))))))))))))))))))))</f>
        <v>OTROS GASTOS</v>
      </c>
      <c r="F338" s="148" t="s">
        <v>108</v>
      </c>
      <c r="G338" s="148" t="s">
        <v>124</v>
      </c>
      <c r="H338" s="149" t="s">
        <v>1010</v>
      </c>
      <c r="I338" s="149" t="s">
        <v>162</v>
      </c>
      <c r="J338" s="150"/>
      <c r="K338" s="151" t="str">
        <f>IF(J338=1,'Equivalencia BH-BMPT'!$D$2,IF(J338=2,'Equivalencia BH-BMPT'!$D$3,IF(J338=3,'Equivalencia BH-BMPT'!$D$4,IF(J338=4,'Equivalencia BH-BMPT'!$D$5,IF(J338=5,'Equivalencia BH-BMPT'!$D$6,IF(J338=6,'Equivalencia BH-BMPT'!$D$7,IF(J338=7,'Equivalencia BH-BMPT'!$D$8,IF(J338=8,'Equivalencia BH-BMPT'!$D$9,IF(J338=9,'Equivalencia BH-BMPT'!$D$10,IF(J338=10,'Equivalencia BH-BMPT'!$D$11,IF(J338=11,'Equivalencia BH-BMPT'!$D$12,IF(J338=12,'Equivalencia BH-BMPT'!$D$13,IF(J338=13,'Equivalencia BH-BMPT'!$D$14,IF(J338=14,'Equivalencia BH-BMPT'!$D$15,IF(J338=15,'Equivalencia BH-BMPT'!$D$16,IF(J338=16,'Equivalencia BH-BMPT'!$D$17,IF(J338=17,'Equivalencia BH-BMPT'!$D$18,IF(J338=18,'Equivalencia BH-BMPT'!$D$19,IF(J338=19,'Equivalencia BH-BMPT'!$D$20,IF(J338=20,'Equivalencia BH-BMPT'!$D$21,IF(J338=21,'Equivalencia BH-BMPT'!$D$22,IF(J338=22,'Equivalencia BH-BMPT'!$D$23,IF(J338=23,'Equivalencia BH-BMPT'!#REF!,IF(J338=24,'Equivalencia BH-BMPT'!$D$25,IF(J338=25,'Equivalencia BH-BMPT'!$D$26,IF(J338=26,'Equivalencia BH-BMPT'!$D$27,IF(J338=27,'Equivalencia BH-BMPT'!$D$28,IF(J338=28,'Equivalencia BH-BMPT'!$D$29,IF(J338=29,'Equivalencia BH-BMPT'!$D$30,IF(J338=30,'Equivalencia BH-BMPT'!$D$31,IF(J338=31,'Equivalencia BH-BMPT'!$D$32,IF(J338=32,'Equivalencia BH-BMPT'!$D$33,IF(J338=33,'Equivalencia BH-BMPT'!$D$34,IF(J338=34,'Equivalencia BH-BMPT'!$D$35,IF(J338=35,'Equivalencia BH-BMPT'!$D$36,IF(J338=36,'Equivalencia BH-BMPT'!$D$37,IF(J338=37,'Equivalencia BH-BMPT'!$D$38,IF(J338=38,'Equivalencia BH-BMPT'!#REF!,IF(J338=39,'Equivalencia BH-BMPT'!$D$40,IF(J338=40,'Equivalencia BH-BMPT'!$D$41,IF(J338=41,'Equivalencia BH-BMPT'!$D$42,IF(J338=42,'Equivalencia BH-BMPT'!$D$43,IF(J338=43,'Equivalencia BH-BMPT'!$D$44,IF(J338=44,'Equivalencia BH-BMPT'!$D$45,IF(J338=45,'Equivalencia BH-BMPT'!$D$46,"No ha seleccionado un número de programa")))))))))))))))))))))))))))))))))))))))))))))</f>
        <v>No ha seleccionado un número de programa</v>
      </c>
      <c r="L338" s="152"/>
      <c r="M338" s="147" t="s">
        <v>1047</v>
      </c>
      <c r="N338" s="153" t="s">
        <v>1100</v>
      </c>
      <c r="O338" s="156">
        <v>10503816</v>
      </c>
      <c r="P338" s="155"/>
      <c r="Q338" s="156">
        <v>0</v>
      </c>
      <c r="R338" s="156"/>
      <c r="S338" s="156"/>
      <c r="T338" s="156">
        <f t="shared" si="30"/>
        <v>10503816</v>
      </c>
      <c r="U338" s="156">
        <v>10503816</v>
      </c>
      <c r="V338" s="157"/>
      <c r="W338" s="157">
        <v>43096</v>
      </c>
      <c r="X338" s="157">
        <v>43153</v>
      </c>
      <c r="Y338" s="147">
        <f t="shared" si="19"/>
        <v>57</v>
      </c>
      <c r="Z338" s="147"/>
      <c r="AA338" s="158"/>
      <c r="AB338" s="147"/>
      <c r="AC338" s="147"/>
      <c r="AD338" s="147"/>
      <c r="AE338" s="147" t="s">
        <v>777</v>
      </c>
      <c r="AF338" s="159">
        <f t="shared" si="31"/>
        <v>1</v>
      </c>
      <c r="AG338" s="160"/>
      <c r="AH338" s="160" t="b">
        <f t="shared" si="32"/>
        <v>1</v>
      </c>
    </row>
    <row r="339" spans="1:34" ht="44.25" customHeight="1" thickBot="1" x14ac:dyDescent="0.3">
      <c r="A339" s="147">
        <v>24306</v>
      </c>
      <c r="B339" s="147">
        <v>2017</v>
      </c>
      <c r="C339" s="148" t="s">
        <v>889</v>
      </c>
      <c r="D339" s="147">
        <v>20</v>
      </c>
      <c r="E339" s="148" t="str">
        <f>IF(D339=1,'Tipo '!$B$2,IF(D339=2,'Tipo '!$B$3,IF(D339=3,'Tipo '!$B$4,IF(D339=4,'Tipo '!$B$5,IF(D339=5,'Tipo '!$B$6,IF(D339=6,'Tipo '!$B$7,IF(D339=7,'Tipo '!$B$8,IF(D339=8,'Tipo '!$B$9,IF(D339=9,'Tipo '!$B$10,IF(D339=10,'Tipo '!$B$11,IF(D339=11,'Tipo '!$B$12,IF(D339=12,'Tipo '!$B$13,IF(D339=13,'Tipo '!$B$14,IF(D339=14,'Tipo '!$B$15,IF(D339=15,'Tipo '!$B$16,IF(D339=16,'Tipo '!$B$17,IF(D339=17,'Tipo '!$B$18,IF(D339=18,'Tipo '!$B$19,IF(D339=19,'Tipo '!$B$20,IF(D339=20,'Tipo '!$B$21,"No ha seleccionado un tipo de contrato válido"))))))))))))))))))))</f>
        <v>OTROS GASTOS</v>
      </c>
      <c r="F339" s="148" t="s">
        <v>108</v>
      </c>
      <c r="G339" s="148" t="s">
        <v>124</v>
      </c>
      <c r="H339" s="149" t="s">
        <v>1011</v>
      </c>
      <c r="I339" s="149" t="s">
        <v>162</v>
      </c>
      <c r="J339" s="150"/>
      <c r="K339" s="151" t="str">
        <f>IF(J339=1,'Equivalencia BH-BMPT'!$D$2,IF(J339=2,'Equivalencia BH-BMPT'!$D$3,IF(J339=3,'Equivalencia BH-BMPT'!$D$4,IF(J339=4,'Equivalencia BH-BMPT'!$D$5,IF(J339=5,'Equivalencia BH-BMPT'!$D$6,IF(J339=6,'Equivalencia BH-BMPT'!$D$7,IF(J339=7,'Equivalencia BH-BMPT'!$D$8,IF(J339=8,'Equivalencia BH-BMPT'!$D$9,IF(J339=9,'Equivalencia BH-BMPT'!$D$10,IF(J339=10,'Equivalencia BH-BMPT'!$D$11,IF(J339=11,'Equivalencia BH-BMPT'!$D$12,IF(J339=12,'Equivalencia BH-BMPT'!$D$13,IF(J339=13,'Equivalencia BH-BMPT'!$D$14,IF(J339=14,'Equivalencia BH-BMPT'!$D$15,IF(J339=15,'Equivalencia BH-BMPT'!$D$16,IF(J339=16,'Equivalencia BH-BMPT'!$D$17,IF(J339=17,'Equivalencia BH-BMPT'!$D$18,IF(J339=18,'Equivalencia BH-BMPT'!$D$19,IF(J339=19,'Equivalencia BH-BMPT'!$D$20,IF(J339=20,'Equivalencia BH-BMPT'!$D$21,IF(J339=21,'Equivalencia BH-BMPT'!$D$22,IF(J339=22,'Equivalencia BH-BMPT'!$D$23,IF(J339=23,'Equivalencia BH-BMPT'!#REF!,IF(J339=24,'Equivalencia BH-BMPT'!$D$25,IF(J339=25,'Equivalencia BH-BMPT'!$D$26,IF(J339=26,'Equivalencia BH-BMPT'!$D$27,IF(J339=27,'Equivalencia BH-BMPT'!$D$28,IF(J339=28,'Equivalencia BH-BMPT'!$D$29,IF(J339=29,'Equivalencia BH-BMPT'!$D$30,IF(J339=30,'Equivalencia BH-BMPT'!$D$31,IF(J339=31,'Equivalencia BH-BMPT'!$D$32,IF(J339=32,'Equivalencia BH-BMPT'!$D$33,IF(J339=33,'Equivalencia BH-BMPT'!$D$34,IF(J339=34,'Equivalencia BH-BMPT'!$D$35,IF(J339=35,'Equivalencia BH-BMPT'!$D$36,IF(J339=36,'Equivalencia BH-BMPT'!$D$37,IF(J339=37,'Equivalencia BH-BMPT'!$D$38,IF(J339=38,'Equivalencia BH-BMPT'!#REF!,IF(J339=39,'Equivalencia BH-BMPT'!$D$40,IF(J339=40,'Equivalencia BH-BMPT'!$D$41,IF(J339=41,'Equivalencia BH-BMPT'!$D$42,IF(J339=42,'Equivalencia BH-BMPT'!$D$43,IF(J339=43,'Equivalencia BH-BMPT'!$D$44,IF(J339=44,'Equivalencia BH-BMPT'!$D$45,IF(J339=45,'Equivalencia BH-BMPT'!$D$46,"No ha seleccionado un número de programa")))))))))))))))))))))))))))))))))))))))))))))</f>
        <v>No ha seleccionado un número de programa</v>
      </c>
      <c r="L339" s="152"/>
      <c r="M339" s="147" t="s">
        <v>1048</v>
      </c>
      <c r="N339" s="153" t="s">
        <v>1101</v>
      </c>
      <c r="O339" s="156">
        <v>1095169</v>
      </c>
      <c r="P339" s="155"/>
      <c r="Q339" s="156">
        <v>0</v>
      </c>
      <c r="R339" s="156"/>
      <c r="S339" s="156"/>
      <c r="T339" s="156">
        <f t="shared" si="30"/>
        <v>1095169</v>
      </c>
      <c r="U339" s="156">
        <v>1095169</v>
      </c>
      <c r="V339" s="157"/>
      <c r="W339" s="157">
        <v>43096</v>
      </c>
      <c r="X339" s="157">
        <v>43153</v>
      </c>
      <c r="Y339" s="147">
        <f t="shared" si="19"/>
        <v>57</v>
      </c>
      <c r="Z339" s="147"/>
      <c r="AA339" s="158"/>
      <c r="AB339" s="147"/>
      <c r="AC339" s="147"/>
      <c r="AD339" s="147"/>
      <c r="AE339" s="147" t="s">
        <v>777</v>
      </c>
      <c r="AF339" s="159">
        <f t="shared" si="31"/>
        <v>1</v>
      </c>
      <c r="AG339" s="160"/>
      <c r="AH339" s="160" t="b">
        <f t="shared" si="32"/>
        <v>1</v>
      </c>
    </row>
    <row r="340" spans="1:34" ht="44.25" customHeight="1" thickBot="1" x14ac:dyDescent="0.3">
      <c r="A340" s="147">
        <v>24430</v>
      </c>
      <c r="B340" s="147">
        <v>2017</v>
      </c>
      <c r="C340" s="148" t="s">
        <v>890</v>
      </c>
      <c r="D340" s="147">
        <v>6</v>
      </c>
      <c r="E340" s="148" t="str">
        <f>IF(D340=1,'Tipo '!$B$2,IF(D340=2,'Tipo '!$B$3,IF(D340=3,'Tipo '!$B$4,IF(D340=4,'Tipo '!$B$5,IF(D340=5,'Tipo '!$B$6,IF(D340=6,'Tipo '!$B$7,IF(D340=7,'Tipo '!$B$8,IF(D340=8,'Tipo '!$B$9,IF(D340=9,'Tipo '!$B$10,IF(D340=10,'Tipo '!$B$11,IF(D340=11,'Tipo '!$B$12,IF(D340=12,'Tipo '!$B$13,IF(D340=13,'Tipo '!$B$14,IF(D340=14,'Tipo '!$B$15,IF(D340=15,'Tipo '!$B$16,IF(D340=16,'Tipo '!$B$17,IF(D340=17,'Tipo '!$B$18,IF(D340=18,'Tipo '!$B$19,IF(D340=19,'Tipo '!$B$20,IF(D340=20,'Tipo '!$B$21,"No ha seleccionado un tipo de contrato válido"))))))))))))))))))))</f>
        <v>COMPRAVENTA DE BIENES MUEBLES</v>
      </c>
      <c r="F340" s="148" t="s">
        <v>108</v>
      </c>
      <c r="G340" s="148" t="s">
        <v>124</v>
      </c>
      <c r="H340" s="149" t="s">
        <v>1012</v>
      </c>
      <c r="I340" s="149"/>
      <c r="J340" s="150">
        <v>18</v>
      </c>
      <c r="K340" s="151" t="str">
        <f>IF(J340=1,'Equivalencia BH-BMPT'!$D$2,IF(J340=2,'Equivalencia BH-BMPT'!$D$3,IF(J340=3,'Equivalencia BH-BMPT'!$D$4,IF(J340=4,'Equivalencia BH-BMPT'!$D$5,IF(J340=5,'Equivalencia BH-BMPT'!$D$6,IF(J340=6,'Equivalencia BH-BMPT'!$D$7,IF(J340=7,'Equivalencia BH-BMPT'!$D$8,IF(J340=8,'Equivalencia BH-BMPT'!$D$9,IF(J340=9,'Equivalencia BH-BMPT'!$D$10,IF(J340=10,'Equivalencia BH-BMPT'!$D$11,IF(J340=11,'Equivalencia BH-BMPT'!$D$12,IF(J340=12,'Equivalencia BH-BMPT'!$D$13,IF(J340=13,'Equivalencia BH-BMPT'!$D$14,IF(J340=14,'Equivalencia BH-BMPT'!$D$15,IF(J340=15,'Equivalencia BH-BMPT'!$D$16,IF(J340=16,'Equivalencia BH-BMPT'!$D$17,IF(J340=17,'Equivalencia BH-BMPT'!$D$18,IF(J340=18,'Equivalencia BH-BMPT'!$D$19,IF(J340=19,'Equivalencia BH-BMPT'!$D$20,IF(J340=20,'Equivalencia BH-BMPT'!$D$21,IF(J340=21,'Equivalencia BH-BMPT'!$D$22,IF(J340=22,'Equivalencia BH-BMPT'!$D$23,IF(J340=23,'Equivalencia BH-BMPT'!#REF!,IF(J340=24,'Equivalencia BH-BMPT'!$D$25,IF(J340=25,'Equivalencia BH-BMPT'!$D$26,IF(J340=26,'Equivalencia BH-BMPT'!$D$27,IF(J340=27,'Equivalencia BH-BMPT'!$D$28,IF(J340=28,'Equivalencia BH-BMPT'!$D$29,IF(J340=29,'Equivalencia BH-BMPT'!$D$30,IF(J340=30,'Equivalencia BH-BMPT'!$D$31,IF(J340=31,'Equivalencia BH-BMPT'!$D$32,IF(J340=32,'Equivalencia BH-BMPT'!$D$33,IF(J340=33,'Equivalencia BH-BMPT'!$D$34,IF(J340=34,'Equivalencia BH-BMPT'!$D$35,IF(J340=35,'Equivalencia BH-BMPT'!$D$36,IF(J340=36,'Equivalencia BH-BMPT'!$D$37,IF(J340=37,'Equivalencia BH-BMPT'!$D$38,IF(J340=38,'Equivalencia BH-BMPT'!#REF!,IF(J340=39,'Equivalencia BH-BMPT'!$D$40,IF(J340=40,'Equivalencia BH-BMPT'!$D$41,IF(J340=41,'Equivalencia BH-BMPT'!$D$42,IF(J340=42,'Equivalencia BH-BMPT'!$D$43,IF(J340=43,'Equivalencia BH-BMPT'!$D$44,IF(J340=44,'Equivalencia BH-BMPT'!$D$45,IF(J340=45,'Equivalencia BH-BMPT'!$D$46,"No ha seleccionado un número de programa")))))))))))))))))))))))))))))))))))))))))))))</f>
        <v>Mejor movilidad para todos</v>
      </c>
      <c r="L340" s="152">
        <v>1364</v>
      </c>
      <c r="M340" s="147">
        <v>899999061</v>
      </c>
      <c r="N340" s="153" t="s">
        <v>1102</v>
      </c>
      <c r="O340" s="156">
        <v>249631910</v>
      </c>
      <c r="P340" s="155"/>
      <c r="Q340" s="156">
        <v>0</v>
      </c>
      <c r="R340" s="156"/>
      <c r="S340" s="156"/>
      <c r="T340" s="156">
        <f t="shared" si="30"/>
        <v>249631910</v>
      </c>
      <c r="U340" s="156">
        <v>249631910</v>
      </c>
      <c r="V340" s="157">
        <v>43098</v>
      </c>
      <c r="W340" s="157">
        <v>43098</v>
      </c>
      <c r="X340" s="157">
        <v>43312</v>
      </c>
      <c r="Y340" s="147">
        <f t="shared" si="19"/>
        <v>214</v>
      </c>
      <c r="Z340" s="147"/>
      <c r="AA340" s="158"/>
      <c r="AB340" s="147"/>
      <c r="AC340" s="147"/>
      <c r="AD340" s="147"/>
      <c r="AE340" s="147" t="s">
        <v>777</v>
      </c>
      <c r="AF340" s="159">
        <f t="shared" si="31"/>
        <v>1</v>
      </c>
      <c r="AG340" s="160"/>
      <c r="AH340" s="160" t="b">
        <f t="shared" si="32"/>
        <v>0</v>
      </c>
    </row>
    <row r="341" spans="1:34" ht="44.25" customHeight="1" thickBot="1" x14ac:dyDescent="0.3">
      <c r="A341" s="147">
        <v>24431</v>
      </c>
      <c r="B341" s="147">
        <v>2017</v>
      </c>
      <c r="C341" s="148" t="s">
        <v>890</v>
      </c>
      <c r="D341" s="147">
        <v>6</v>
      </c>
      <c r="E341" s="148" t="str">
        <f>IF(D341=1,'Tipo '!$B$2,IF(D341=2,'Tipo '!$B$3,IF(D341=3,'Tipo '!$B$4,IF(D341=4,'Tipo '!$B$5,IF(D341=5,'Tipo '!$B$6,IF(D341=6,'Tipo '!$B$7,IF(D341=7,'Tipo '!$B$8,IF(D341=8,'Tipo '!$B$9,IF(D341=9,'Tipo '!$B$10,IF(D341=10,'Tipo '!$B$11,IF(D341=11,'Tipo '!$B$12,IF(D341=12,'Tipo '!$B$13,IF(D341=13,'Tipo '!$B$14,IF(D341=14,'Tipo '!$B$15,IF(D341=15,'Tipo '!$B$16,IF(D341=16,'Tipo '!$B$17,IF(D341=17,'Tipo '!$B$18,IF(D341=18,'Tipo '!$B$19,IF(D341=19,'Tipo '!$B$20,IF(D341=20,'Tipo '!$B$21,"No ha seleccionado un tipo de contrato válido"))))))))))))))))))))</f>
        <v>COMPRAVENTA DE BIENES MUEBLES</v>
      </c>
      <c r="F341" s="148" t="s">
        <v>108</v>
      </c>
      <c r="G341" s="148" t="s">
        <v>124</v>
      </c>
      <c r="H341" s="149" t="s">
        <v>1013</v>
      </c>
      <c r="I341" s="149"/>
      <c r="J341" s="150">
        <v>18</v>
      </c>
      <c r="K341" s="151" t="str">
        <f>IF(J341=1,'Equivalencia BH-BMPT'!$D$2,IF(J341=2,'Equivalencia BH-BMPT'!$D$3,IF(J341=3,'Equivalencia BH-BMPT'!$D$4,IF(J341=4,'Equivalencia BH-BMPT'!$D$5,IF(J341=5,'Equivalencia BH-BMPT'!$D$6,IF(J341=6,'Equivalencia BH-BMPT'!$D$7,IF(J341=7,'Equivalencia BH-BMPT'!$D$8,IF(J341=8,'Equivalencia BH-BMPT'!$D$9,IF(J341=9,'Equivalencia BH-BMPT'!$D$10,IF(J341=10,'Equivalencia BH-BMPT'!$D$11,IF(J341=11,'Equivalencia BH-BMPT'!$D$12,IF(J341=12,'Equivalencia BH-BMPT'!$D$13,IF(J341=13,'Equivalencia BH-BMPT'!$D$14,IF(J341=14,'Equivalencia BH-BMPT'!$D$15,IF(J341=15,'Equivalencia BH-BMPT'!$D$16,IF(J341=16,'Equivalencia BH-BMPT'!$D$17,IF(J341=17,'Equivalencia BH-BMPT'!$D$18,IF(J341=18,'Equivalencia BH-BMPT'!$D$19,IF(J341=19,'Equivalencia BH-BMPT'!$D$20,IF(J341=20,'Equivalencia BH-BMPT'!$D$21,IF(J341=21,'Equivalencia BH-BMPT'!$D$22,IF(J341=22,'Equivalencia BH-BMPT'!$D$23,IF(J341=23,'Equivalencia BH-BMPT'!#REF!,IF(J341=24,'Equivalencia BH-BMPT'!$D$25,IF(J341=25,'Equivalencia BH-BMPT'!$D$26,IF(J341=26,'Equivalencia BH-BMPT'!$D$27,IF(J341=27,'Equivalencia BH-BMPT'!$D$28,IF(J341=28,'Equivalencia BH-BMPT'!$D$29,IF(J341=29,'Equivalencia BH-BMPT'!$D$30,IF(J341=30,'Equivalencia BH-BMPT'!$D$31,IF(J341=31,'Equivalencia BH-BMPT'!$D$32,IF(J341=32,'Equivalencia BH-BMPT'!$D$33,IF(J341=33,'Equivalencia BH-BMPT'!$D$34,IF(J341=34,'Equivalencia BH-BMPT'!$D$35,IF(J341=35,'Equivalencia BH-BMPT'!$D$36,IF(J341=36,'Equivalencia BH-BMPT'!$D$37,IF(J341=37,'Equivalencia BH-BMPT'!$D$38,IF(J341=38,'Equivalencia BH-BMPT'!#REF!,IF(J341=39,'Equivalencia BH-BMPT'!$D$40,IF(J341=40,'Equivalencia BH-BMPT'!$D$41,IF(J341=41,'Equivalencia BH-BMPT'!$D$42,IF(J341=42,'Equivalencia BH-BMPT'!$D$43,IF(J341=43,'Equivalencia BH-BMPT'!$D$44,IF(J341=44,'Equivalencia BH-BMPT'!$D$45,IF(J341=45,'Equivalencia BH-BMPT'!$D$46,"No ha seleccionado un número de programa")))))))))))))))))))))))))))))))))))))))))))))</f>
        <v>Mejor movilidad para todos</v>
      </c>
      <c r="L341" s="152">
        <v>1364</v>
      </c>
      <c r="M341" s="147">
        <v>899999061</v>
      </c>
      <c r="N341" s="153" t="s">
        <v>1102</v>
      </c>
      <c r="O341" s="156">
        <v>304299710</v>
      </c>
      <c r="P341" s="155"/>
      <c r="Q341" s="156">
        <v>0</v>
      </c>
      <c r="R341" s="156"/>
      <c r="S341" s="156"/>
      <c r="T341" s="156">
        <f t="shared" si="30"/>
        <v>304299710</v>
      </c>
      <c r="U341" s="156">
        <v>304299710</v>
      </c>
      <c r="V341" s="157">
        <v>43098</v>
      </c>
      <c r="W341" s="157">
        <v>43098</v>
      </c>
      <c r="X341" s="157">
        <v>43312</v>
      </c>
      <c r="Y341" s="147">
        <f t="shared" si="19"/>
        <v>214</v>
      </c>
      <c r="Z341" s="147"/>
      <c r="AA341" s="158"/>
      <c r="AB341" s="147"/>
      <c r="AC341" s="147"/>
      <c r="AD341" s="147"/>
      <c r="AE341" s="147" t="s">
        <v>777</v>
      </c>
      <c r="AF341" s="159">
        <f t="shared" si="31"/>
        <v>1</v>
      </c>
      <c r="AG341" s="160"/>
      <c r="AH341" s="160" t="b">
        <f t="shared" si="32"/>
        <v>0</v>
      </c>
    </row>
    <row r="342" spans="1:34" ht="44.25" customHeight="1" thickBot="1" x14ac:dyDescent="0.3">
      <c r="A342" s="147">
        <v>181814</v>
      </c>
      <c r="B342" s="147">
        <v>2017</v>
      </c>
      <c r="C342" s="148" t="s">
        <v>891</v>
      </c>
      <c r="D342" s="147">
        <v>3</v>
      </c>
      <c r="E342" s="148" t="str">
        <f>IF(D342=1,'Tipo '!$B$2,IF(D342=2,'Tipo '!$B$3,IF(D342=3,'Tipo '!$B$4,IF(D342=4,'Tipo '!$B$5,IF(D342=5,'Tipo '!$B$6,IF(D342=6,'Tipo '!$B$7,IF(D342=7,'Tipo '!$B$8,IF(D342=8,'Tipo '!$B$9,IF(D342=9,'Tipo '!$B$10,IF(D342=10,'Tipo '!$B$11,IF(D342=11,'Tipo '!$B$12,IF(D342=12,'Tipo '!$B$13,IF(D342=13,'Tipo '!$B$14,IF(D342=14,'Tipo '!$B$15,IF(D342=15,'Tipo '!$B$16,IF(D342=16,'Tipo '!$B$17,IF(D342=17,'Tipo '!$B$18,IF(D342=18,'Tipo '!$B$19,IF(D342=19,'Tipo '!$B$20,IF(D342=20,'Tipo '!$B$21,"No ha seleccionado un tipo de contrato válido"))))))))))))))))))))</f>
        <v>INTERVENTORÍA</v>
      </c>
      <c r="F342" s="148" t="s">
        <v>108</v>
      </c>
      <c r="G342" s="148" t="s">
        <v>124</v>
      </c>
      <c r="H342" s="149" t="s">
        <v>1014</v>
      </c>
      <c r="I342" s="149"/>
      <c r="J342" s="150">
        <v>11</v>
      </c>
      <c r="K342" s="151" t="str">
        <f>IF(J342=1,'Equivalencia BH-BMPT'!$D$2,IF(J342=2,'Equivalencia BH-BMPT'!$D$3,IF(J342=3,'Equivalencia BH-BMPT'!$D$4,IF(J342=4,'Equivalencia BH-BMPT'!$D$5,IF(J342=5,'Equivalencia BH-BMPT'!$D$6,IF(J342=6,'Equivalencia BH-BMPT'!$D$7,IF(J342=7,'Equivalencia BH-BMPT'!$D$8,IF(J342=8,'Equivalencia BH-BMPT'!$D$9,IF(J342=9,'Equivalencia BH-BMPT'!$D$10,IF(J342=10,'Equivalencia BH-BMPT'!$D$11,IF(J342=11,'Equivalencia BH-BMPT'!$D$12,IF(J342=12,'Equivalencia BH-BMPT'!$D$13,IF(J342=13,'Equivalencia BH-BMPT'!$D$14,IF(J342=14,'Equivalencia BH-BMPT'!$D$15,IF(J342=15,'Equivalencia BH-BMPT'!$D$16,IF(J342=16,'Equivalencia BH-BMPT'!$D$17,IF(J342=17,'Equivalencia BH-BMPT'!$D$18,IF(J342=18,'Equivalencia BH-BMPT'!$D$19,IF(J342=19,'Equivalencia BH-BMPT'!$D$20,IF(J342=20,'Equivalencia BH-BMPT'!$D$21,IF(J342=21,'Equivalencia BH-BMPT'!$D$22,IF(J342=22,'Equivalencia BH-BMPT'!$D$23,IF(J342=23,'Equivalencia BH-BMPT'!#REF!,IF(J342=24,'Equivalencia BH-BMPT'!$D$25,IF(J342=25,'Equivalencia BH-BMPT'!$D$26,IF(J342=26,'Equivalencia BH-BMPT'!$D$27,IF(J342=27,'Equivalencia BH-BMPT'!$D$28,IF(J342=28,'Equivalencia BH-BMPT'!$D$29,IF(J342=29,'Equivalencia BH-BMPT'!$D$30,IF(J342=30,'Equivalencia BH-BMPT'!$D$31,IF(J342=31,'Equivalencia BH-BMPT'!$D$32,IF(J342=32,'Equivalencia BH-BMPT'!$D$33,IF(J342=33,'Equivalencia BH-BMPT'!$D$34,IF(J342=34,'Equivalencia BH-BMPT'!$D$35,IF(J342=35,'Equivalencia BH-BMPT'!$D$36,IF(J342=36,'Equivalencia BH-BMPT'!$D$37,IF(J342=37,'Equivalencia BH-BMPT'!$D$38,IF(J342=38,'Equivalencia BH-BMPT'!#REF!,IF(J342=39,'Equivalencia BH-BMPT'!$D$40,IF(J342=40,'Equivalencia BH-BMPT'!$D$41,IF(J342=41,'Equivalencia BH-BMPT'!$D$42,IF(J342=42,'Equivalencia BH-BMPT'!$D$43,IF(J342=43,'Equivalencia BH-BMPT'!$D$44,IF(J342=44,'Equivalencia BH-BMPT'!$D$45,IF(J342=45,'Equivalencia BH-BMPT'!$D$46,"No ha seleccionado un número de programa")))))))))))))))))))))))))))))))))))))))))))))</f>
        <v>Mejores oportunidades para el desarrollo a través de la cultura, la recreación y el deporte</v>
      </c>
      <c r="L342" s="152">
        <v>1353</v>
      </c>
      <c r="M342" s="147">
        <v>53073076</v>
      </c>
      <c r="N342" s="153" t="s">
        <v>1103</v>
      </c>
      <c r="O342" s="156">
        <v>5741167</v>
      </c>
      <c r="P342" s="155"/>
      <c r="Q342" s="156">
        <v>0</v>
      </c>
      <c r="R342" s="156"/>
      <c r="S342" s="156"/>
      <c r="T342" s="156">
        <f t="shared" si="30"/>
        <v>5741167</v>
      </c>
      <c r="U342" s="156">
        <v>5741167</v>
      </c>
      <c r="V342" s="157">
        <v>42955</v>
      </c>
      <c r="W342" s="157">
        <v>42956</v>
      </c>
      <c r="X342" s="157">
        <v>43139</v>
      </c>
      <c r="Y342" s="147">
        <f t="shared" si="19"/>
        <v>183</v>
      </c>
      <c r="Z342" s="147"/>
      <c r="AA342" s="158"/>
      <c r="AB342" s="147"/>
      <c r="AC342" s="147"/>
      <c r="AD342" s="147"/>
      <c r="AE342" s="147" t="s">
        <v>777</v>
      </c>
      <c r="AF342" s="159">
        <f t="shared" si="31"/>
        <v>1</v>
      </c>
      <c r="AG342" s="160"/>
      <c r="AH342" s="160" t="b">
        <f t="shared" si="32"/>
        <v>0</v>
      </c>
    </row>
    <row r="343" spans="1:34" ht="44.25" customHeight="1" thickBot="1" x14ac:dyDescent="0.3">
      <c r="A343" s="147">
        <v>248082</v>
      </c>
      <c r="B343" s="147">
        <v>2017</v>
      </c>
      <c r="C343" s="148" t="s">
        <v>892</v>
      </c>
      <c r="D343" s="147">
        <v>1</v>
      </c>
      <c r="E343" s="148" t="str">
        <f>IF(D343=1,'Tipo '!$B$2,IF(D343=2,'Tipo '!$B$3,IF(D343=3,'Tipo '!$B$4,IF(D343=4,'Tipo '!$B$5,IF(D343=5,'Tipo '!$B$6,IF(D343=6,'Tipo '!$B$7,IF(D343=7,'Tipo '!$B$8,IF(D343=8,'Tipo '!$B$9,IF(D343=9,'Tipo '!$B$10,IF(D343=10,'Tipo '!$B$11,IF(D343=11,'Tipo '!$B$12,IF(D343=12,'Tipo '!$B$13,IF(D343=13,'Tipo '!$B$14,IF(D343=14,'Tipo '!$B$15,IF(D343=15,'Tipo '!$B$16,IF(D343=16,'Tipo '!$B$17,IF(D343=17,'Tipo '!$B$18,IF(D343=18,'Tipo '!$B$19,IF(D343=19,'Tipo '!$B$20,IF(D343=20,'Tipo '!$B$21,"No ha seleccionado un tipo de contrato válido"))))))))))))))))))))</f>
        <v>OBRA PÚBLICA</v>
      </c>
      <c r="F343" s="148" t="s">
        <v>105</v>
      </c>
      <c r="G343" s="148" t="s">
        <v>121</v>
      </c>
      <c r="H343" s="149" t="s">
        <v>1015</v>
      </c>
      <c r="I343" s="149"/>
      <c r="J343" s="150">
        <v>18</v>
      </c>
      <c r="K343" s="151" t="str">
        <f>IF(J343=1,'Equivalencia BH-BMPT'!$D$2,IF(J343=2,'Equivalencia BH-BMPT'!$D$3,IF(J343=3,'Equivalencia BH-BMPT'!$D$4,IF(J343=4,'Equivalencia BH-BMPT'!$D$5,IF(J343=5,'Equivalencia BH-BMPT'!$D$6,IF(J343=6,'Equivalencia BH-BMPT'!$D$7,IF(J343=7,'Equivalencia BH-BMPT'!$D$8,IF(J343=8,'Equivalencia BH-BMPT'!$D$9,IF(J343=9,'Equivalencia BH-BMPT'!$D$10,IF(J343=10,'Equivalencia BH-BMPT'!$D$11,IF(J343=11,'Equivalencia BH-BMPT'!$D$12,IF(J343=12,'Equivalencia BH-BMPT'!$D$13,IF(J343=13,'Equivalencia BH-BMPT'!$D$14,IF(J343=14,'Equivalencia BH-BMPT'!$D$15,IF(J343=15,'Equivalencia BH-BMPT'!$D$16,IF(J343=16,'Equivalencia BH-BMPT'!$D$17,IF(J343=17,'Equivalencia BH-BMPT'!$D$18,IF(J343=18,'Equivalencia BH-BMPT'!$D$19,IF(J343=19,'Equivalencia BH-BMPT'!$D$20,IF(J343=20,'Equivalencia BH-BMPT'!$D$21,IF(J343=21,'Equivalencia BH-BMPT'!$D$22,IF(J343=22,'Equivalencia BH-BMPT'!$D$23,IF(J343=23,'Equivalencia BH-BMPT'!#REF!,IF(J343=24,'Equivalencia BH-BMPT'!$D$25,IF(J343=25,'Equivalencia BH-BMPT'!$D$26,IF(J343=26,'Equivalencia BH-BMPT'!$D$27,IF(J343=27,'Equivalencia BH-BMPT'!$D$28,IF(J343=28,'Equivalencia BH-BMPT'!$D$29,IF(J343=29,'Equivalencia BH-BMPT'!$D$30,IF(J343=30,'Equivalencia BH-BMPT'!$D$31,IF(J343=31,'Equivalencia BH-BMPT'!$D$32,IF(J343=32,'Equivalencia BH-BMPT'!$D$33,IF(J343=33,'Equivalencia BH-BMPT'!$D$34,IF(J343=34,'Equivalencia BH-BMPT'!$D$35,IF(J343=35,'Equivalencia BH-BMPT'!$D$36,IF(J343=36,'Equivalencia BH-BMPT'!$D$37,IF(J343=37,'Equivalencia BH-BMPT'!$D$38,IF(J343=38,'Equivalencia BH-BMPT'!#REF!,IF(J343=39,'Equivalencia BH-BMPT'!$D$40,IF(J343=40,'Equivalencia BH-BMPT'!$D$41,IF(J343=41,'Equivalencia BH-BMPT'!$D$42,IF(J343=42,'Equivalencia BH-BMPT'!$D$43,IF(J343=43,'Equivalencia BH-BMPT'!$D$44,IF(J343=44,'Equivalencia BH-BMPT'!$D$45,IF(J343=45,'Equivalencia BH-BMPT'!$D$46,"No ha seleccionado un número de programa")))))))))))))))))))))))))))))))))))))))))))))</f>
        <v>Mejor movilidad para todos</v>
      </c>
      <c r="L343" s="152">
        <v>1364</v>
      </c>
      <c r="M343" s="147" t="s">
        <v>1049</v>
      </c>
      <c r="N343" s="153" t="s">
        <v>1104</v>
      </c>
      <c r="O343" s="156">
        <v>13199166500</v>
      </c>
      <c r="P343" s="155"/>
      <c r="Q343" s="156">
        <v>0</v>
      </c>
      <c r="R343" s="156"/>
      <c r="S343" s="156"/>
      <c r="T343" s="156">
        <f t="shared" ref="T343" si="85">O343+Q343+S343</f>
        <v>13199166500</v>
      </c>
      <c r="U343" s="156">
        <v>11131928091.709999</v>
      </c>
      <c r="V343" s="157">
        <v>43073</v>
      </c>
      <c r="W343" s="157">
        <v>43133</v>
      </c>
      <c r="X343" s="157">
        <v>43480</v>
      </c>
      <c r="Y343" s="147">
        <f t="shared" ref="Y343" si="86">X343-W343</f>
        <v>347</v>
      </c>
      <c r="Z343" s="147"/>
      <c r="AA343" s="158"/>
      <c r="AB343" s="147"/>
      <c r="AC343" s="147" t="s">
        <v>777</v>
      </c>
      <c r="AD343" s="147"/>
      <c r="AE343" s="147"/>
      <c r="AF343" s="159">
        <f t="shared" ref="AF343" si="87">SUM(U343/T343)</f>
        <v>0.8433811401432052</v>
      </c>
      <c r="AG343" s="160"/>
      <c r="AH343" s="160" t="b">
        <f t="shared" ref="AH343" si="88">IF(I343="Funcionamiento",J343=0,J343="")</f>
        <v>0</v>
      </c>
    </row>
    <row r="344" spans="1:34" ht="44.25" customHeight="1" thickBot="1" x14ac:dyDescent="0.3">
      <c r="A344" s="147">
        <v>248082</v>
      </c>
      <c r="B344" s="147">
        <v>2017</v>
      </c>
      <c r="C344" s="148" t="s">
        <v>892</v>
      </c>
      <c r="D344" s="147">
        <v>1</v>
      </c>
      <c r="E344" s="148" t="str">
        <f>IF(D344=1,'Tipo '!$B$2,IF(D344=2,'Tipo '!$B$3,IF(D344=3,'Tipo '!$B$4,IF(D344=4,'Tipo '!$B$5,IF(D344=5,'Tipo '!$B$6,IF(D344=6,'Tipo '!$B$7,IF(D344=7,'Tipo '!$B$8,IF(D344=8,'Tipo '!$B$9,IF(D344=9,'Tipo '!$B$10,IF(D344=10,'Tipo '!$B$11,IF(D344=11,'Tipo '!$B$12,IF(D344=12,'Tipo '!$B$13,IF(D344=13,'Tipo '!$B$14,IF(D344=14,'Tipo '!$B$15,IF(D344=15,'Tipo '!$B$16,IF(D344=16,'Tipo '!$B$17,IF(D344=17,'Tipo '!$B$18,IF(D344=18,'Tipo '!$B$19,IF(D344=19,'Tipo '!$B$20,IF(D344=20,'Tipo '!$B$21,"No ha seleccionado un tipo de contrato válido"))))))))))))))))))))</f>
        <v>OBRA PÚBLICA</v>
      </c>
      <c r="F344" s="148" t="s">
        <v>105</v>
      </c>
      <c r="G344" s="148" t="s">
        <v>121</v>
      </c>
      <c r="H344" s="149" t="s">
        <v>1015</v>
      </c>
      <c r="I344" s="149" t="s">
        <v>163</v>
      </c>
      <c r="J344" s="150">
        <v>18</v>
      </c>
      <c r="K344" s="151" t="str">
        <f>IF(J344=1,'Equivalencia BH-BMPT'!$D$2,IF(J344=2,'Equivalencia BH-BMPT'!$D$3,IF(J344=3,'Equivalencia BH-BMPT'!$D$4,IF(J344=4,'Equivalencia BH-BMPT'!$D$5,IF(J344=5,'Equivalencia BH-BMPT'!$D$6,IF(J344=6,'Equivalencia BH-BMPT'!$D$7,IF(J344=7,'Equivalencia BH-BMPT'!$D$8,IF(J344=8,'Equivalencia BH-BMPT'!$D$9,IF(J344=9,'Equivalencia BH-BMPT'!$D$10,IF(J344=10,'Equivalencia BH-BMPT'!$D$11,IF(J344=11,'Equivalencia BH-BMPT'!$D$12,IF(J344=12,'Equivalencia BH-BMPT'!$D$13,IF(J344=13,'Equivalencia BH-BMPT'!$D$14,IF(J344=14,'Equivalencia BH-BMPT'!$D$15,IF(J344=15,'Equivalencia BH-BMPT'!$D$16,IF(J344=16,'Equivalencia BH-BMPT'!$D$17,IF(J344=17,'Equivalencia BH-BMPT'!$D$18,IF(J344=18,'Equivalencia BH-BMPT'!$D$19,IF(J344=19,'Equivalencia BH-BMPT'!$D$20,IF(J344=20,'Equivalencia BH-BMPT'!$D$21,IF(J344=21,'Equivalencia BH-BMPT'!$D$22,IF(J344=22,'Equivalencia BH-BMPT'!$D$23,IF(J344=23,'Equivalencia BH-BMPT'!#REF!,IF(J344=24,'Equivalencia BH-BMPT'!$D$25,IF(J344=25,'Equivalencia BH-BMPT'!$D$26,IF(J344=26,'Equivalencia BH-BMPT'!$D$27,IF(J344=27,'Equivalencia BH-BMPT'!$D$28,IF(J344=28,'Equivalencia BH-BMPT'!$D$29,IF(J344=29,'Equivalencia BH-BMPT'!$D$30,IF(J344=30,'Equivalencia BH-BMPT'!$D$31,IF(J344=31,'Equivalencia BH-BMPT'!$D$32,IF(J344=32,'Equivalencia BH-BMPT'!$D$33,IF(J344=33,'Equivalencia BH-BMPT'!$D$34,IF(J344=34,'Equivalencia BH-BMPT'!$D$35,IF(J344=35,'Equivalencia BH-BMPT'!$D$36,IF(J344=36,'Equivalencia BH-BMPT'!$D$37,IF(J344=37,'Equivalencia BH-BMPT'!$D$38,IF(J344=38,'Equivalencia BH-BMPT'!#REF!,IF(J344=39,'Equivalencia BH-BMPT'!$D$40,IF(J344=40,'Equivalencia BH-BMPT'!$D$41,IF(J344=41,'Equivalencia BH-BMPT'!$D$42,IF(J344=42,'Equivalencia BH-BMPT'!$D$43,IF(J344=43,'Equivalencia BH-BMPT'!$D$44,IF(J344=44,'Equivalencia BH-BMPT'!$D$45,IF(J344=45,'Equivalencia BH-BMPT'!$D$46,"No ha seleccionado un número de programa")))))))))))))))))))))))))))))))))))))))))))))</f>
        <v>Mejor movilidad para todos</v>
      </c>
      <c r="L344" s="152">
        <v>1364</v>
      </c>
      <c r="M344" s="147" t="s">
        <v>1049</v>
      </c>
      <c r="N344" s="153" t="s">
        <v>1104</v>
      </c>
      <c r="O344" s="156"/>
      <c r="P344" s="155"/>
      <c r="Q344" s="156">
        <v>0</v>
      </c>
      <c r="R344" s="156">
        <v>1</v>
      </c>
      <c r="S344" s="156">
        <v>2416784845</v>
      </c>
      <c r="T344" s="156">
        <f t="shared" si="30"/>
        <v>2416784845</v>
      </c>
      <c r="U344" s="156"/>
      <c r="V344" s="157">
        <v>43073</v>
      </c>
      <c r="W344" s="157">
        <v>43133</v>
      </c>
      <c r="X344" s="157">
        <v>43480</v>
      </c>
      <c r="Y344" s="147">
        <f t="shared" si="19"/>
        <v>347</v>
      </c>
      <c r="Z344" s="147"/>
      <c r="AA344" s="158"/>
      <c r="AB344" s="147"/>
      <c r="AC344" s="147" t="s">
        <v>777</v>
      </c>
      <c r="AD344" s="147"/>
      <c r="AE344" s="147"/>
      <c r="AF344" s="159">
        <f t="shared" si="31"/>
        <v>0</v>
      </c>
      <c r="AG344" s="160"/>
      <c r="AH344" s="160" t="b">
        <f t="shared" si="32"/>
        <v>0</v>
      </c>
    </row>
    <row r="345" spans="1:34" ht="44.25" customHeight="1" thickBot="1" x14ac:dyDescent="0.3">
      <c r="A345" s="147">
        <v>19</v>
      </c>
      <c r="B345" s="147">
        <v>2016</v>
      </c>
      <c r="C345" s="148" t="s">
        <v>1105</v>
      </c>
      <c r="D345" s="147">
        <v>16</v>
      </c>
      <c r="E345" s="148" t="str">
        <f>IF(D345=1,'Tipo '!$B$2,IF(D345=2,'Tipo '!$B$3,IF(D345=3,'Tipo '!$B$4,IF(D345=4,'Tipo '!$B$5,IF(D345=5,'Tipo '!$B$6,IF(D345=6,'Tipo '!$B$7,IF(D345=7,'Tipo '!$B$8,IF(D345=8,'Tipo '!$B$9,IF(D345=9,'Tipo '!$B$10,IF(D345=10,'Tipo '!$B$11,IF(D345=11,'Tipo '!$B$12,IF(D345=12,'Tipo '!$B$13,IF(D345=13,'Tipo '!$B$14,IF(D345=14,'Tipo '!$B$15,IF(D345=15,'Tipo '!$B$16,IF(D345=16,'Tipo '!$B$17,IF(D345=17,'Tipo '!$B$18,IF(D345=18,'Tipo '!$B$19,IF(D345=19,'Tipo '!$B$20,IF(D345=20,'Tipo '!$B$21,"No ha seleccionado un tipo de contrato válido"))))))))))))))))))))</f>
        <v>CONTRATOS INTERADMINISTRATIVOS</v>
      </c>
      <c r="F345" s="148" t="s">
        <v>107</v>
      </c>
      <c r="G345" s="148" t="s">
        <v>111</v>
      </c>
      <c r="H345" s="149" t="s">
        <v>1106</v>
      </c>
      <c r="I345" s="149"/>
      <c r="J345" s="150"/>
      <c r="K345" s="151" t="str">
        <f>IF(J345=1,'Equivalencia BH-BMPT'!$D$2,IF(J345=2,'Equivalencia BH-BMPT'!$D$3,IF(J345=3,'Equivalencia BH-BMPT'!$D$4,IF(J345=4,'Equivalencia BH-BMPT'!$D$5,IF(J345=5,'Equivalencia BH-BMPT'!$D$6,IF(J345=6,'Equivalencia BH-BMPT'!$D$7,IF(J345=7,'Equivalencia BH-BMPT'!$D$8,IF(J345=8,'Equivalencia BH-BMPT'!$D$9,IF(J345=9,'Equivalencia BH-BMPT'!$D$10,IF(J345=10,'Equivalencia BH-BMPT'!$D$11,IF(J345=11,'Equivalencia BH-BMPT'!$D$12,IF(J345=12,'Equivalencia BH-BMPT'!$D$13,IF(J345=13,'Equivalencia BH-BMPT'!$D$14,IF(J345=14,'Equivalencia BH-BMPT'!$D$15,IF(J345=15,'Equivalencia BH-BMPT'!$D$16,IF(J345=16,'Equivalencia BH-BMPT'!$D$17,IF(J345=17,'Equivalencia BH-BMPT'!$D$18,IF(J345=18,'Equivalencia BH-BMPT'!$D$19,IF(J345=19,'Equivalencia BH-BMPT'!$D$20,IF(J345=20,'Equivalencia BH-BMPT'!$D$21,IF(J345=21,'Equivalencia BH-BMPT'!$D$22,IF(J345=22,'Equivalencia BH-BMPT'!$D$23,IF(J345=23,'Equivalencia BH-BMPT'!#REF!,IF(J345=24,'Equivalencia BH-BMPT'!$D$25,IF(J345=25,'Equivalencia BH-BMPT'!$D$26,IF(J345=26,'Equivalencia BH-BMPT'!$D$27,IF(J345=27,'Equivalencia BH-BMPT'!$D$28,IF(J345=28,'Equivalencia BH-BMPT'!$D$29,IF(J345=29,'Equivalencia BH-BMPT'!$D$30,IF(J345=30,'Equivalencia BH-BMPT'!$D$31,IF(J345=31,'Equivalencia BH-BMPT'!$D$32,IF(J345=32,'Equivalencia BH-BMPT'!$D$33,IF(J345=33,'Equivalencia BH-BMPT'!$D$34,IF(J345=34,'Equivalencia BH-BMPT'!$D$35,IF(J345=35,'Equivalencia BH-BMPT'!$D$36,IF(J345=36,'Equivalencia BH-BMPT'!$D$37,IF(J345=37,'Equivalencia BH-BMPT'!$D$38,IF(J345=38,'Equivalencia BH-BMPT'!#REF!,IF(J345=39,'Equivalencia BH-BMPT'!$D$40,IF(J345=40,'Equivalencia BH-BMPT'!$D$41,IF(J345=41,'Equivalencia BH-BMPT'!$D$42,IF(J345=42,'Equivalencia BH-BMPT'!$D$43,IF(J345=43,'Equivalencia BH-BMPT'!$D$44,IF(J345=44,'Equivalencia BH-BMPT'!$D$45,IF(J345=45,'Equivalencia BH-BMPT'!$D$46,"No ha seleccionado un número de programa")))))))))))))))))))))))))))))))))))))))))))))</f>
        <v>No ha seleccionado un número de programa</v>
      </c>
      <c r="L345" s="152"/>
      <c r="M345" s="147" t="s">
        <v>1107</v>
      </c>
      <c r="N345" s="153" t="s">
        <v>739</v>
      </c>
      <c r="O345" s="156">
        <v>180428280</v>
      </c>
      <c r="P345" s="155">
        <v>3</v>
      </c>
      <c r="Q345" s="156">
        <v>-180428280</v>
      </c>
      <c r="R345" s="156"/>
      <c r="S345" s="156"/>
      <c r="T345" s="156">
        <f t="shared" si="30"/>
        <v>0</v>
      </c>
      <c r="U345" s="156"/>
      <c r="V345" s="157">
        <v>42447</v>
      </c>
      <c r="W345" s="157">
        <v>42451</v>
      </c>
      <c r="X345" s="157">
        <v>42907</v>
      </c>
      <c r="Y345" s="147">
        <f>X345-W345</f>
        <v>456</v>
      </c>
      <c r="Z345" s="147"/>
      <c r="AA345" s="158" t="s">
        <v>777</v>
      </c>
      <c r="AB345" s="147"/>
      <c r="AC345" s="147"/>
      <c r="AD345" s="147"/>
      <c r="AE345" s="147"/>
      <c r="AF345" s="159" t="e">
        <f t="shared" si="31"/>
        <v>#DIV/0!</v>
      </c>
      <c r="AG345" s="160"/>
      <c r="AH345" s="160" t="b">
        <f t="shared" si="32"/>
        <v>1</v>
      </c>
    </row>
    <row r="346" spans="1:34" ht="44.25" customHeight="1" thickBot="1" x14ac:dyDescent="0.3">
      <c r="A346" s="147">
        <v>20</v>
      </c>
      <c r="B346" s="147">
        <v>2016</v>
      </c>
      <c r="C346" s="148" t="s">
        <v>1108</v>
      </c>
      <c r="D346" s="147">
        <v>20</v>
      </c>
      <c r="E346" s="148" t="str">
        <f>IF(D346=1,'Tipo '!$B$2,IF(D346=2,'Tipo '!$B$3,IF(D346=3,'Tipo '!$B$4,IF(D346=4,'Tipo '!$B$5,IF(D346=5,'Tipo '!$B$6,IF(D346=6,'Tipo '!$B$7,IF(D346=7,'Tipo '!$B$8,IF(D346=8,'Tipo '!$B$9,IF(D346=9,'Tipo '!$B$10,IF(D346=10,'Tipo '!$B$11,IF(D346=11,'Tipo '!$B$12,IF(D346=12,'Tipo '!$B$13,IF(D346=13,'Tipo '!$B$14,IF(D346=14,'Tipo '!$B$15,IF(D346=15,'Tipo '!$B$16,IF(D346=16,'Tipo '!$B$17,IF(D346=17,'Tipo '!$B$18,IF(D346=18,'Tipo '!$B$19,IF(D346=19,'Tipo '!$B$20,IF(D346=20,'Tipo '!$B$21,"No ha seleccionado un tipo de contrato válido"))))))))))))))))))))</f>
        <v>OTROS GASTOS</v>
      </c>
      <c r="F346" s="148" t="s">
        <v>108</v>
      </c>
      <c r="G346" s="148" t="s">
        <v>122</v>
      </c>
      <c r="H346" s="149" t="s">
        <v>1109</v>
      </c>
      <c r="I346" s="149" t="s">
        <v>162</v>
      </c>
      <c r="J346" s="150"/>
      <c r="K346" s="151" t="str">
        <f>IF(J346=1,'Equivalencia BH-BMPT'!$D$2,IF(J346=2,'Equivalencia BH-BMPT'!$D$3,IF(J346=3,'Equivalencia BH-BMPT'!$D$4,IF(J346=4,'Equivalencia BH-BMPT'!$D$5,IF(J346=5,'Equivalencia BH-BMPT'!$D$6,IF(J346=6,'Equivalencia BH-BMPT'!$D$7,IF(J346=7,'Equivalencia BH-BMPT'!$D$8,IF(J346=8,'Equivalencia BH-BMPT'!$D$9,IF(J346=9,'Equivalencia BH-BMPT'!$D$10,IF(J346=10,'Equivalencia BH-BMPT'!$D$11,IF(J346=11,'Equivalencia BH-BMPT'!$D$12,IF(J346=12,'Equivalencia BH-BMPT'!$D$13,IF(J346=13,'Equivalencia BH-BMPT'!$D$14,IF(J346=14,'Equivalencia BH-BMPT'!$D$15,IF(J346=15,'Equivalencia BH-BMPT'!$D$16,IF(J346=16,'Equivalencia BH-BMPT'!$D$17,IF(J346=17,'Equivalencia BH-BMPT'!$D$18,IF(J346=18,'Equivalencia BH-BMPT'!$D$19,IF(J346=19,'Equivalencia BH-BMPT'!$D$20,IF(J346=20,'Equivalencia BH-BMPT'!$D$21,IF(J346=21,'Equivalencia BH-BMPT'!$D$22,IF(J346=22,'Equivalencia BH-BMPT'!$D$23,IF(J346=23,'Equivalencia BH-BMPT'!#REF!,IF(J346=24,'Equivalencia BH-BMPT'!$D$25,IF(J346=25,'Equivalencia BH-BMPT'!$D$26,IF(J346=26,'Equivalencia BH-BMPT'!$D$27,IF(J346=27,'Equivalencia BH-BMPT'!$D$28,IF(J346=28,'Equivalencia BH-BMPT'!$D$29,IF(J346=29,'Equivalencia BH-BMPT'!$D$30,IF(J346=30,'Equivalencia BH-BMPT'!$D$31,IF(J346=31,'Equivalencia BH-BMPT'!$D$32,IF(J346=32,'Equivalencia BH-BMPT'!$D$33,IF(J346=33,'Equivalencia BH-BMPT'!$D$34,IF(J346=34,'Equivalencia BH-BMPT'!$D$35,IF(J346=35,'Equivalencia BH-BMPT'!$D$36,IF(J346=36,'Equivalencia BH-BMPT'!$D$37,IF(J346=37,'Equivalencia BH-BMPT'!$D$38,IF(J346=38,'Equivalencia BH-BMPT'!#REF!,IF(J346=39,'Equivalencia BH-BMPT'!$D$40,IF(J346=40,'Equivalencia BH-BMPT'!$D$41,IF(J346=41,'Equivalencia BH-BMPT'!$D$42,IF(J346=42,'Equivalencia BH-BMPT'!$D$43,IF(J346=43,'Equivalencia BH-BMPT'!$D$44,IF(J346=44,'Equivalencia BH-BMPT'!$D$45,IF(J346=45,'Equivalencia BH-BMPT'!$D$46,"No ha seleccionado un número de programa")))))))))))))))))))))))))))))))))))))))))))))</f>
        <v>No ha seleccionado un número de programa</v>
      </c>
      <c r="L346" s="152"/>
      <c r="M346" s="147" t="s">
        <v>629</v>
      </c>
      <c r="N346" s="153" t="s">
        <v>760</v>
      </c>
      <c r="O346" s="156">
        <v>3480654</v>
      </c>
      <c r="P346" s="155"/>
      <c r="Q346" s="156"/>
      <c r="R346" s="156"/>
      <c r="S346" s="156"/>
      <c r="T346" s="156">
        <f t="shared" si="30"/>
        <v>3480654</v>
      </c>
      <c r="U346" s="156">
        <v>3480654</v>
      </c>
      <c r="V346" s="157">
        <v>42473</v>
      </c>
      <c r="W346" s="157">
        <v>42475</v>
      </c>
      <c r="X346" s="157">
        <v>42855</v>
      </c>
      <c r="Y346" s="147">
        <f t="shared" ref="Y346:Y370" si="89">X346-W346</f>
        <v>380</v>
      </c>
      <c r="Z346" s="147"/>
      <c r="AA346" s="158"/>
      <c r="AB346" s="147"/>
      <c r="AC346" s="147"/>
      <c r="AD346" s="147"/>
      <c r="AE346" s="147" t="s">
        <v>777</v>
      </c>
      <c r="AF346" s="159">
        <f t="shared" si="31"/>
        <v>1</v>
      </c>
      <c r="AG346" s="160"/>
      <c r="AH346" s="160" t="b">
        <f t="shared" si="32"/>
        <v>1</v>
      </c>
    </row>
    <row r="347" spans="1:34" ht="44.25" customHeight="1" thickBot="1" x14ac:dyDescent="0.3">
      <c r="A347" s="147">
        <v>43</v>
      </c>
      <c r="B347" s="147">
        <v>2016</v>
      </c>
      <c r="C347" s="148" t="s">
        <v>1110</v>
      </c>
      <c r="D347" s="147">
        <v>16</v>
      </c>
      <c r="E347" s="148" t="str">
        <f>IF(D347=1,'Tipo '!$B$2,IF(D347=2,'Tipo '!$B$3,IF(D347=3,'Tipo '!$B$4,IF(D347=4,'Tipo '!$B$5,IF(D347=5,'Tipo '!$B$6,IF(D347=6,'Tipo '!$B$7,IF(D347=7,'Tipo '!$B$8,IF(D347=8,'Tipo '!$B$9,IF(D347=9,'Tipo '!$B$10,IF(D347=10,'Tipo '!$B$11,IF(D347=11,'Tipo '!$B$12,IF(D347=12,'Tipo '!$B$13,IF(D347=13,'Tipo '!$B$14,IF(D347=14,'Tipo '!$B$15,IF(D347=15,'Tipo '!$B$16,IF(D347=16,'Tipo '!$B$17,IF(D347=17,'Tipo '!$B$18,IF(D347=18,'Tipo '!$B$19,IF(D347=19,'Tipo '!$B$20,IF(D347=20,'Tipo '!$B$21,"No ha seleccionado un tipo de contrato válido"))))))))))))))))))))</f>
        <v>CONTRATOS INTERADMINISTRATIVOS</v>
      </c>
      <c r="F347" s="148" t="s">
        <v>107</v>
      </c>
      <c r="G347" s="148" t="s">
        <v>111</v>
      </c>
      <c r="H347" s="149" t="s">
        <v>1111</v>
      </c>
      <c r="I347" s="149"/>
      <c r="J347" s="150"/>
      <c r="K347" s="151" t="str">
        <f>IF(J347=1,'Equivalencia BH-BMPT'!$D$2,IF(J347=2,'Equivalencia BH-BMPT'!$D$3,IF(J347=3,'Equivalencia BH-BMPT'!$D$4,IF(J347=4,'Equivalencia BH-BMPT'!$D$5,IF(J347=5,'Equivalencia BH-BMPT'!$D$6,IF(J347=6,'Equivalencia BH-BMPT'!$D$7,IF(J347=7,'Equivalencia BH-BMPT'!$D$8,IF(J347=8,'Equivalencia BH-BMPT'!$D$9,IF(J347=9,'Equivalencia BH-BMPT'!$D$10,IF(J347=10,'Equivalencia BH-BMPT'!$D$11,IF(J347=11,'Equivalencia BH-BMPT'!$D$12,IF(J347=12,'Equivalencia BH-BMPT'!$D$13,IF(J347=13,'Equivalencia BH-BMPT'!$D$14,IF(J347=14,'Equivalencia BH-BMPT'!$D$15,IF(J347=15,'Equivalencia BH-BMPT'!$D$16,IF(J347=16,'Equivalencia BH-BMPT'!$D$17,IF(J347=17,'Equivalencia BH-BMPT'!$D$18,IF(J347=18,'Equivalencia BH-BMPT'!$D$19,IF(J347=19,'Equivalencia BH-BMPT'!$D$20,IF(J347=20,'Equivalencia BH-BMPT'!$D$21,IF(J347=21,'Equivalencia BH-BMPT'!$D$22,IF(J347=22,'Equivalencia BH-BMPT'!$D$23,IF(J347=23,'Equivalencia BH-BMPT'!#REF!,IF(J347=24,'Equivalencia BH-BMPT'!$D$25,IF(J347=25,'Equivalencia BH-BMPT'!$D$26,IF(J347=26,'Equivalencia BH-BMPT'!$D$27,IF(J347=27,'Equivalencia BH-BMPT'!$D$28,IF(J347=28,'Equivalencia BH-BMPT'!$D$29,IF(J347=29,'Equivalencia BH-BMPT'!$D$30,IF(J347=30,'Equivalencia BH-BMPT'!$D$31,IF(J347=31,'Equivalencia BH-BMPT'!$D$32,IF(J347=32,'Equivalencia BH-BMPT'!$D$33,IF(J347=33,'Equivalencia BH-BMPT'!$D$34,IF(J347=34,'Equivalencia BH-BMPT'!$D$35,IF(J347=35,'Equivalencia BH-BMPT'!$D$36,IF(J347=36,'Equivalencia BH-BMPT'!$D$37,IF(J347=37,'Equivalencia BH-BMPT'!$D$38,IF(J347=38,'Equivalencia BH-BMPT'!#REF!,IF(J347=39,'Equivalencia BH-BMPT'!$D$40,IF(J347=40,'Equivalencia BH-BMPT'!$D$41,IF(J347=41,'Equivalencia BH-BMPT'!$D$42,IF(J347=42,'Equivalencia BH-BMPT'!$D$43,IF(J347=43,'Equivalencia BH-BMPT'!$D$44,IF(J347=44,'Equivalencia BH-BMPT'!$D$45,IF(J347=45,'Equivalencia BH-BMPT'!$D$46,"No ha seleccionado un número de programa")))))))))))))))))))))))))))))))))))))))))))))</f>
        <v>No ha seleccionado un número de programa</v>
      </c>
      <c r="L347" s="152"/>
      <c r="M347" s="147" t="s">
        <v>1107</v>
      </c>
      <c r="N347" s="153" t="s">
        <v>739</v>
      </c>
      <c r="O347" s="156">
        <v>84666624</v>
      </c>
      <c r="P347" s="155">
        <v>2</v>
      </c>
      <c r="Q347" s="156">
        <v>-84666624</v>
      </c>
      <c r="R347" s="156"/>
      <c r="S347" s="156"/>
      <c r="T347" s="156">
        <f t="shared" si="30"/>
        <v>0</v>
      </c>
      <c r="U347" s="156"/>
      <c r="V347" s="157">
        <v>42542</v>
      </c>
      <c r="W347" s="157">
        <v>42543</v>
      </c>
      <c r="X347" s="157">
        <v>42822</v>
      </c>
      <c r="Y347" s="147">
        <f t="shared" si="89"/>
        <v>279</v>
      </c>
      <c r="Z347" s="147"/>
      <c r="AA347" s="158" t="s">
        <v>777</v>
      </c>
      <c r="AB347" s="147"/>
      <c r="AC347" s="147"/>
      <c r="AD347" s="147"/>
      <c r="AE347" s="147"/>
      <c r="AF347" s="159" t="e">
        <f t="shared" si="31"/>
        <v>#DIV/0!</v>
      </c>
      <c r="AG347" s="160"/>
      <c r="AH347" s="160" t="b">
        <f t="shared" si="32"/>
        <v>1</v>
      </c>
    </row>
    <row r="348" spans="1:34" ht="44.25" customHeight="1" thickBot="1" x14ac:dyDescent="0.3">
      <c r="A348" s="147">
        <v>83</v>
      </c>
      <c r="B348" s="147">
        <v>2016</v>
      </c>
      <c r="C348" s="148" t="s">
        <v>1112</v>
      </c>
      <c r="D348" s="147">
        <v>20</v>
      </c>
      <c r="E348" s="148" t="str">
        <f>IF(D348=1,'Tipo '!$B$2,IF(D348=2,'Tipo '!$B$3,IF(D348=3,'Tipo '!$B$4,IF(D348=4,'Tipo '!$B$5,IF(D348=5,'Tipo '!$B$6,IF(D348=6,'Tipo '!$B$7,IF(D348=7,'Tipo '!$B$8,IF(D348=8,'Tipo '!$B$9,IF(D348=9,'Tipo '!$B$10,IF(D348=10,'Tipo '!$B$11,IF(D348=11,'Tipo '!$B$12,IF(D348=12,'Tipo '!$B$13,IF(D348=13,'Tipo '!$B$14,IF(D348=14,'Tipo '!$B$15,IF(D348=15,'Tipo '!$B$16,IF(D348=16,'Tipo '!$B$17,IF(D348=17,'Tipo '!$B$18,IF(D348=18,'Tipo '!$B$19,IF(D348=19,'Tipo '!$B$20,IF(D348=20,'Tipo '!$B$21,"No ha seleccionado un tipo de contrato válido"))))))))))))))))))))</f>
        <v>OTROS GASTOS</v>
      </c>
      <c r="F348" s="148" t="s">
        <v>108</v>
      </c>
      <c r="G348" s="148" t="s">
        <v>125</v>
      </c>
      <c r="H348" s="149" t="s">
        <v>1113</v>
      </c>
      <c r="I348" s="149" t="s">
        <v>162</v>
      </c>
      <c r="J348" s="150"/>
      <c r="K348" s="151" t="str">
        <f>IF(J348=1,'Equivalencia BH-BMPT'!$D$2,IF(J348=2,'Equivalencia BH-BMPT'!$D$3,IF(J348=3,'Equivalencia BH-BMPT'!$D$4,IF(J348=4,'Equivalencia BH-BMPT'!$D$5,IF(J348=5,'Equivalencia BH-BMPT'!$D$6,IF(J348=6,'Equivalencia BH-BMPT'!$D$7,IF(J348=7,'Equivalencia BH-BMPT'!$D$8,IF(J348=8,'Equivalencia BH-BMPT'!$D$9,IF(J348=9,'Equivalencia BH-BMPT'!$D$10,IF(J348=10,'Equivalencia BH-BMPT'!$D$11,IF(J348=11,'Equivalencia BH-BMPT'!$D$12,IF(J348=12,'Equivalencia BH-BMPT'!$D$13,IF(J348=13,'Equivalencia BH-BMPT'!$D$14,IF(J348=14,'Equivalencia BH-BMPT'!$D$15,IF(J348=15,'Equivalencia BH-BMPT'!$D$16,IF(J348=16,'Equivalencia BH-BMPT'!$D$17,IF(J348=17,'Equivalencia BH-BMPT'!$D$18,IF(J348=18,'Equivalencia BH-BMPT'!$D$19,IF(J348=19,'Equivalencia BH-BMPT'!$D$20,IF(J348=20,'Equivalencia BH-BMPT'!$D$21,IF(J348=21,'Equivalencia BH-BMPT'!$D$22,IF(J348=22,'Equivalencia BH-BMPT'!$D$23,IF(J348=23,'Equivalencia BH-BMPT'!#REF!,IF(J348=24,'Equivalencia BH-BMPT'!$D$25,IF(J348=25,'Equivalencia BH-BMPT'!$D$26,IF(J348=26,'Equivalencia BH-BMPT'!$D$27,IF(J348=27,'Equivalencia BH-BMPT'!$D$28,IF(J348=28,'Equivalencia BH-BMPT'!$D$29,IF(J348=29,'Equivalencia BH-BMPT'!$D$30,IF(J348=30,'Equivalencia BH-BMPT'!$D$31,IF(J348=31,'Equivalencia BH-BMPT'!$D$32,IF(J348=32,'Equivalencia BH-BMPT'!$D$33,IF(J348=33,'Equivalencia BH-BMPT'!$D$34,IF(J348=34,'Equivalencia BH-BMPT'!$D$35,IF(J348=35,'Equivalencia BH-BMPT'!$D$36,IF(J348=36,'Equivalencia BH-BMPT'!$D$37,IF(J348=37,'Equivalencia BH-BMPT'!$D$38,IF(J348=38,'Equivalencia BH-BMPT'!#REF!,IF(J348=39,'Equivalencia BH-BMPT'!$D$40,IF(J348=40,'Equivalencia BH-BMPT'!$D$41,IF(J348=41,'Equivalencia BH-BMPT'!$D$42,IF(J348=42,'Equivalencia BH-BMPT'!$D$43,IF(J348=43,'Equivalencia BH-BMPT'!$D$44,IF(J348=44,'Equivalencia BH-BMPT'!$D$45,IF(J348=45,'Equivalencia BH-BMPT'!$D$46,"No ha seleccionado un número de programa")))))))))))))))))))))))))))))))))))))))))))))</f>
        <v>No ha seleccionado un número de programa</v>
      </c>
      <c r="L348" s="152"/>
      <c r="M348" s="147" t="s">
        <v>1114</v>
      </c>
      <c r="N348" s="153" t="s">
        <v>1082</v>
      </c>
      <c r="O348" s="156">
        <v>16513681</v>
      </c>
      <c r="P348" s="155">
        <v>1</v>
      </c>
      <c r="Q348" s="156">
        <v>-26550</v>
      </c>
      <c r="R348" s="156"/>
      <c r="S348" s="156"/>
      <c r="T348" s="156">
        <f t="shared" si="30"/>
        <v>16487131</v>
      </c>
      <c r="U348" s="156">
        <v>16487131</v>
      </c>
      <c r="V348" s="157">
        <v>42625</v>
      </c>
      <c r="W348" s="157">
        <v>42629</v>
      </c>
      <c r="X348" s="157">
        <v>43029</v>
      </c>
      <c r="Y348" s="147">
        <f t="shared" si="89"/>
        <v>400</v>
      </c>
      <c r="Z348" s="147"/>
      <c r="AA348" s="158"/>
      <c r="AB348" s="147"/>
      <c r="AC348" s="147"/>
      <c r="AD348" s="147"/>
      <c r="AE348" s="147" t="s">
        <v>777</v>
      </c>
      <c r="AF348" s="159">
        <f t="shared" si="31"/>
        <v>1</v>
      </c>
      <c r="AG348" s="160"/>
      <c r="AH348" s="160" t="b">
        <f t="shared" si="32"/>
        <v>1</v>
      </c>
    </row>
    <row r="349" spans="1:34" ht="44.25" customHeight="1" thickBot="1" x14ac:dyDescent="0.3">
      <c r="A349" s="147">
        <v>94</v>
      </c>
      <c r="B349" s="147">
        <v>2016</v>
      </c>
      <c r="C349" s="148" t="s">
        <v>1115</v>
      </c>
      <c r="D349" s="147">
        <v>3</v>
      </c>
      <c r="E349" s="148" t="str">
        <f>IF(D349=1,'Tipo '!$B$2,IF(D349=2,'Tipo '!$B$3,IF(D349=3,'Tipo '!$B$4,IF(D349=4,'Tipo '!$B$5,IF(D349=5,'Tipo '!$B$6,IF(D349=6,'Tipo '!$B$7,IF(D349=7,'Tipo '!$B$8,IF(D349=8,'Tipo '!$B$9,IF(D349=9,'Tipo '!$B$10,IF(D349=10,'Tipo '!$B$11,IF(D349=11,'Tipo '!$B$12,IF(D349=12,'Tipo '!$B$13,IF(D349=13,'Tipo '!$B$14,IF(D349=14,'Tipo '!$B$15,IF(D349=15,'Tipo '!$B$16,IF(D349=16,'Tipo '!$B$17,IF(D349=17,'Tipo '!$B$18,IF(D349=18,'Tipo '!$B$19,IF(D349=19,'Tipo '!$B$20,IF(D349=20,'Tipo '!$B$21,"No ha seleccionado un tipo de contrato válido"))))))))))))))))))))</f>
        <v>INTERVENTORÍA</v>
      </c>
      <c r="F349" s="148" t="s">
        <v>223</v>
      </c>
      <c r="G349" s="148" t="s">
        <v>121</v>
      </c>
      <c r="H349" s="149" t="s">
        <v>1116</v>
      </c>
      <c r="I349" s="149"/>
      <c r="J349" s="150">
        <v>18</v>
      </c>
      <c r="K349" s="151" t="str">
        <f>IF(J349=1,'Equivalencia BH-BMPT'!$D$2,IF(J349=2,'Equivalencia BH-BMPT'!$D$3,IF(J349=3,'Equivalencia BH-BMPT'!$D$4,IF(J349=4,'Equivalencia BH-BMPT'!$D$5,IF(J349=5,'Equivalencia BH-BMPT'!$D$6,IF(J349=6,'Equivalencia BH-BMPT'!$D$7,IF(J349=7,'Equivalencia BH-BMPT'!$D$8,IF(J349=8,'Equivalencia BH-BMPT'!$D$9,IF(J349=9,'Equivalencia BH-BMPT'!$D$10,IF(J349=10,'Equivalencia BH-BMPT'!$D$11,IF(J349=11,'Equivalencia BH-BMPT'!$D$12,IF(J349=12,'Equivalencia BH-BMPT'!$D$13,IF(J349=13,'Equivalencia BH-BMPT'!$D$14,IF(J349=14,'Equivalencia BH-BMPT'!$D$15,IF(J349=15,'Equivalencia BH-BMPT'!$D$16,IF(J349=16,'Equivalencia BH-BMPT'!$D$17,IF(J349=17,'Equivalencia BH-BMPT'!$D$18,IF(J349=18,'Equivalencia BH-BMPT'!$D$19,IF(J349=19,'Equivalencia BH-BMPT'!$D$20,IF(J349=20,'Equivalencia BH-BMPT'!$D$21,IF(J349=21,'Equivalencia BH-BMPT'!$D$22,IF(J349=22,'Equivalencia BH-BMPT'!$D$23,IF(J349=23,'Equivalencia BH-BMPT'!#REF!,IF(J349=24,'Equivalencia BH-BMPT'!$D$25,IF(J349=25,'Equivalencia BH-BMPT'!$D$26,IF(J349=26,'Equivalencia BH-BMPT'!$D$27,IF(J349=27,'Equivalencia BH-BMPT'!$D$28,IF(J349=28,'Equivalencia BH-BMPT'!$D$29,IF(J349=29,'Equivalencia BH-BMPT'!$D$30,IF(J349=30,'Equivalencia BH-BMPT'!$D$31,IF(J349=31,'Equivalencia BH-BMPT'!$D$32,IF(J349=32,'Equivalencia BH-BMPT'!$D$33,IF(J349=33,'Equivalencia BH-BMPT'!$D$34,IF(J349=34,'Equivalencia BH-BMPT'!$D$35,IF(J349=35,'Equivalencia BH-BMPT'!$D$36,IF(J349=36,'Equivalencia BH-BMPT'!$D$37,IF(J349=37,'Equivalencia BH-BMPT'!$D$38,IF(J349=38,'Equivalencia BH-BMPT'!#REF!,IF(J349=39,'Equivalencia BH-BMPT'!$D$40,IF(J349=40,'Equivalencia BH-BMPT'!$D$41,IF(J349=41,'Equivalencia BH-BMPT'!$D$42,IF(J349=42,'Equivalencia BH-BMPT'!$D$43,IF(J349=43,'Equivalencia BH-BMPT'!$D$44,IF(J349=44,'Equivalencia BH-BMPT'!$D$45,IF(J349=45,'Equivalencia BH-BMPT'!$D$46,"No ha seleccionado un número de programa")))))))))))))))))))))))))))))))))))))))))))))</f>
        <v>Mejor movilidad para todos</v>
      </c>
      <c r="L349" s="152" t="s">
        <v>1117</v>
      </c>
      <c r="M349" s="147" t="s">
        <v>1118</v>
      </c>
      <c r="N349" s="153" t="s">
        <v>1119</v>
      </c>
      <c r="O349" s="156">
        <v>135900607</v>
      </c>
      <c r="P349" s="155"/>
      <c r="Q349" s="156"/>
      <c r="R349" s="156"/>
      <c r="S349" s="156"/>
      <c r="T349" s="156">
        <f t="shared" si="30"/>
        <v>135900607</v>
      </c>
      <c r="U349" s="156">
        <v>135900607</v>
      </c>
      <c r="V349" s="157">
        <v>42640</v>
      </c>
      <c r="W349" s="157">
        <v>42648</v>
      </c>
      <c r="X349" s="157">
        <v>43017</v>
      </c>
      <c r="Y349" s="147">
        <f t="shared" si="89"/>
        <v>369</v>
      </c>
      <c r="Z349" s="147"/>
      <c r="AA349" s="158"/>
      <c r="AB349" s="147"/>
      <c r="AC349" s="147"/>
      <c r="AD349" s="147"/>
      <c r="AE349" s="147" t="s">
        <v>777</v>
      </c>
      <c r="AF349" s="159">
        <f t="shared" si="31"/>
        <v>1</v>
      </c>
      <c r="AG349" s="160"/>
      <c r="AH349" s="160" t="b">
        <f t="shared" si="32"/>
        <v>0</v>
      </c>
    </row>
    <row r="350" spans="1:34" ht="44.25" customHeight="1" thickBot="1" x14ac:dyDescent="0.3">
      <c r="A350" s="147">
        <v>95</v>
      </c>
      <c r="B350" s="147">
        <v>2016</v>
      </c>
      <c r="C350" s="148" t="s">
        <v>1125</v>
      </c>
      <c r="D350" s="147">
        <v>1</v>
      </c>
      <c r="E350" s="148" t="str">
        <f>IF(D350=1,'Tipo '!$B$2,IF(D350=2,'Tipo '!$B$3,IF(D350=3,'Tipo '!$B$4,IF(D350=4,'Tipo '!$B$5,IF(D350=5,'Tipo '!$B$6,IF(D350=6,'Tipo '!$B$7,IF(D350=7,'Tipo '!$B$8,IF(D350=8,'Tipo '!$B$9,IF(D350=9,'Tipo '!$B$10,IF(D350=10,'Tipo '!$B$11,IF(D350=11,'Tipo '!$B$12,IF(D350=12,'Tipo '!$B$13,IF(D350=13,'Tipo '!$B$14,IF(D350=14,'Tipo '!$B$15,IF(D350=15,'Tipo '!$B$16,IF(D350=16,'Tipo '!$B$17,IF(D350=17,'Tipo '!$B$18,IF(D350=18,'Tipo '!$B$19,IF(D350=19,'Tipo '!$B$20,IF(D350=20,'Tipo '!$B$21,"No ha seleccionado un tipo de contrato válido"))))))))))))))))))))</f>
        <v>OBRA PÚBLICA</v>
      </c>
      <c r="F350" s="148" t="s">
        <v>105</v>
      </c>
      <c r="G350" s="148" t="s">
        <v>121</v>
      </c>
      <c r="H350" s="149" t="s">
        <v>1120</v>
      </c>
      <c r="I350" s="149"/>
      <c r="J350" s="150"/>
      <c r="K350" s="151" t="str">
        <f>IF(J350=1,'Equivalencia BH-BMPT'!$D$2,IF(J350=2,'Equivalencia BH-BMPT'!$D$3,IF(J350=3,'Equivalencia BH-BMPT'!$D$4,IF(J350=4,'Equivalencia BH-BMPT'!$D$5,IF(J350=5,'Equivalencia BH-BMPT'!$D$6,IF(J350=6,'Equivalencia BH-BMPT'!$D$7,IF(J350=7,'Equivalencia BH-BMPT'!$D$8,IF(J350=8,'Equivalencia BH-BMPT'!$D$9,IF(J350=9,'Equivalencia BH-BMPT'!$D$10,IF(J350=10,'Equivalencia BH-BMPT'!$D$11,IF(J350=11,'Equivalencia BH-BMPT'!$D$12,IF(J350=12,'Equivalencia BH-BMPT'!$D$13,IF(J350=13,'Equivalencia BH-BMPT'!$D$14,IF(J350=14,'Equivalencia BH-BMPT'!$D$15,IF(J350=15,'Equivalencia BH-BMPT'!$D$16,IF(J350=16,'Equivalencia BH-BMPT'!$D$17,IF(J350=17,'Equivalencia BH-BMPT'!$D$18,IF(J350=18,'Equivalencia BH-BMPT'!$D$19,IF(J350=19,'Equivalencia BH-BMPT'!$D$20,IF(J350=20,'Equivalencia BH-BMPT'!$D$21,IF(J350=21,'Equivalencia BH-BMPT'!$D$22,IF(J350=22,'Equivalencia BH-BMPT'!$D$23,IF(J350=23,'Equivalencia BH-BMPT'!#REF!,IF(J350=24,'Equivalencia BH-BMPT'!$D$25,IF(J350=25,'Equivalencia BH-BMPT'!$D$26,IF(J350=26,'Equivalencia BH-BMPT'!$D$27,IF(J350=27,'Equivalencia BH-BMPT'!$D$28,IF(J350=28,'Equivalencia BH-BMPT'!$D$29,IF(J350=29,'Equivalencia BH-BMPT'!$D$30,IF(J350=30,'Equivalencia BH-BMPT'!$D$31,IF(J350=31,'Equivalencia BH-BMPT'!$D$32,IF(J350=32,'Equivalencia BH-BMPT'!$D$33,IF(J350=33,'Equivalencia BH-BMPT'!$D$34,IF(J350=34,'Equivalencia BH-BMPT'!$D$35,IF(J350=35,'Equivalencia BH-BMPT'!$D$36,IF(J350=36,'Equivalencia BH-BMPT'!$D$37,IF(J350=37,'Equivalencia BH-BMPT'!$D$38,IF(J350=38,'Equivalencia BH-BMPT'!#REF!,IF(J350=39,'Equivalencia BH-BMPT'!$D$40,IF(J350=40,'Equivalencia BH-BMPT'!$D$41,IF(J350=41,'Equivalencia BH-BMPT'!$D$42,IF(J350=42,'Equivalencia BH-BMPT'!$D$43,IF(J350=43,'Equivalencia BH-BMPT'!$D$44,IF(J350=44,'Equivalencia BH-BMPT'!$D$45,IF(J350=45,'Equivalencia BH-BMPT'!$D$46,"No ha seleccionado un número de programa")))))))))))))))))))))))))))))))))))))))))))))</f>
        <v>No ha seleccionado un número de programa</v>
      </c>
      <c r="L350" s="152"/>
      <c r="M350" s="147" t="s">
        <v>1121</v>
      </c>
      <c r="N350" s="153" t="s">
        <v>1122</v>
      </c>
      <c r="O350" s="156">
        <v>1511967859</v>
      </c>
      <c r="P350" s="155"/>
      <c r="Q350" s="156"/>
      <c r="R350" s="156"/>
      <c r="S350" s="156"/>
      <c r="T350" s="156">
        <f t="shared" si="30"/>
        <v>1511967859</v>
      </c>
      <c r="U350" s="156">
        <v>1511967859</v>
      </c>
      <c r="V350" s="157">
        <v>42640</v>
      </c>
      <c r="W350" s="157">
        <v>42648</v>
      </c>
      <c r="X350" s="157">
        <v>42856</v>
      </c>
      <c r="Y350" s="147">
        <f t="shared" si="89"/>
        <v>208</v>
      </c>
      <c r="Z350" s="147"/>
      <c r="AA350" s="158"/>
      <c r="AB350" s="147"/>
      <c r="AC350" s="147"/>
      <c r="AD350" s="147"/>
      <c r="AE350" s="147" t="s">
        <v>777</v>
      </c>
      <c r="AF350" s="159">
        <f t="shared" si="31"/>
        <v>1</v>
      </c>
      <c r="AG350" s="160"/>
      <c r="AH350" s="160" t="b">
        <f t="shared" si="32"/>
        <v>1</v>
      </c>
    </row>
    <row r="351" spans="1:34" ht="44.25" customHeight="1" thickBot="1" x14ac:dyDescent="0.3">
      <c r="A351" s="147">
        <v>107</v>
      </c>
      <c r="B351" s="147">
        <v>2016</v>
      </c>
      <c r="C351" s="148" t="s">
        <v>1126</v>
      </c>
      <c r="D351" s="147">
        <v>3</v>
      </c>
      <c r="E351" s="148" t="str">
        <f>IF(D351=1,'Tipo '!$B$2,IF(D351=2,'Tipo '!$B$3,IF(D351=3,'Tipo '!$B$4,IF(D351=4,'Tipo '!$B$5,IF(D351=5,'Tipo '!$B$6,IF(D351=6,'Tipo '!$B$7,IF(D351=7,'Tipo '!$B$8,IF(D351=8,'Tipo '!$B$9,IF(D351=9,'Tipo '!$B$10,IF(D351=10,'Tipo '!$B$11,IF(D351=11,'Tipo '!$B$12,IF(D351=12,'Tipo '!$B$13,IF(D351=13,'Tipo '!$B$14,IF(D351=14,'Tipo '!$B$15,IF(D351=15,'Tipo '!$B$16,IF(D351=16,'Tipo '!$B$17,IF(D351=17,'Tipo '!$B$18,IF(D351=18,'Tipo '!$B$19,IF(D351=19,'Tipo '!$B$20,IF(D351=20,'Tipo '!$B$21,"No ha seleccionado un tipo de contrato válido"))))))))))))))))))))</f>
        <v>INTERVENTORÍA</v>
      </c>
      <c r="F351" s="148" t="s">
        <v>104</v>
      </c>
      <c r="G351" s="148" t="s">
        <v>121</v>
      </c>
      <c r="H351" s="149" t="s">
        <v>1123</v>
      </c>
      <c r="I351" s="149"/>
      <c r="J351" s="150"/>
      <c r="K351" s="151" t="str">
        <f>IF(J351=1,'Equivalencia BH-BMPT'!$D$2,IF(J351=2,'Equivalencia BH-BMPT'!$D$3,IF(J351=3,'Equivalencia BH-BMPT'!$D$4,IF(J351=4,'Equivalencia BH-BMPT'!$D$5,IF(J351=5,'Equivalencia BH-BMPT'!$D$6,IF(J351=6,'Equivalencia BH-BMPT'!$D$7,IF(J351=7,'Equivalencia BH-BMPT'!$D$8,IF(J351=8,'Equivalencia BH-BMPT'!$D$9,IF(J351=9,'Equivalencia BH-BMPT'!$D$10,IF(J351=10,'Equivalencia BH-BMPT'!$D$11,IF(J351=11,'Equivalencia BH-BMPT'!$D$12,IF(J351=12,'Equivalencia BH-BMPT'!$D$13,IF(J351=13,'Equivalencia BH-BMPT'!$D$14,IF(J351=14,'Equivalencia BH-BMPT'!$D$15,IF(J351=15,'Equivalencia BH-BMPT'!$D$16,IF(J351=16,'Equivalencia BH-BMPT'!$D$17,IF(J351=17,'Equivalencia BH-BMPT'!$D$18,IF(J351=18,'Equivalencia BH-BMPT'!$D$19,IF(J351=19,'Equivalencia BH-BMPT'!$D$20,IF(J351=20,'Equivalencia BH-BMPT'!$D$21,IF(J351=21,'Equivalencia BH-BMPT'!$D$22,IF(J351=22,'Equivalencia BH-BMPT'!$D$23,IF(J351=23,'Equivalencia BH-BMPT'!#REF!,IF(J351=24,'Equivalencia BH-BMPT'!$D$25,IF(J351=25,'Equivalencia BH-BMPT'!$D$26,IF(J351=26,'Equivalencia BH-BMPT'!$D$27,IF(J351=27,'Equivalencia BH-BMPT'!$D$28,IF(J351=28,'Equivalencia BH-BMPT'!$D$29,IF(J351=29,'Equivalencia BH-BMPT'!$D$30,IF(J351=30,'Equivalencia BH-BMPT'!$D$31,IF(J351=31,'Equivalencia BH-BMPT'!$D$32,IF(J351=32,'Equivalencia BH-BMPT'!$D$33,IF(J351=33,'Equivalencia BH-BMPT'!$D$34,IF(J351=34,'Equivalencia BH-BMPT'!$D$35,IF(J351=35,'Equivalencia BH-BMPT'!$D$36,IF(J351=36,'Equivalencia BH-BMPT'!$D$37,IF(J351=37,'Equivalencia BH-BMPT'!$D$38,IF(J351=38,'Equivalencia BH-BMPT'!#REF!,IF(J351=39,'Equivalencia BH-BMPT'!$D$40,IF(J351=40,'Equivalencia BH-BMPT'!$D$41,IF(J351=41,'Equivalencia BH-BMPT'!$D$42,IF(J351=42,'Equivalencia BH-BMPT'!$D$43,IF(J351=43,'Equivalencia BH-BMPT'!$D$44,IF(J351=44,'Equivalencia BH-BMPT'!$D$45,IF(J351=45,'Equivalencia BH-BMPT'!$D$46,"No ha seleccionado un número de programa")))))))))))))))))))))))))))))))))))))))))))))</f>
        <v>No ha seleccionado un número de programa</v>
      </c>
      <c r="L351" s="152"/>
      <c r="M351" s="147" t="s">
        <v>1124</v>
      </c>
      <c r="N351" s="153" t="s">
        <v>1093</v>
      </c>
      <c r="O351" s="156">
        <v>1733334</v>
      </c>
      <c r="P351" s="155">
        <v>1</v>
      </c>
      <c r="Q351" s="156">
        <v>-2</v>
      </c>
      <c r="R351" s="156"/>
      <c r="S351" s="156"/>
      <c r="T351" s="156">
        <f t="shared" si="30"/>
        <v>1733332</v>
      </c>
      <c r="U351" s="156">
        <v>1733332</v>
      </c>
      <c r="V351" s="157">
        <v>42683</v>
      </c>
      <c r="W351" s="157">
        <v>42709</v>
      </c>
      <c r="X351" s="157">
        <v>42804</v>
      </c>
      <c r="Y351" s="147">
        <f t="shared" si="89"/>
        <v>95</v>
      </c>
      <c r="Z351" s="147"/>
      <c r="AA351" s="158"/>
      <c r="AB351" s="147"/>
      <c r="AC351" s="147"/>
      <c r="AD351" s="147"/>
      <c r="AE351" s="147" t="s">
        <v>777</v>
      </c>
      <c r="AF351" s="159">
        <f t="shared" si="31"/>
        <v>1</v>
      </c>
      <c r="AG351" s="160"/>
      <c r="AH351" s="160" t="b">
        <f t="shared" si="32"/>
        <v>1</v>
      </c>
    </row>
    <row r="352" spans="1:34" ht="44.25" customHeight="1" thickBot="1" x14ac:dyDescent="0.3">
      <c r="A352" s="147">
        <v>112</v>
      </c>
      <c r="B352" s="147">
        <v>2016</v>
      </c>
      <c r="C352" s="148" t="s">
        <v>1127</v>
      </c>
      <c r="D352" s="147">
        <v>1</v>
      </c>
      <c r="E352" s="148" t="str">
        <f>IF(D352=1,'Tipo '!$B$2,IF(D352=2,'Tipo '!$B$3,IF(D352=3,'Tipo '!$B$4,IF(D352=4,'Tipo '!$B$5,IF(D352=5,'Tipo '!$B$6,IF(D352=6,'Tipo '!$B$7,IF(D352=7,'Tipo '!$B$8,IF(D352=8,'Tipo '!$B$9,IF(D352=9,'Tipo '!$B$10,IF(D352=10,'Tipo '!$B$11,IF(D352=11,'Tipo '!$B$12,IF(D352=12,'Tipo '!$B$13,IF(D352=13,'Tipo '!$B$14,IF(D352=14,'Tipo '!$B$15,IF(D352=15,'Tipo '!$B$16,IF(D352=16,'Tipo '!$B$17,IF(D352=17,'Tipo '!$B$18,IF(D352=18,'Tipo '!$B$19,IF(D352=19,'Tipo '!$B$20,IF(D352=20,'Tipo '!$B$21,"No ha seleccionado un tipo de contrato válido"))))))))))))))))))))</f>
        <v>OBRA PÚBLICA</v>
      </c>
      <c r="F352" s="148" t="s">
        <v>105</v>
      </c>
      <c r="G352" s="148" t="s">
        <v>121</v>
      </c>
      <c r="H352" s="149" t="s">
        <v>1128</v>
      </c>
      <c r="I352" s="149"/>
      <c r="J352" s="150"/>
      <c r="K352" s="151" t="str">
        <f>IF(J352=1,'Equivalencia BH-BMPT'!$D$2,IF(J352=2,'Equivalencia BH-BMPT'!$D$3,IF(J352=3,'Equivalencia BH-BMPT'!$D$4,IF(J352=4,'Equivalencia BH-BMPT'!$D$5,IF(J352=5,'Equivalencia BH-BMPT'!$D$6,IF(J352=6,'Equivalencia BH-BMPT'!$D$7,IF(J352=7,'Equivalencia BH-BMPT'!$D$8,IF(J352=8,'Equivalencia BH-BMPT'!$D$9,IF(J352=9,'Equivalencia BH-BMPT'!$D$10,IF(J352=10,'Equivalencia BH-BMPT'!$D$11,IF(J352=11,'Equivalencia BH-BMPT'!$D$12,IF(J352=12,'Equivalencia BH-BMPT'!$D$13,IF(J352=13,'Equivalencia BH-BMPT'!$D$14,IF(J352=14,'Equivalencia BH-BMPT'!$D$15,IF(J352=15,'Equivalencia BH-BMPT'!$D$16,IF(J352=16,'Equivalencia BH-BMPT'!$D$17,IF(J352=17,'Equivalencia BH-BMPT'!$D$18,IF(J352=18,'Equivalencia BH-BMPT'!$D$19,IF(J352=19,'Equivalencia BH-BMPT'!$D$20,IF(J352=20,'Equivalencia BH-BMPT'!$D$21,IF(J352=21,'Equivalencia BH-BMPT'!$D$22,IF(J352=22,'Equivalencia BH-BMPT'!$D$23,IF(J352=23,'Equivalencia BH-BMPT'!#REF!,IF(J352=24,'Equivalencia BH-BMPT'!$D$25,IF(J352=25,'Equivalencia BH-BMPT'!$D$26,IF(J352=26,'Equivalencia BH-BMPT'!$D$27,IF(J352=27,'Equivalencia BH-BMPT'!$D$28,IF(J352=28,'Equivalencia BH-BMPT'!$D$29,IF(J352=29,'Equivalencia BH-BMPT'!$D$30,IF(J352=30,'Equivalencia BH-BMPT'!$D$31,IF(J352=31,'Equivalencia BH-BMPT'!$D$32,IF(J352=32,'Equivalencia BH-BMPT'!$D$33,IF(J352=33,'Equivalencia BH-BMPT'!$D$34,IF(J352=34,'Equivalencia BH-BMPT'!$D$35,IF(J352=35,'Equivalencia BH-BMPT'!$D$36,IF(J352=36,'Equivalencia BH-BMPT'!$D$37,IF(J352=37,'Equivalencia BH-BMPT'!$D$38,IF(J352=38,'Equivalencia BH-BMPT'!#REF!,IF(J352=39,'Equivalencia BH-BMPT'!$D$40,IF(J352=40,'Equivalencia BH-BMPT'!$D$41,IF(J352=41,'Equivalencia BH-BMPT'!$D$42,IF(J352=42,'Equivalencia BH-BMPT'!$D$43,IF(J352=43,'Equivalencia BH-BMPT'!$D$44,IF(J352=44,'Equivalencia BH-BMPT'!$D$45,IF(J352=45,'Equivalencia BH-BMPT'!$D$46,"No ha seleccionado un número de programa")))))))))))))))))))))))))))))))))))))))))))))</f>
        <v>No ha seleccionado un número de programa</v>
      </c>
      <c r="L352" s="152"/>
      <c r="M352" s="147" t="s">
        <v>1131</v>
      </c>
      <c r="N352" s="153" t="s">
        <v>1130</v>
      </c>
      <c r="O352" s="156">
        <v>888131025</v>
      </c>
      <c r="P352" s="155"/>
      <c r="Q352" s="156"/>
      <c r="R352" s="156"/>
      <c r="S352" s="156"/>
      <c r="T352" s="156">
        <f t="shared" si="30"/>
        <v>888131025</v>
      </c>
      <c r="U352" s="156">
        <v>636933605</v>
      </c>
      <c r="V352" s="157">
        <v>42689</v>
      </c>
      <c r="W352" s="157">
        <v>42737</v>
      </c>
      <c r="X352" s="157">
        <v>42977</v>
      </c>
      <c r="Y352" s="147">
        <f t="shared" si="89"/>
        <v>240</v>
      </c>
      <c r="Z352" s="147"/>
      <c r="AA352" s="158"/>
      <c r="AB352" s="147"/>
      <c r="AC352" s="147"/>
      <c r="AD352" s="147" t="s">
        <v>777</v>
      </c>
      <c r="AE352" s="147"/>
      <c r="AF352" s="159">
        <f t="shared" si="31"/>
        <v>0.71716175549660588</v>
      </c>
      <c r="AG352" s="160"/>
      <c r="AH352" s="160" t="b">
        <f t="shared" si="32"/>
        <v>1</v>
      </c>
    </row>
    <row r="353" spans="1:37" ht="44.25" customHeight="1" thickBot="1" x14ac:dyDescent="0.3">
      <c r="A353" s="147">
        <v>116</v>
      </c>
      <c r="B353" s="147">
        <v>2016</v>
      </c>
      <c r="C353" s="148" t="s">
        <v>1133</v>
      </c>
      <c r="D353" s="147">
        <v>20</v>
      </c>
      <c r="E353" s="148" t="str">
        <f>IF(D353=1,'Tipo '!$B$2,IF(D353=2,'Tipo '!$B$3,IF(D353=3,'Tipo '!$B$4,IF(D353=4,'Tipo '!$B$5,IF(D353=5,'Tipo '!$B$6,IF(D353=6,'Tipo '!$B$7,IF(D353=7,'Tipo '!$B$8,IF(D353=8,'Tipo '!$B$9,IF(D353=9,'Tipo '!$B$10,IF(D353=10,'Tipo '!$B$11,IF(D353=11,'Tipo '!$B$12,IF(D353=12,'Tipo '!$B$13,IF(D353=13,'Tipo '!$B$14,IF(D353=14,'Tipo '!$B$15,IF(D353=15,'Tipo '!$B$16,IF(D353=16,'Tipo '!$B$17,IF(D353=17,'Tipo '!$B$18,IF(D353=18,'Tipo '!$B$19,IF(D353=19,'Tipo '!$B$20,IF(D353=20,'Tipo '!$B$21,"No ha seleccionado un tipo de contrato válido"))))))))))))))))))))</f>
        <v>OTROS GASTOS</v>
      </c>
      <c r="F353" s="148" t="s">
        <v>108</v>
      </c>
      <c r="G353" s="148" t="s">
        <v>125</v>
      </c>
      <c r="H353" s="149" t="s">
        <v>1132</v>
      </c>
      <c r="I353" s="149" t="s">
        <v>162</v>
      </c>
      <c r="J353" s="150"/>
      <c r="K353" s="151" t="str">
        <f>IF(J353=1,'Equivalencia BH-BMPT'!$D$2,IF(J353=2,'Equivalencia BH-BMPT'!$D$3,IF(J353=3,'Equivalencia BH-BMPT'!$D$4,IF(J353=4,'Equivalencia BH-BMPT'!$D$5,IF(J353=5,'Equivalencia BH-BMPT'!$D$6,IF(J353=6,'Equivalencia BH-BMPT'!$D$7,IF(J353=7,'Equivalencia BH-BMPT'!$D$8,IF(J353=8,'Equivalencia BH-BMPT'!$D$9,IF(J353=9,'Equivalencia BH-BMPT'!$D$10,IF(J353=10,'Equivalencia BH-BMPT'!$D$11,IF(J353=11,'Equivalencia BH-BMPT'!$D$12,IF(J353=12,'Equivalencia BH-BMPT'!$D$13,IF(J353=13,'Equivalencia BH-BMPT'!$D$14,IF(J353=14,'Equivalencia BH-BMPT'!$D$15,IF(J353=15,'Equivalencia BH-BMPT'!$D$16,IF(J353=16,'Equivalencia BH-BMPT'!$D$17,IF(J353=17,'Equivalencia BH-BMPT'!$D$18,IF(J353=18,'Equivalencia BH-BMPT'!$D$19,IF(J353=19,'Equivalencia BH-BMPT'!$D$20,IF(J353=20,'Equivalencia BH-BMPT'!$D$21,IF(J353=21,'Equivalencia BH-BMPT'!$D$22,IF(J353=22,'Equivalencia BH-BMPT'!$D$23,IF(J353=23,'Equivalencia BH-BMPT'!#REF!,IF(J353=24,'Equivalencia BH-BMPT'!$D$25,IF(J353=25,'Equivalencia BH-BMPT'!$D$26,IF(J353=26,'Equivalencia BH-BMPT'!$D$27,IF(J353=27,'Equivalencia BH-BMPT'!$D$28,IF(J353=28,'Equivalencia BH-BMPT'!$D$29,IF(J353=29,'Equivalencia BH-BMPT'!$D$30,IF(J353=30,'Equivalencia BH-BMPT'!$D$31,IF(J353=31,'Equivalencia BH-BMPT'!$D$32,IF(J353=32,'Equivalencia BH-BMPT'!$D$33,IF(J353=33,'Equivalencia BH-BMPT'!$D$34,IF(J353=34,'Equivalencia BH-BMPT'!$D$35,IF(J353=35,'Equivalencia BH-BMPT'!$D$36,IF(J353=36,'Equivalencia BH-BMPT'!$D$37,IF(J353=37,'Equivalencia BH-BMPT'!$D$38,IF(J353=38,'Equivalencia BH-BMPT'!#REF!,IF(J353=39,'Equivalencia BH-BMPT'!$D$40,IF(J353=40,'Equivalencia BH-BMPT'!$D$41,IF(J353=41,'Equivalencia BH-BMPT'!$D$42,IF(J353=42,'Equivalencia BH-BMPT'!$D$43,IF(J353=43,'Equivalencia BH-BMPT'!$D$44,IF(J353=44,'Equivalencia BH-BMPT'!$D$45,IF(J353=45,'Equivalencia BH-BMPT'!$D$46,"No ha seleccionado un número de programa")))))))))))))))))))))))))))))))))))))))))))))</f>
        <v>No ha seleccionado un número de programa</v>
      </c>
      <c r="L353" s="152"/>
      <c r="M353" s="147" t="s">
        <v>1134</v>
      </c>
      <c r="N353" s="153" t="s">
        <v>1135</v>
      </c>
      <c r="O353" s="156">
        <v>28987381.890000001</v>
      </c>
      <c r="P353" s="155">
        <v>1</v>
      </c>
      <c r="Q353" s="156">
        <v>-2923680</v>
      </c>
      <c r="R353" s="156"/>
      <c r="S353" s="156"/>
      <c r="T353" s="156">
        <f t="shared" si="30"/>
        <v>26063701.890000001</v>
      </c>
      <c r="U353" s="156">
        <v>26063701.52</v>
      </c>
      <c r="V353" s="157">
        <v>42691</v>
      </c>
      <c r="W353" s="157">
        <v>42703</v>
      </c>
      <c r="X353" s="157">
        <v>43067</v>
      </c>
      <c r="Y353" s="147">
        <f t="shared" si="89"/>
        <v>364</v>
      </c>
      <c r="Z353" s="147"/>
      <c r="AA353" s="158"/>
      <c r="AB353" s="147"/>
      <c r="AC353" s="147"/>
      <c r="AD353" s="147"/>
      <c r="AE353" s="147" t="s">
        <v>777</v>
      </c>
      <c r="AF353" s="159">
        <f t="shared" si="31"/>
        <v>0.99999998580401195</v>
      </c>
      <c r="AG353" s="160"/>
      <c r="AH353" s="160" t="b">
        <f t="shared" si="32"/>
        <v>1</v>
      </c>
    </row>
    <row r="354" spans="1:37" ht="44.25" customHeight="1" thickBot="1" x14ac:dyDescent="0.3">
      <c r="A354" s="147">
        <v>118</v>
      </c>
      <c r="B354" s="147">
        <v>2016</v>
      </c>
      <c r="C354" s="148" t="s">
        <v>1137</v>
      </c>
      <c r="D354" s="147">
        <v>20</v>
      </c>
      <c r="E354" s="148" t="str">
        <f>IF(D354=1,'Tipo '!$B$2,IF(D354=2,'Tipo '!$B$3,IF(D354=3,'Tipo '!$B$4,IF(D354=4,'Tipo '!$B$5,IF(D354=5,'Tipo '!$B$6,IF(D354=6,'Tipo '!$B$7,IF(D354=7,'Tipo '!$B$8,IF(D354=8,'Tipo '!$B$9,IF(D354=9,'Tipo '!$B$10,IF(D354=10,'Tipo '!$B$11,IF(D354=11,'Tipo '!$B$12,IF(D354=12,'Tipo '!$B$13,IF(D354=13,'Tipo '!$B$14,IF(D354=14,'Tipo '!$B$15,IF(D354=15,'Tipo '!$B$16,IF(D354=16,'Tipo '!$B$17,IF(D354=17,'Tipo '!$B$18,IF(D354=18,'Tipo '!$B$19,IF(D354=19,'Tipo '!$B$20,IF(D354=20,'Tipo '!$B$21,"No ha seleccionado un tipo de contrato válido"))))))))))))))))))))</f>
        <v>OTROS GASTOS</v>
      </c>
      <c r="F354" s="148" t="s">
        <v>104</v>
      </c>
      <c r="G354" s="148" t="s">
        <v>121</v>
      </c>
      <c r="H354" s="149" t="s">
        <v>1136</v>
      </c>
      <c r="I354" s="149" t="s">
        <v>162</v>
      </c>
      <c r="J354" s="150"/>
      <c r="K354" s="151" t="str">
        <f>IF(J354=1,'Equivalencia BH-BMPT'!$D$2,IF(J354=2,'Equivalencia BH-BMPT'!$D$3,IF(J354=3,'Equivalencia BH-BMPT'!$D$4,IF(J354=4,'Equivalencia BH-BMPT'!$D$5,IF(J354=5,'Equivalencia BH-BMPT'!$D$6,IF(J354=6,'Equivalencia BH-BMPT'!$D$7,IF(J354=7,'Equivalencia BH-BMPT'!$D$8,IF(J354=8,'Equivalencia BH-BMPT'!$D$9,IF(J354=9,'Equivalencia BH-BMPT'!$D$10,IF(J354=10,'Equivalencia BH-BMPT'!$D$11,IF(J354=11,'Equivalencia BH-BMPT'!$D$12,IF(J354=12,'Equivalencia BH-BMPT'!$D$13,IF(J354=13,'Equivalencia BH-BMPT'!$D$14,IF(J354=14,'Equivalencia BH-BMPT'!$D$15,IF(J354=15,'Equivalencia BH-BMPT'!$D$16,IF(J354=16,'Equivalencia BH-BMPT'!$D$17,IF(J354=17,'Equivalencia BH-BMPT'!$D$18,IF(J354=18,'Equivalencia BH-BMPT'!$D$19,IF(J354=19,'Equivalencia BH-BMPT'!$D$20,IF(J354=20,'Equivalencia BH-BMPT'!$D$21,IF(J354=21,'Equivalencia BH-BMPT'!$D$22,IF(J354=22,'Equivalencia BH-BMPT'!$D$23,IF(J354=23,'Equivalencia BH-BMPT'!#REF!,IF(J354=24,'Equivalencia BH-BMPT'!$D$25,IF(J354=25,'Equivalencia BH-BMPT'!$D$26,IF(J354=26,'Equivalencia BH-BMPT'!$D$27,IF(J354=27,'Equivalencia BH-BMPT'!$D$28,IF(J354=28,'Equivalencia BH-BMPT'!$D$29,IF(J354=29,'Equivalencia BH-BMPT'!$D$30,IF(J354=30,'Equivalencia BH-BMPT'!$D$31,IF(J354=31,'Equivalencia BH-BMPT'!$D$32,IF(J354=32,'Equivalencia BH-BMPT'!$D$33,IF(J354=33,'Equivalencia BH-BMPT'!$D$34,IF(J354=34,'Equivalencia BH-BMPT'!$D$35,IF(J354=35,'Equivalencia BH-BMPT'!$D$36,IF(J354=36,'Equivalencia BH-BMPT'!$D$37,IF(J354=37,'Equivalencia BH-BMPT'!$D$38,IF(J354=38,'Equivalencia BH-BMPT'!#REF!,IF(J354=39,'Equivalencia BH-BMPT'!$D$40,IF(J354=40,'Equivalencia BH-BMPT'!$D$41,IF(J354=41,'Equivalencia BH-BMPT'!$D$42,IF(J354=42,'Equivalencia BH-BMPT'!$D$43,IF(J354=43,'Equivalencia BH-BMPT'!$D$44,IF(J354=44,'Equivalencia BH-BMPT'!$D$45,IF(J354=45,'Equivalencia BH-BMPT'!$D$46,"No ha seleccionado un número de programa")))))))))))))))))))))))))))))))))))))))))))))</f>
        <v>No ha seleccionado un número de programa</v>
      </c>
      <c r="L354" s="152"/>
      <c r="M354" s="147" t="s">
        <v>1138</v>
      </c>
      <c r="N354" s="153" t="s">
        <v>754</v>
      </c>
      <c r="O354" s="154">
        <v>967068</v>
      </c>
      <c r="P354" s="155">
        <v>1</v>
      </c>
      <c r="Q354" s="156">
        <v>-155695</v>
      </c>
      <c r="R354" s="156"/>
      <c r="S354" s="156"/>
      <c r="T354" s="156">
        <f t="shared" si="30"/>
        <v>811373</v>
      </c>
      <c r="U354" s="156">
        <v>811373</v>
      </c>
      <c r="V354" s="157">
        <v>42704</v>
      </c>
      <c r="W354" s="157">
        <v>42731</v>
      </c>
      <c r="X354" s="157">
        <v>43431</v>
      </c>
      <c r="Y354" s="147">
        <f t="shared" si="89"/>
        <v>700</v>
      </c>
      <c r="Z354" s="147"/>
      <c r="AA354" s="158"/>
      <c r="AB354" s="147"/>
      <c r="AC354" s="147"/>
      <c r="AD354" s="147"/>
      <c r="AE354" s="147" t="s">
        <v>777</v>
      </c>
      <c r="AF354" s="159">
        <f t="shared" si="31"/>
        <v>1</v>
      </c>
      <c r="AG354" s="160"/>
      <c r="AH354" s="160" t="b">
        <f t="shared" si="32"/>
        <v>1</v>
      </c>
    </row>
    <row r="355" spans="1:37" ht="44.25" customHeight="1" thickBot="1" x14ac:dyDescent="0.3">
      <c r="A355" s="147">
        <v>126</v>
      </c>
      <c r="B355" s="147">
        <v>2016</v>
      </c>
      <c r="C355" s="148" t="s">
        <v>1147</v>
      </c>
      <c r="D355" s="147">
        <v>16</v>
      </c>
      <c r="E355" s="148" t="str">
        <f>IF(D355=1,'Tipo '!$B$2,IF(D355=2,'Tipo '!$B$3,IF(D355=3,'Tipo '!$B$4,IF(D355=4,'Tipo '!$B$5,IF(D355=5,'Tipo '!$B$6,IF(D355=6,'Tipo '!$B$7,IF(D355=7,'Tipo '!$B$8,IF(D355=8,'Tipo '!$B$9,IF(D355=9,'Tipo '!$B$10,IF(D355=10,'Tipo '!$B$11,IF(D355=11,'Tipo '!$B$12,IF(D355=12,'Tipo '!$B$13,IF(D355=13,'Tipo '!$B$14,IF(D355=14,'Tipo '!$B$15,IF(D355=15,'Tipo '!$B$16,IF(D355=16,'Tipo '!$B$17,IF(D355=17,'Tipo '!$B$18,IF(D355=18,'Tipo '!$B$19,IF(D355=19,'Tipo '!$B$20,IF(D355=20,'Tipo '!$B$21,"No ha seleccionado un tipo de contrato válido"))))))))))))))))))))</f>
        <v>CONTRATOS INTERADMINISTRATIVOS</v>
      </c>
      <c r="F355" s="148" t="s">
        <v>107</v>
      </c>
      <c r="G355" s="148" t="s">
        <v>111</v>
      </c>
      <c r="H355" s="149" t="s">
        <v>1148</v>
      </c>
      <c r="I355" s="149"/>
      <c r="J355" s="150"/>
      <c r="K355" s="151" t="str">
        <f>IF(J355=1,'Equivalencia BH-BMPT'!$D$2,IF(J355=2,'Equivalencia BH-BMPT'!$D$3,IF(J355=3,'Equivalencia BH-BMPT'!$D$4,IF(J355=4,'Equivalencia BH-BMPT'!$D$5,IF(J355=5,'Equivalencia BH-BMPT'!$D$6,IF(J355=6,'Equivalencia BH-BMPT'!$D$7,IF(J355=7,'Equivalencia BH-BMPT'!$D$8,IF(J355=8,'Equivalencia BH-BMPT'!$D$9,IF(J355=9,'Equivalencia BH-BMPT'!$D$10,IF(J355=10,'Equivalencia BH-BMPT'!$D$11,IF(J355=11,'Equivalencia BH-BMPT'!$D$12,IF(J355=12,'Equivalencia BH-BMPT'!$D$13,IF(J355=13,'Equivalencia BH-BMPT'!$D$14,IF(J355=14,'Equivalencia BH-BMPT'!$D$15,IF(J355=15,'Equivalencia BH-BMPT'!$D$16,IF(J355=16,'Equivalencia BH-BMPT'!$D$17,IF(J355=17,'Equivalencia BH-BMPT'!$D$18,IF(J355=18,'Equivalencia BH-BMPT'!$D$19,IF(J355=19,'Equivalencia BH-BMPT'!$D$20,IF(J355=20,'Equivalencia BH-BMPT'!$D$21,IF(J355=21,'Equivalencia BH-BMPT'!$D$22,IF(J355=22,'Equivalencia BH-BMPT'!$D$23,IF(J355=23,'Equivalencia BH-BMPT'!#REF!,IF(J355=24,'Equivalencia BH-BMPT'!$D$25,IF(J355=25,'Equivalencia BH-BMPT'!$D$26,IF(J355=26,'Equivalencia BH-BMPT'!$D$27,IF(J355=27,'Equivalencia BH-BMPT'!$D$28,IF(J355=28,'Equivalencia BH-BMPT'!$D$29,IF(J355=29,'Equivalencia BH-BMPT'!$D$30,IF(J355=30,'Equivalencia BH-BMPT'!$D$31,IF(J355=31,'Equivalencia BH-BMPT'!$D$32,IF(J355=32,'Equivalencia BH-BMPT'!$D$33,IF(J355=33,'Equivalencia BH-BMPT'!$D$34,IF(J355=34,'Equivalencia BH-BMPT'!$D$35,IF(J355=35,'Equivalencia BH-BMPT'!$D$36,IF(J355=36,'Equivalencia BH-BMPT'!$D$37,IF(J355=37,'Equivalencia BH-BMPT'!$D$38,IF(J355=38,'Equivalencia BH-BMPT'!#REF!,IF(J355=39,'Equivalencia BH-BMPT'!$D$40,IF(J355=40,'Equivalencia BH-BMPT'!$D$41,IF(J355=41,'Equivalencia BH-BMPT'!$D$42,IF(J355=42,'Equivalencia BH-BMPT'!$D$43,IF(J355=43,'Equivalencia BH-BMPT'!$D$44,IF(J355=44,'Equivalencia BH-BMPT'!$D$45,IF(J355=45,'Equivalencia BH-BMPT'!$D$46,"No ha seleccionado un número de programa")))))))))))))))))))))))))))))))))))))))))))))</f>
        <v>No ha seleccionado un número de programa</v>
      </c>
      <c r="L355" s="152"/>
      <c r="M355" s="147" t="s">
        <v>1149</v>
      </c>
      <c r="N355" s="153" t="s">
        <v>729</v>
      </c>
      <c r="O355" s="154">
        <v>25000000</v>
      </c>
      <c r="P355" s="155"/>
      <c r="Q355" s="156"/>
      <c r="R355" s="156"/>
      <c r="S355" s="156"/>
      <c r="T355" s="156">
        <f t="shared" ref="T355" si="90">O355+Q355+S355</f>
        <v>25000000</v>
      </c>
      <c r="U355" s="156"/>
      <c r="V355" s="157">
        <v>42726</v>
      </c>
      <c r="W355" s="157">
        <v>42781</v>
      </c>
      <c r="X355" s="157">
        <v>43008</v>
      </c>
      <c r="Y355" s="147">
        <f t="shared" si="89"/>
        <v>227</v>
      </c>
      <c r="Z355" s="147"/>
      <c r="AA355" s="158"/>
      <c r="AB355" s="147" t="s">
        <v>777</v>
      </c>
      <c r="AC355" s="147"/>
      <c r="AD355" s="147"/>
      <c r="AE355" s="147"/>
      <c r="AF355" s="159">
        <f t="shared" ref="AF355" si="91">SUM(U355/T355)</f>
        <v>0</v>
      </c>
      <c r="AG355" s="160"/>
      <c r="AH355" s="160" t="b">
        <f t="shared" ref="AH355" si="92">IF(I355="Funcionamiento",J355=0,J355="")</f>
        <v>1</v>
      </c>
    </row>
    <row r="356" spans="1:37" ht="44.25" customHeight="1" thickBot="1" x14ac:dyDescent="0.3">
      <c r="A356" s="147">
        <v>127</v>
      </c>
      <c r="B356" s="147">
        <v>2016</v>
      </c>
      <c r="C356" s="148" t="s">
        <v>1139</v>
      </c>
      <c r="D356" s="147">
        <v>3</v>
      </c>
      <c r="E356" s="148" t="str">
        <f>IF(D356=1,'Tipo '!$B$2,IF(D356=2,'Tipo '!$B$3,IF(D356=3,'Tipo '!$B$4,IF(D356=4,'Tipo '!$B$5,IF(D356=5,'Tipo '!$B$6,IF(D356=6,'Tipo '!$B$7,IF(D356=7,'Tipo '!$B$8,IF(D356=8,'Tipo '!$B$9,IF(D356=9,'Tipo '!$B$10,IF(D356=10,'Tipo '!$B$11,IF(D356=11,'Tipo '!$B$12,IF(D356=12,'Tipo '!$B$13,IF(D356=13,'Tipo '!$B$14,IF(D356=14,'Tipo '!$B$15,IF(D356=15,'Tipo '!$B$16,IF(D356=16,'Tipo '!$B$17,IF(D356=17,'Tipo '!$B$18,IF(D356=18,'Tipo '!$B$19,IF(D356=19,'Tipo '!$B$20,IF(D356=20,'Tipo '!$B$21,"No ha seleccionado un tipo de contrato válido"))))))))))))))))))))</f>
        <v>INTERVENTORÍA</v>
      </c>
      <c r="F356" s="148" t="s">
        <v>223</v>
      </c>
      <c r="G356" s="148" t="s">
        <v>121</v>
      </c>
      <c r="H356" s="149" t="s">
        <v>1140</v>
      </c>
      <c r="I356" s="149"/>
      <c r="J356" s="150">
        <v>4</v>
      </c>
      <c r="K356" s="151" t="str">
        <f>IF(J356=1,'Equivalencia BH-BMPT'!$D$2,IF(J356=2,'Equivalencia BH-BMPT'!$D$3,IF(J356=3,'Equivalencia BH-BMPT'!$D$4,IF(J356=4,'Equivalencia BH-BMPT'!$D$5,IF(J356=5,'Equivalencia BH-BMPT'!$D$6,IF(J356=6,'Equivalencia BH-BMPT'!$D$7,IF(J356=7,'Equivalencia BH-BMPT'!$D$8,IF(J356=8,'Equivalencia BH-BMPT'!$D$9,IF(J356=9,'Equivalencia BH-BMPT'!$D$10,IF(J356=10,'Equivalencia BH-BMPT'!$D$11,IF(J356=11,'Equivalencia BH-BMPT'!$D$12,IF(J356=12,'Equivalencia BH-BMPT'!$D$13,IF(J356=13,'Equivalencia BH-BMPT'!$D$14,IF(J356=14,'Equivalencia BH-BMPT'!$D$15,IF(J356=15,'Equivalencia BH-BMPT'!$D$16,IF(J356=16,'Equivalencia BH-BMPT'!$D$17,IF(J356=17,'Equivalencia BH-BMPT'!$D$18,IF(J356=18,'Equivalencia BH-BMPT'!$D$19,IF(J356=19,'Equivalencia BH-BMPT'!$D$20,IF(J356=20,'Equivalencia BH-BMPT'!$D$21,IF(J356=21,'Equivalencia BH-BMPT'!$D$22,IF(J356=22,'Equivalencia BH-BMPT'!$D$23,IF(J356=23,'Equivalencia BH-BMPT'!#REF!,IF(J356=24,'Equivalencia BH-BMPT'!$D$25,IF(J356=25,'Equivalencia BH-BMPT'!$D$26,IF(J356=26,'Equivalencia BH-BMPT'!$D$27,IF(J356=27,'Equivalencia BH-BMPT'!$D$28,IF(J356=28,'Equivalencia BH-BMPT'!$D$29,IF(J356=29,'Equivalencia BH-BMPT'!$D$30,IF(J356=30,'Equivalencia BH-BMPT'!$D$31,IF(J356=31,'Equivalencia BH-BMPT'!$D$32,IF(J356=32,'Equivalencia BH-BMPT'!$D$33,IF(J356=33,'Equivalencia BH-BMPT'!$D$34,IF(J356=34,'Equivalencia BH-BMPT'!$D$35,IF(J356=35,'Equivalencia BH-BMPT'!$D$36,IF(J356=36,'Equivalencia BH-BMPT'!$D$37,IF(J356=37,'Equivalencia BH-BMPT'!$D$38,IF(J356=38,'Equivalencia BH-BMPT'!#REF!,IF(J356=39,'Equivalencia BH-BMPT'!$D$40,IF(J356=40,'Equivalencia BH-BMPT'!$D$41,IF(J356=41,'Equivalencia BH-BMPT'!$D$42,IF(J356=42,'Equivalencia BH-BMPT'!$D$43,IF(J356=43,'Equivalencia BH-BMPT'!$D$44,IF(J356=44,'Equivalencia BH-BMPT'!$D$45,IF(J356=45,'Equivalencia BH-BMPT'!$D$46,"No ha seleccionado un número de programa")))))))))))))))))))))))))))))))))))))))))))))</f>
        <v>Familias protegidas y adaptadas al cambio climático</v>
      </c>
      <c r="L356" s="152" t="s">
        <v>1129</v>
      </c>
      <c r="M356" s="147" t="s">
        <v>1141</v>
      </c>
      <c r="N356" s="153" t="s">
        <v>1142</v>
      </c>
      <c r="O356" s="154">
        <v>76695168</v>
      </c>
      <c r="P356" s="155"/>
      <c r="Q356" s="156"/>
      <c r="R356" s="156"/>
      <c r="S356" s="156"/>
      <c r="T356" s="156">
        <f t="shared" si="30"/>
        <v>76695168</v>
      </c>
      <c r="U356" s="156">
        <v>76695168</v>
      </c>
      <c r="V356" s="157">
        <v>42725</v>
      </c>
      <c r="W356" s="157">
        <v>42737</v>
      </c>
      <c r="X356" s="157">
        <v>43112</v>
      </c>
      <c r="Y356" s="147">
        <f t="shared" si="89"/>
        <v>375</v>
      </c>
      <c r="Z356" s="147"/>
      <c r="AA356" s="158"/>
      <c r="AB356" s="147"/>
      <c r="AC356" s="147"/>
      <c r="AD356" s="147"/>
      <c r="AE356" s="147" t="s">
        <v>777</v>
      </c>
      <c r="AF356" s="159">
        <f t="shared" si="31"/>
        <v>1</v>
      </c>
      <c r="AG356" s="160"/>
      <c r="AH356" s="160" t="b">
        <f t="shared" si="32"/>
        <v>0</v>
      </c>
    </row>
    <row r="357" spans="1:37" ht="44.25" customHeight="1" thickBot="1" x14ac:dyDescent="0.3">
      <c r="A357" s="147">
        <v>131</v>
      </c>
      <c r="B357" s="147">
        <v>2016</v>
      </c>
      <c r="C357" s="148" t="s">
        <v>1143</v>
      </c>
      <c r="D357" s="147">
        <v>20</v>
      </c>
      <c r="E357" s="148" t="str">
        <f>IF(D357=1,'Tipo '!$B$2,IF(D357=2,'Tipo '!$B$3,IF(D357=3,'Tipo '!$B$4,IF(D357=4,'Tipo '!$B$5,IF(D357=5,'Tipo '!$B$6,IF(D357=6,'Tipo '!$B$7,IF(D357=7,'Tipo '!$B$8,IF(D357=8,'Tipo '!$B$9,IF(D357=9,'Tipo '!$B$10,IF(D357=10,'Tipo '!$B$11,IF(D357=11,'Tipo '!$B$12,IF(D357=12,'Tipo '!$B$13,IF(D357=13,'Tipo '!$B$14,IF(D357=14,'Tipo '!$B$15,IF(D357=15,'Tipo '!$B$16,IF(D357=16,'Tipo '!$B$17,IF(D357=17,'Tipo '!$B$18,IF(D357=18,'Tipo '!$B$19,IF(D357=19,'Tipo '!$B$20,IF(D357=20,'Tipo '!$B$21,"No ha seleccionado un tipo de contrato válido"))))))))))))))))))))</f>
        <v>OTROS GASTOS</v>
      </c>
      <c r="F357" s="148" t="s">
        <v>223</v>
      </c>
      <c r="G357" s="148" t="s">
        <v>121</v>
      </c>
      <c r="H357" s="149" t="s">
        <v>1144</v>
      </c>
      <c r="I357" s="149" t="s">
        <v>162</v>
      </c>
      <c r="J357" s="150"/>
      <c r="K357" s="151" t="str">
        <f>IF(J357=1,'Equivalencia BH-BMPT'!$D$2,IF(J357=2,'Equivalencia BH-BMPT'!$D$3,IF(J357=3,'Equivalencia BH-BMPT'!$D$4,IF(J357=4,'Equivalencia BH-BMPT'!$D$5,IF(J357=5,'Equivalencia BH-BMPT'!$D$6,IF(J357=6,'Equivalencia BH-BMPT'!$D$7,IF(J357=7,'Equivalencia BH-BMPT'!$D$8,IF(J357=8,'Equivalencia BH-BMPT'!$D$9,IF(J357=9,'Equivalencia BH-BMPT'!$D$10,IF(J357=10,'Equivalencia BH-BMPT'!$D$11,IF(J357=11,'Equivalencia BH-BMPT'!$D$12,IF(J357=12,'Equivalencia BH-BMPT'!$D$13,IF(J357=13,'Equivalencia BH-BMPT'!$D$14,IF(J357=14,'Equivalencia BH-BMPT'!$D$15,IF(J357=15,'Equivalencia BH-BMPT'!$D$16,IF(J357=16,'Equivalencia BH-BMPT'!$D$17,IF(J357=17,'Equivalencia BH-BMPT'!$D$18,IF(J357=18,'Equivalencia BH-BMPT'!$D$19,IF(J357=19,'Equivalencia BH-BMPT'!$D$20,IF(J357=20,'Equivalencia BH-BMPT'!$D$21,IF(J357=21,'Equivalencia BH-BMPT'!$D$22,IF(J357=22,'Equivalencia BH-BMPT'!$D$23,IF(J357=23,'Equivalencia BH-BMPT'!#REF!,IF(J357=24,'Equivalencia BH-BMPT'!$D$25,IF(J357=25,'Equivalencia BH-BMPT'!$D$26,IF(J357=26,'Equivalencia BH-BMPT'!$D$27,IF(J357=27,'Equivalencia BH-BMPT'!$D$28,IF(J357=28,'Equivalencia BH-BMPT'!$D$29,IF(J357=29,'Equivalencia BH-BMPT'!$D$30,IF(J357=30,'Equivalencia BH-BMPT'!$D$31,IF(J357=31,'Equivalencia BH-BMPT'!$D$32,IF(J357=32,'Equivalencia BH-BMPT'!$D$33,IF(J357=33,'Equivalencia BH-BMPT'!$D$34,IF(J357=34,'Equivalencia BH-BMPT'!$D$35,IF(J357=35,'Equivalencia BH-BMPT'!$D$36,IF(J357=36,'Equivalencia BH-BMPT'!$D$37,IF(J357=37,'Equivalencia BH-BMPT'!$D$38,IF(J357=38,'Equivalencia BH-BMPT'!#REF!,IF(J357=39,'Equivalencia BH-BMPT'!$D$40,IF(J357=40,'Equivalencia BH-BMPT'!$D$41,IF(J357=41,'Equivalencia BH-BMPT'!$D$42,IF(J357=42,'Equivalencia BH-BMPT'!$D$43,IF(J357=43,'Equivalencia BH-BMPT'!$D$44,IF(J357=44,'Equivalencia BH-BMPT'!$D$45,IF(J357=45,'Equivalencia BH-BMPT'!$D$46,"No ha seleccionado un número de programa")))))))))))))))))))))))))))))))))))))))))))))</f>
        <v>No ha seleccionado un número de programa</v>
      </c>
      <c r="L357" s="152"/>
      <c r="M357" s="147" t="s">
        <v>1145</v>
      </c>
      <c r="N357" s="153" t="s">
        <v>1146</v>
      </c>
      <c r="O357" s="154">
        <v>1440000</v>
      </c>
      <c r="P357" s="155"/>
      <c r="Q357" s="156"/>
      <c r="R357" s="156"/>
      <c r="S357" s="156"/>
      <c r="T357" s="156">
        <f t="shared" si="30"/>
        <v>1440000</v>
      </c>
      <c r="U357" s="156">
        <v>1440000</v>
      </c>
      <c r="V357" s="157">
        <v>42732</v>
      </c>
      <c r="W357" s="157">
        <v>42740</v>
      </c>
      <c r="X357" s="157">
        <v>43104</v>
      </c>
      <c r="Y357" s="147">
        <f t="shared" si="89"/>
        <v>364</v>
      </c>
      <c r="Z357" s="147"/>
      <c r="AA357" s="158"/>
      <c r="AB357" s="147"/>
      <c r="AC357" s="147"/>
      <c r="AD357" s="147"/>
      <c r="AE357" s="147" t="s">
        <v>777</v>
      </c>
      <c r="AF357" s="159">
        <f t="shared" si="31"/>
        <v>1</v>
      </c>
      <c r="AG357" s="160"/>
      <c r="AH357" s="160" t="b">
        <f t="shared" si="32"/>
        <v>1</v>
      </c>
    </row>
    <row r="358" spans="1:37" ht="44.25" customHeight="1" thickBot="1" x14ac:dyDescent="0.3">
      <c r="A358" s="147"/>
      <c r="B358" s="147"/>
      <c r="C358" s="148"/>
      <c r="D358" s="147"/>
      <c r="E358" s="148"/>
      <c r="F358" s="148"/>
      <c r="G358" s="148"/>
      <c r="H358" s="149"/>
      <c r="I358" s="149"/>
      <c r="J358" s="150"/>
      <c r="K358" s="151" t="str">
        <f>IF(J358=1,'Equivalencia BH-BMPT'!$D$2,IF(J358=2,'Equivalencia BH-BMPT'!$D$3,IF(J358=3,'Equivalencia BH-BMPT'!$D$4,IF(J358=4,'Equivalencia BH-BMPT'!$D$5,IF(J358=5,'Equivalencia BH-BMPT'!$D$6,IF(J358=6,'Equivalencia BH-BMPT'!$D$7,IF(J358=7,'Equivalencia BH-BMPT'!$D$8,IF(J358=8,'Equivalencia BH-BMPT'!$D$9,IF(J358=9,'Equivalencia BH-BMPT'!$D$10,IF(J358=10,'Equivalencia BH-BMPT'!$D$11,IF(J358=11,'Equivalencia BH-BMPT'!$D$12,IF(J358=12,'Equivalencia BH-BMPT'!$D$13,IF(J358=13,'Equivalencia BH-BMPT'!$D$14,IF(J358=14,'Equivalencia BH-BMPT'!$D$15,IF(J358=15,'Equivalencia BH-BMPT'!$D$16,IF(J358=16,'Equivalencia BH-BMPT'!$D$17,IF(J358=17,'Equivalencia BH-BMPT'!$D$18,IF(J358=18,'Equivalencia BH-BMPT'!$D$19,IF(J358=19,'Equivalencia BH-BMPT'!$D$20,IF(J358=20,'Equivalencia BH-BMPT'!$D$21,IF(J358=21,'Equivalencia BH-BMPT'!$D$22,IF(J358=22,'Equivalencia BH-BMPT'!$D$23,IF(J358=23,'Equivalencia BH-BMPT'!D78,IF(J358=24,'Equivalencia BH-BMPT'!$D$25,IF(J358=25,'Equivalencia BH-BMPT'!$D$26,IF(J358=26,'Equivalencia BH-BMPT'!$D$27,IF(J358=27,'Equivalencia BH-BMPT'!$D$28,IF(J358=28,'Equivalencia BH-BMPT'!$D$29,IF(J358=29,'Equivalencia BH-BMPT'!$D$30,IF(J358=30,'Equivalencia BH-BMPT'!$D$31,IF(J358=31,'Equivalencia BH-BMPT'!$D$32,IF(J358=32,'Equivalencia BH-BMPT'!$D$33,IF(J358=33,'Equivalencia BH-BMPT'!$D$34,IF(J358=34,'Equivalencia BH-BMPT'!$D$35,IF(J358=35,'Equivalencia BH-BMPT'!$D$36,IF(J358=36,'Equivalencia BH-BMPT'!$D$37,IF(J358=37,'Equivalencia BH-BMPT'!$D$38,IF(J358=38,'Equivalencia BH-BMPT'!D93,IF(J358=39,'Equivalencia BH-BMPT'!$D$40,IF(J358=40,'Equivalencia BH-BMPT'!$D$41,IF(J358=41,'Equivalencia BH-BMPT'!$D$42,IF(J358=42,'Equivalencia BH-BMPT'!$D$43,IF(J358=43,'Equivalencia BH-BMPT'!$D$44,IF(J358=44,'Equivalencia BH-BMPT'!$D$45,IF(J358=45,'Equivalencia BH-BMPT'!$D$46,"No ha seleccionado un número de programa")))))))))))))))))))))))))))))))))))))))))))))</f>
        <v>No ha seleccionado un número de programa</v>
      </c>
      <c r="L358" s="152"/>
      <c r="M358" s="147"/>
      <c r="N358" s="153"/>
      <c r="O358" s="154"/>
      <c r="P358" s="155"/>
      <c r="Q358" s="156"/>
      <c r="R358" s="156"/>
      <c r="S358" s="156"/>
      <c r="T358" s="156">
        <f t="shared" si="30"/>
        <v>0</v>
      </c>
      <c r="U358" s="156"/>
      <c r="V358" s="157"/>
      <c r="W358" s="157"/>
      <c r="X358" s="157"/>
      <c r="Y358" s="147"/>
      <c r="Z358" s="147"/>
      <c r="AA358" s="158"/>
      <c r="AB358" s="147"/>
      <c r="AC358" s="147"/>
      <c r="AD358" s="147"/>
      <c r="AE358" s="147"/>
      <c r="AF358" s="159" t="e">
        <f t="shared" si="31"/>
        <v>#DIV/0!</v>
      </c>
      <c r="AG358" s="160"/>
      <c r="AH358" s="160" t="b">
        <f t="shared" si="32"/>
        <v>1</v>
      </c>
    </row>
    <row r="359" spans="1:37" ht="44.25" customHeight="1" thickBot="1" x14ac:dyDescent="0.3">
      <c r="A359" s="147"/>
      <c r="B359" s="147"/>
      <c r="C359" s="148"/>
      <c r="D359" s="147"/>
      <c r="E359" s="148"/>
      <c r="F359" s="148"/>
      <c r="G359" s="148"/>
      <c r="H359" s="149"/>
      <c r="I359" s="149"/>
      <c r="J359" s="150"/>
      <c r="K359" s="151" t="str">
        <f>IF(J359=1,'Equivalencia BH-BMPT'!$D$2,IF(J359=2,'Equivalencia BH-BMPT'!$D$3,IF(J359=3,'Equivalencia BH-BMPT'!$D$4,IF(J359=4,'Equivalencia BH-BMPT'!$D$5,IF(J359=5,'Equivalencia BH-BMPT'!$D$6,IF(J359=6,'Equivalencia BH-BMPT'!$D$7,IF(J359=7,'Equivalencia BH-BMPT'!$D$8,IF(J359=8,'Equivalencia BH-BMPT'!$D$9,IF(J359=9,'Equivalencia BH-BMPT'!$D$10,IF(J359=10,'Equivalencia BH-BMPT'!$D$11,IF(J359=11,'Equivalencia BH-BMPT'!$D$12,IF(J359=12,'Equivalencia BH-BMPT'!$D$13,IF(J359=13,'Equivalencia BH-BMPT'!$D$14,IF(J359=14,'Equivalencia BH-BMPT'!$D$15,IF(J359=15,'Equivalencia BH-BMPT'!$D$16,IF(J359=16,'Equivalencia BH-BMPT'!$D$17,IF(J359=17,'Equivalencia BH-BMPT'!$D$18,IF(J359=18,'Equivalencia BH-BMPT'!$D$19,IF(J359=19,'Equivalencia BH-BMPT'!$D$20,IF(J359=20,'Equivalencia BH-BMPT'!$D$21,IF(J359=21,'Equivalencia BH-BMPT'!$D$22,IF(J359=22,'Equivalencia BH-BMPT'!$D$23,IF(J359=23,'Equivalencia BH-BMPT'!D79,IF(J359=24,'Equivalencia BH-BMPT'!$D$25,IF(J359=25,'Equivalencia BH-BMPT'!$D$26,IF(J359=26,'Equivalencia BH-BMPT'!$D$27,IF(J359=27,'Equivalencia BH-BMPT'!$D$28,IF(J359=28,'Equivalencia BH-BMPT'!$D$29,IF(J359=29,'Equivalencia BH-BMPT'!$D$30,IF(J359=30,'Equivalencia BH-BMPT'!$D$31,IF(J359=31,'Equivalencia BH-BMPT'!$D$32,IF(J359=32,'Equivalencia BH-BMPT'!$D$33,IF(J359=33,'Equivalencia BH-BMPT'!$D$34,IF(J359=34,'Equivalencia BH-BMPT'!$D$35,IF(J359=35,'Equivalencia BH-BMPT'!$D$36,IF(J359=36,'Equivalencia BH-BMPT'!$D$37,IF(J359=37,'Equivalencia BH-BMPT'!$D$38,IF(J359=38,'Equivalencia BH-BMPT'!D94,IF(J359=39,'Equivalencia BH-BMPT'!$D$40,IF(J359=40,'Equivalencia BH-BMPT'!$D$41,IF(J359=41,'Equivalencia BH-BMPT'!$D$42,IF(J359=42,'Equivalencia BH-BMPT'!$D$43,IF(J359=43,'Equivalencia BH-BMPT'!$D$44,IF(J359=44,'Equivalencia BH-BMPT'!$D$45,IF(J359=45,'Equivalencia BH-BMPT'!$D$46,"No ha seleccionado un número de programa")))))))))))))))))))))))))))))))))))))))))))))</f>
        <v>No ha seleccionado un número de programa</v>
      </c>
      <c r="L359" s="152"/>
      <c r="M359" s="147"/>
      <c r="N359" s="153"/>
      <c r="O359" s="154"/>
      <c r="P359" s="155"/>
      <c r="Q359" s="156"/>
      <c r="R359" s="156"/>
      <c r="S359" s="156"/>
      <c r="T359" s="156">
        <f t="shared" si="30"/>
        <v>0</v>
      </c>
      <c r="U359" s="156"/>
      <c r="V359" s="157"/>
      <c r="W359" s="157"/>
      <c r="X359" s="157"/>
      <c r="Y359" s="147"/>
      <c r="Z359" s="147"/>
      <c r="AA359" s="158"/>
      <c r="AB359" s="147"/>
      <c r="AC359" s="147"/>
      <c r="AD359" s="147"/>
      <c r="AE359" s="147"/>
      <c r="AF359" s="159" t="e">
        <f t="shared" si="31"/>
        <v>#DIV/0!</v>
      </c>
      <c r="AG359" s="160"/>
      <c r="AH359" s="160" t="b">
        <f t="shared" ref="AH359:AH372" si="93">IF(I359="Funcionamiento",J359=0,J359="")</f>
        <v>1</v>
      </c>
    </row>
    <row r="360" spans="1:37" ht="44.25" customHeight="1" thickBot="1" x14ac:dyDescent="0.3">
      <c r="A360" s="147"/>
      <c r="B360" s="147"/>
      <c r="C360" s="148"/>
      <c r="D360" s="147"/>
      <c r="E360" s="148"/>
      <c r="F360" s="148"/>
      <c r="G360" s="148"/>
      <c r="H360" s="149"/>
      <c r="I360" s="149"/>
      <c r="J360" s="150"/>
      <c r="K360" s="151" t="str">
        <f>IF(J360=1,'Equivalencia BH-BMPT'!$D$2,IF(J360=2,'Equivalencia BH-BMPT'!$D$3,IF(J360=3,'Equivalencia BH-BMPT'!$D$4,IF(J360=4,'Equivalencia BH-BMPT'!$D$5,IF(J360=5,'Equivalencia BH-BMPT'!$D$6,IF(J360=6,'Equivalencia BH-BMPT'!$D$7,IF(J360=7,'Equivalencia BH-BMPT'!$D$8,IF(J360=8,'Equivalencia BH-BMPT'!$D$9,IF(J360=9,'Equivalencia BH-BMPT'!$D$10,IF(J360=10,'Equivalencia BH-BMPT'!$D$11,IF(J360=11,'Equivalencia BH-BMPT'!$D$12,IF(J360=12,'Equivalencia BH-BMPT'!$D$13,IF(J360=13,'Equivalencia BH-BMPT'!$D$14,IF(J360=14,'Equivalencia BH-BMPT'!$D$15,IF(J360=15,'Equivalencia BH-BMPT'!$D$16,IF(J360=16,'Equivalencia BH-BMPT'!$D$17,IF(J360=17,'Equivalencia BH-BMPT'!$D$18,IF(J360=18,'Equivalencia BH-BMPT'!$D$19,IF(J360=19,'Equivalencia BH-BMPT'!$D$20,IF(J360=20,'Equivalencia BH-BMPT'!$D$21,IF(J360=21,'Equivalencia BH-BMPT'!$D$22,IF(J360=22,'Equivalencia BH-BMPT'!$D$23,IF(J360=23,'Equivalencia BH-BMPT'!D80,IF(J360=24,'Equivalencia BH-BMPT'!$D$25,IF(J360=25,'Equivalencia BH-BMPT'!$D$26,IF(J360=26,'Equivalencia BH-BMPT'!$D$27,IF(J360=27,'Equivalencia BH-BMPT'!$D$28,IF(J360=28,'Equivalencia BH-BMPT'!$D$29,IF(J360=29,'Equivalencia BH-BMPT'!$D$30,IF(J360=30,'Equivalencia BH-BMPT'!$D$31,IF(J360=31,'Equivalencia BH-BMPT'!$D$32,IF(J360=32,'Equivalencia BH-BMPT'!$D$33,IF(J360=33,'Equivalencia BH-BMPT'!$D$34,IF(J360=34,'Equivalencia BH-BMPT'!$D$35,IF(J360=35,'Equivalencia BH-BMPT'!$D$36,IF(J360=36,'Equivalencia BH-BMPT'!$D$37,IF(J360=37,'Equivalencia BH-BMPT'!$D$38,IF(J360=38,'Equivalencia BH-BMPT'!D95,IF(J360=39,'Equivalencia BH-BMPT'!$D$40,IF(J360=40,'Equivalencia BH-BMPT'!$D$41,IF(J360=41,'Equivalencia BH-BMPT'!$D$42,IF(J360=42,'Equivalencia BH-BMPT'!$D$43,IF(J360=43,'Equivalencia BH-BMPT'!$D$44,IF(J360=44,'Equivalencia BH-BMPT'!$D$45,IF(J360=45,'Equivalencia BH-BMPT'!$D$46,"No ha seleccionado un número de programa")))))))))))))))))))))))))))))))))))))))))))))</f>
        <v>No ha seleccionado un número de programa</v>
      </c>
      <c r="L360" s="152"/>
      <c r="M360" s="147"/>
      <c r="N360" s="153"/>
      <c r="O360" s="154"/>
      <c r="P360" s="155"/>
      <c r="Q360" s="156"/>
      <c r="R360" s="156"/>
      <c r="S360" s="156"/>
      <c r="T360" s="156">
        <f t="shared" si="30"/>
        <v>0</v>
      </c>
      <c r="U360" s="156"/>
      <c r="V360" s="157"/>
      <c r="W360" s="157"/>
      <c r="X360" s="157"/>
      <c r="Y360" s="147"/>
      <c r="Z360" s="147"/>
      <c r="AA360" s="158"/>
      <c r="AB360" s="147"/>
      <c r="AC360" s="147"/>
      <c r="AD360" s="147"/>
      <c r="AE360" s="147"/>
      <c r="AF360" s="159" t="e">
        <f t="shared" si="31"/>
        <v>#DIV/0!</v>
      </c>
      <c r="AG360" s="160"/>
      <c r="AH360" s="160" t="b">
        <f t="shared" si="93"/>
        <v>1</v>
      </c>
    </row>
    <row r="361" spans="1:37" ht="44.25" customHeight="1" thickBot="1" x14ac:dyDescent="0.3">
      <c r="A361" s="147"/>
      <c r="B361" s="147"/>
      <c r="C361" s="148"/>
      <c r="D361" s="147"/>
      <c r="E361" s="148"/>
      <c r="F361" s="148"/>
      <c r="G361" s="148"/>
      <c r="H361" s="149"/>
      <c r="I361" s="149"/>
      <c r="J361" s="150"/>
      <c r="K361" s="151" t="str">
        <f>IF(J361=1,'Equivalencia BH-BMPT'!$D$2,IF(J361=2,'Equivalencia BH-BMPT'!$D$3,IF(J361=3,'Equivalencia BH-BMPT'!$D$4,IF(J361=4,'Equivalencia BH-BMPT'!$D$5,IF(J361=5,'Equivalencia BH-BMPT'!$D$6,IF(J361=6,'Equivalencia BH-BMPT'!$D$7,IF(J361=7,'Equivalencia BH-BMPT'!$D$8,IF(J361=8,'Equivalencia BH-BMPT'!$D$9,IF(J361=9,'Equivalencia BH-BMPT'!$D$10,IF(J361=10,'Equivalencia BH-BMPT'!$D$11,IF(J361=11,'Equivalencia BH-BMPT'!$D$12,IF(J361=12,'Equivalencia BH-BMPT'!$D$13,IF(J361=13,'Equivalencia BH-BMPT'!$D$14,IF(J361=14,'Equivalencia BH-BMPT'!$D$15,IF(J361=15,'Equivalencia BH-BMPT'!$D$16,IF(J361=16,'Equivalencia BH-BMPT'!$D$17,IF(J361=17,'Equivalencia BH-BMPT'!$D$18,IF(J361=18,'Equivalencia BH-BMPT'!$D$19,IF(J361=19,'Equivalencia BH-BMPT'!$D$20,IF(J361=20,'Equivalencia BH-BMPT'!$D$21,IF(J361=21,'Equivalencia BH-BMPT'!$D$22,IF(J361=22,'Equivalencia BH-BMPT'!$D$23,IF(J361=23,'Equivalencia BH-BMPT'!D81,IF(J361=24,'Equivalencia BH-BMPT'!$D$25,IF(J361=25,'Equivalencia BH-BMPT'!$D$26,IF(J361=26,'Equivalencia BH-BMPT'!$D$27,IF(J361=27,'Equivalencia BH-BMPT'!$D$28,IF(J361=28,'Equivalencia BH-BMPT'!$D$29,IF(J361=29,'Equivalencia BH-BMPT'!$D$30,IF(J361=30,'Equivalencia BH-BMPT'!$D$31,IF(J361=31,'Equivalencia BH-BMPT'!$D$32,IF(J361=32,'Equivalencia BH-BMPT'!$D$33,IF(J361=33,'Equivalencia BH-BMPT'!$D$34,IF(J361=34,'Equivalencia BH-BMPT'!$D$35,IF(J361=35,'Equivalencia BH-BMPT'!$D$36,IF(J361=36,'Equivalencia BH-BMPT'!$D$37,IF(J361=37,'Equivalencia BH-BMPT'!$D$38,IF(J361=38,'Equivalencia BH-BMPT'!D96,IF(J361=39,'Equivalencia BH-BMPT'!$D$40,IF(J361=40,'Equivalencia BH-BMPT'!$D$41,IF(J361=41,'Equivalencia BH-BMPT'!$D$42,IF(J361=42,'Equivalencia BH-BMPT'!$D$43,IF(J361=43,'Equivalencia BH-BMPT'!$D$44,IF(J361=44,'Equivalencia BH-BMPT'!$D$45,IF(J361=45,'Equivalencia BH-BMPT'!$D$46,"No ha seleccionado un número de programa")))))))))))))))))))))))))))))))))))))))))))))</f>
        <v>No ha seleccionado un número de programa</v>
      </c>
      <c r="L361" s="152"/>
      <c r="M361" s="147"/>
      <c r="N361" s="153"/>
      <c r="O361" s="154"/>
      <c r="P361" s="155"/>
      <c r="Q361" s="156"/>
      <c r="R361" s="156"/>
      <c r="S361" s="156"/>
      <c r="T361" s="156">
        <f t="shared" si="30"/>
        <v>0</v>
      </c>
      <c r="U361" s="156"/>
      <c r="V361" s="157"/>
      <c r="W361" s="157"/>
      <c r="X361" s="157"/>
      <c r="Y361" s="147"/>
      <c r="Z361" s="147"/>
      <c r="AA361" s="158"/>
      <c r="AB361" s="147"/>
      <c r="AC361" s="147"/>
      <c r="AD361" s="147"/>
      <c r="AE361" s="147"/>
      <c r="AF361" s="159" t="e">
        <f t="shared" si="31"/>
        <v>#DIV/0!</v>
      </c>
      <c r="AG361" s="160"/>
      <c r="AH361" s="160" t="b">
        <f t="shared" si="93"/>
        <v>1</v>
      </c>
    </row>
    <row r="362" spans="1:37" ht="15.75" thickBot="1" x14ac:dyDescent="0.3">
      <c r="A362" s="147"/>
      <c r="B362" s="147">
        <v>2017</v>
      </c>
      <c r="C362" s="148"/>
      <c r="D362" s="147">
        <v>20</v>
      </c>
      <c r="E362" s="148" t="s">
        <v>227</v>
      </c>
      <c r="F362" s="148"/>
      <c r="G362" s="148"/>
      <c r="H362" s="149" t="s">
        <v>1178</v>
      </c>
      <c r="I362" s="149"/>
      <c r="J362" s="150"/>
      <c r="K362" s="151" t="str">
        <f>IF(J362=1,'Equivalencia BH-BMPT'!$D$2,IF(J362=2,'Equivalencia BH-BMPT'!$D$3,IF(J362=3,'Equivalencia BH-BMPT'!$D$4,IF(J362=4,'Equivalencia BH-BMPT'!$D$5,IF(J362=5,'Equivalencia BH-BMPT'!$D$6,IF(J362=6,'Equivalencia BH-BMPT'!$D$7,IF(J362=7,'Equivalencia BH-BMPT'!$D$8,IF(J362=8,'Equivalencia BH-BMPT'!$D$9,IF(J362=9,'Equivalencia BH-BMPT'!$D$10,IF(J362=10,'Equivalencia BH-BMPT'!$D$11,IF(J362=11,'Equivalencia BH-BMPT'!$D$12,IF(J362=12,'Equivalencia BH-BMPT'!$D$13,IF(J362=13,'Equivalencia BH-BMPT'!$D$14,IF(J362=14,'Equivalencia BH-BMPT'!$D$15,IF(J362=15,'Equivalencia BH-BMPT'!$D$16,IF(J362=16,'Equivalencia BH-BMPT'!$D$17,IF(J362=17,'Equivalencia BH-BMPT'!$D$18,IF(J362=18,'Equivalencia BH-BMPT'!$D$19,IF(J362=19,'Equivalencia BH-BMPT'!$D$20,IF(J362=20,'Equivalencia BH-BMPT'!$D$21,IF(J362=21,'Equivalencia BH-BMPT'!$D$22,IF(J362=22,'Equivalencia BH-BMPT'!$D$23,IF(J362=23,'Equivalencia BH-BMPT'!D82,IF(J362=24,'Equivalencia BH-BMPT'!$D$25,IF(J362=25,'Equivalencia BH-BMPT'!$D$26,IF(J362=26,'Equivalencia BH-BMPT'!$D$27,IF(J362=27,'Equivalencia BH-BMPT'!$D$28,IF(J362=28,'Equivalencia BH-BMPT'!$D$29,IF(J362=29,'Equivalencia BH-BMPT'!$D$30,IF(J362=30,'Equivalencia BH-BMPT'!$D$31,IF(J362=31,'Equivalencia BH-BMPT'!$D$32,IF(J362=32,'Equivalencia BH-BMPT'!$D$33,IF(J362=33,'Equivalencia BH-BMPT'!$D$34,IF(J362=34,'Equivalencia BH-BMPT'!$D$35,IF(J362=35,'Equivalencia BH-BMPT'!$D$36,IF(J362=36,'Equivalencia BH-BMPT'!$D$37,IF(J362=37,'Equivalencia BH-BMPT'!$D$38,IF(J362=38,'Equivalencia BH-BMPT'!D97,IF(J362=39,'Equivalencia BH-BMPT'!$D$40,IF(J362=40,'Equivalencia BH-BMPT'!$D$41,IF(J362=41,'Equivalencia BH-BMPT'!$D$42,IF(J362=42,'Equivalencia BH-BMPT'!$D$43,IF(J362=43,'Equivalencia BH-BMPT'!$D$44,IF(J362=44,'Equivalencia BH-BMPT'!$D$45,IF(J362=45,'Equivalencia BH-BMPT'!$D$46,"No ha seleccionado un número de programa")))))))))))))))))))))))))))))))))))))))))))))</f>
        <v>No ha seleccionado un número de programa</v>
      </c>
      <c r="L362" s="152"/>
      <c r="M362" s="147"/>
      <c r="N362" s="153" t="s">
        <v>1155</v>
      </c>
      <c r="O362" s="154">
        <v>45300800</v>
      </c>
      <c r="P362" s="155"/>
      <c r="Q362" s="156"/>
      <c r="R362" s="156"/>
      <c r="S362" s="156"/>
      <c r="T362" s="156">
        <f t="shared" si="30"/>
        <v>45300800</v>
      </c>
      <c r="U362" s="156"/>
      <c r="V362" s="157"/>
      <c r="W362" s="157"/>
      <c r="X362" s="157"/>
      <c r="Y362" s="147"/>
      <c r="Z362" s="147"/>
      <c r="AA362" s="158"/>
      <c r="AB362" s="147"/>
      <c r="AC362" s="147"/>
      <c r="AD362" s="147"/>
      <c r="AE362" s="147"/>
      <c r="AF362" s="159">
        <f t="shared" si="31"/>
        <v>0</v>
      </c>
      <c r="AG362" s="160"/>
      <c r="AH362" s="160" t="b">
        <f t="shared" si="93"/>
        <v>1</v>
      </c>
      <c r="AJ362" s="166"/>
      <c r="AK362" s="166"/>
    </row>
    <row r="363" spans="1:37" ht="49.5" customHeight="1" thickBot="1" x14ac:dyDescent="0.3">
      <c r="A363" s="147"/>
      <c r="B363" s="147">
        <v>2018</v>
      </c>
      <c r="C363" s="148"/>
      <c r="D363" s="147">
        <v>20</v>
      </c>
      <c r="E363" s="148" t="s">
        <v>227</v>
      </c>
      <c r="F363" s="148"/>
      <c r="G363" s="148"/>
      <c r="H363" s="149" t="s">
        <v>1176</v>
      </c>
      <c r="I363" s="149" t="s">
        <v>163</v>
      </c>
      <c r="J363" s="167">
        <v>45</v>
      </c>
      <c r="K363" s="151" t="str">
        <f>IF(J363=1,'Equivalencia BH-BMPT'!$D$2,IF(J363=2,'Equivalencia BH-BMPT'!$D$3,IF(J363=3,'Equivalencia BH-BMPT'!$D$4,IF(J363=4,'Equivalencia BH-BMPT'!$D$5,IF(J363=5,'Equivalencia BH-BMPT'!$D$6,IF(J363=6,'Equivalencia BH-BMPT'!$D$7,IF(J363=7,'Equivalencia BH-BMPT'!$D$8,IF(J363=8,'Equivalencia BH-BMPT'!$D$9,IF(J363=9,'Equivalencia BH-BMPT'!$D$10,IF(J363=10,'Equivalencia BH-BMPT'!$D$11,IF(J363=11,'Equivalencia BH-BMPT'!$D$12,IF(J363=12,'Equivalencia BH-BMPT'!$D$13,IF(J363=13,'Equivalencia BH-BMPT'!$D$14,IF(J363=14,'Equivalencia BH-BMPT'!$D$15,IF(J363=15,'Equivalencia BH-BMPT'!$D$16,IF(J363=16,'Equivalencia BH-BMPT'!$D$17,IF(J363=17,'Equivalencia BH-BMPT'!$D$18,IF(J363=18,'Equivalencia BH-BMPT'!$D$19,IF(J363=19,'Equivalencia BH-BMPT'!$D$20,IF(J363=20,'Equivalencia BH-BMPT'!$D$21,IF(J363=21,'Equivalencia BH-BMPT'!$D$22,IF(J363=22,'Equivalencia BH-BMPT'!$D$23,IF(J363=23,'Equivalencia BH-BMPT'!D83,IF(J363=24,'Equivalencia BH-BMPT'!$D$25,IF(J363=25,'Equivalencia BH-BMPT'!$D$26,IF(J363=26,'Equivalencia BH-BMPT'!$D$27,IF(J363=27,'Equivalencia BH-BMPT'!$D$28,IF(J363=28,'Equivalencia BH-BMPT'!$D$29,IF(J363=29,'Equivalencia BH-BMPT'!$D$30,IF(J363=30,'Equivalencia BH-BMPT'!$D$31,IF(J363=31,'Equivalencia BH-BMPT'!$D$32,IF(J363=32,'Equivalencia BH-BMPT'!$D$33,IF(J363=33,'Equivalencia BH-BMPT'!$D$34,IF(J363=34,'Equivalencia BH-BMPT'!$D$35,IF(J363=35,'Equivalencia BH-BMPT'!$D$36,IF(J363=36,'Equivalencia BH-BMPT'!$D$37,IF(J363=37,'Equivalencia BH-BMPT'!$D$38,IF(J363=38,'Equivalencia BH-BMPT'!D98,IF(J363=39,'Equivalencia BH-BMPT'!$D$40,IF(J363=40,'Equivalencia BH-BMPT'!$D$41,IF(J363=41,'Equivalencia BH-BMPT'!$D$42,IF(J363=42,'Equivalencia BH-BMPT'!$D$43,IF(J363=43,'Equivalencia BH-BMPT'!$D$44,IF(J363=44,'Equivalencia BH-BMPT'!$D$45,IF(J363=45,'Equivalencia BH-BMPT'!$D$46,"No ha seleccionado un número de programa")))))))))))))))))))))))))))))))))))))))))))))</f>
        <v>Gobernanza e influencia local, regional e internacional</v>
      </c>
      <c r="L363" s="152" t="s">
        <v>1157</v>
      </c>
      <c r="M363" s="147"/>
      <c r="N363" s="153" t="s">
        <v>1177</v>
      </c>
      <c r="O363" s="154">
        <v>1404200</v>
      </c>
      <c r="P363" s="155"/>
      <c r="Q363" s="156"/>
      <c r="R363" s="156"/>
      <c r="S363" s="156"/>
      <c r="T363" s="156">
        <f t="shared" si="30"/>
        <v>1404200</v>
      </c>
      <c r="U363" s="156">
        <v>1404200</v>
      </c>
      <c r="V363" s="157">
        <v>43101</v>
      </c>
      <c r="W363" s="157">
        <v>43101</v>
      </c>
      <c r="X363" s="157">
        <v>43465</v>
      </c>
      <c r="Y363" s="147">
        <f t="shared" ref="Y363" si="94">X363-W363</f>
        <v>364</v>
      </c>
      <c r="Z363" s="147"/>
      <c r="AA363" s="158"/>
      <c r="AB363" s="147"/>
      <c r="AC363" s="147"/>
      <c r="AD363" s="147"/>
      <c r="AE363" s="147"/>
      <c r="AF363" s="159">
        <f t="shared" si="31"/>
        <v>1</v>
      </c>
      <c r="AG363" s="160"/>
      <c r="AH363" s="160" t="b">
        <f t="shared" si="93"/>
        <v>0</v>
      </c>
      <c r="AJ363" s="166"/>
      <c r="AK363" s="166"/>
    </row>
    <row r="364" spans="1:37" ht="44.25" customHeight="1" thickBot="1" x14ac:dyDescent="0.3">
      <c r="A364" s="147"/>
      <c r="B364" s="147">
        <v>2017</v>
      </c>
      <c r="C364" s="148" t="s">
        <v>1159</v>
      </c>
      <c r="D364" s="147">
        <v>20</v>
      </c>
      <c r="E364" s="148" t="str">
        <f>IF(D364=1,'Tipo '!$B$2,IF(D364=2,'Tipo '!$B$3,IF(D364=3,'Tipo '!$B$4,IF(D364=4,'Tipo '!$B$5,IF(D364=5,'Tipo '!$B$6,IF(D364=6,'Tipo '!$B$7,IF(D364=7,'Tipo '!$B$8,IF(D364=8,'Tipo '!$B$9,IF(D364=9,'Tipo '!$B$10,IF(D364=10,'Tipo '!$B$11,IF(D364=11,'Tipo '!$B$12,IF(D364=12,'Tipo '!$B$13,IF(D364=13,'Tipo '!$B$14,IF(D364=14,'Tipo '!$B$15,IF(D364=15,'Tipo '!$B$16,IF(D364=16,'Tipo '!$B$17,IF(D364=17,'Tipo '!$B$18,IF(D364=18,'Tipo '!$B$19,IF(D364=19,'Tipo '!$B$20,IF(D364=20,'Tipo '!$B$21,"No ha seleccionado un tipo de contrato válido"))))))))))))))))))))</f>
        <v>OTROS GASTOS</v>
      </c>
      <c r="F364" s="148"/>
      <c r="G364" s="148"/>
      <c r="H364" s="149" t="s">
        <v>1166</v>
      </c>
      <c r="I364" s="149"/>
      <c r="J364" s="167">
        <v>4</v>
      </c>
      <c r="K364" s="151" t="str">
        <f>IF(J364=1,'Equivalencia BH-BMPT'!$D$2,IF(J364=2,'Equivalencia BH-BMPT'!$D$3,IF(J364=3,'Equivalencia BH-BMPT'!$D$4,IF(J364=4,'Equivalencia BH-BMPT'!$D$5,IF(J364=5,'Equivalencia BH-BMPT'!$D$6,IF(J364=6,'Equivalencia BH-BMPT'!$D$7,IF(J364=7,'Equivalencia BH-BMPT'!$D$8,IF(J364=8,'Equivalencia BH-BMPT'!$D$9,IF(J364=9,'Equivalencia BH-BMPT'!$D$10,IF(J364=10,'Equivalencia BH-BMPT'!$D$11,IF(J364=11,'Equivalencia BH-BMPT'!$D$12,IF(J364=12,'Equivalencia BH-BMPT'!$D$13,IF(J364=13,'Equivalencia BH-BMPT'!$D$14,IF(J364=14,'Equivalencia BH-BMPT'!$D$15,IF(J364=15,'Equivalencia BH-BMPT'!$D$16,IF(J364=16,'Equivalencia BH-BMPT'!$D$17,IF(J364=17,'Equivalencia BH-BMPT'!$D$18,IF(J364=18,'Equivalencia BH-BMPT'!$D$19,IF(J364=19,'Equivalencia BH-BMPT'!$D$20,IF(J364=20,'Equivalencia BH-BMPT'!$D$21,IF(J364=21,'Equivalencia BH-BMPT'!$D$22,IF(J364=22,'Equivalencia BH-BMPT'!$D$23,IF(J364=23,'Equivalencia BH-BMPT'!D84,IF(J364=24,'Equivalencia BH-BMPT'!$D$25,IF(J364=25,'Equivalencia BH-BMPT'!$D$26,IF(J364=26,'Equivalencia BH-BMPT'!$D$27,IF(J364=27,'Equivalencia BH-BMPT'!$D$28,IF(J364=28,'Equivalencia BH-BMPT'!$D$29,IF(J364=29,'Equivalencia BH-BMPT'!$D$30,IF(J364=30,'Equivalencia BH-BMPT'!$D$31,IF(J364=31,'Equivalencia BH-BMPT'!$D$32,IF(J364=32,'Equivalencia BH-BMPT'!$D$33,IF(J364=33,'Equivalencia BH-BMPT'!$D$34,IF(J364=34,'Equivalencia BH-BMPT'!$D$35,IF(J364=35,'Equivalencia BH-BMPT'!$D$36,IF(J364=36,'Equivalencia BH-BMPT'!$D$37,IF(J364=37,'Equivalencia BH-BMPT'!$D$38,IF(J364=38,'Equivalencia BH-BMPT'!D99,IF(J364=39,'Equivalencia BH-BMPT'!$D$40,IF(J364=40,'Equivalencia BH-BMPT'!$D$41,IF(J364=41,'Equivalencia BH-BMPT'!$D$42,IF(J364=42,'Equivalencia BH-BMPT'!$D$43,IF(J364=43,'Equivalencia BH-BMPT'!$D$44,IF(J364=44,'Equivalencia BH-BMPT'!$D$45,IF(J364=45,'Equivalencia BH-BMPT'!$D$46,"No ha seleccionado un número de programa")))))))))))))))))))))))))))))))))))))))))))))</f>
        <v>Familias protegidas y adaptadas al cambio climático</v>
      </c>
      <c r="L364" s="152" t="s">
        <v>1160</v>
      </c>
      <c r="M364" s="147"/>
      <c r="N364" s="153" t="s">
        <v>1161</v>
      </c>
      <c r="O364" s="154">
        <v>1090771</v>
      </c>
      <c r="P364" s="155">
        <v>1</v>
      </c>
      <c r="Q364" s="156">
        <v>-322067</v>
      </c>
      <c r="R364" s="156"/>
      <c r="S364" s="156"/>
      <c r="T364" s="156">
        <f t="shared" ref="T364" si="95">O364+Q364+S364</f>
        <v>768704</v>
      </c>
      <c r="U364" s="156">
        <v>768704</v>
      </c>
      <c r="V364" s="157">
        <v>43101</v>
      </c>
      <c r="W364" s="157">
        <v>43101</v>
      </c>
      <c r="X364" s="157">
        <v>43465</v>
      </c>
      <c r="Y364" s="147">
        <f t="shared" si="89"/>
        <v>364</v>
      </c>
      <c r="Z364" s="147"/>
      <c r="AA364" s="158"/>
      <c r="AB364" s="147"/>
      <c r="AC364" s="147"/>
      <c r="AD364" s="147"/>
      <c r="AE364" s="147"/>
      <c r="AF364" s="159">
        <f t="shared" ref="AF364" si="96">SUM(U364/T364)</f>
        <v>1</v>
      </c>
      <c r="AG364" s="160"/>
      <c r="AH364" s="160" t="b">
        <f t="shared" si="93"/>
        <v>0</v>
      </c>
    </row>
    <row r="365" spans="1:37" ht="44.25" customHeight="1" thickBot="1" x14ac:dyDescent="0.3">
      <c r="A365" s="147"/>
      <c r="B365" s="147">
        <v>2017</v>
      </c>
      <c r="C365" s="148" t="s">
        <v>1159</v>
      </c>
      <c r="D365" s="147">
        <v>20</v>
      </c>
      <c r="E365" s="148" t="str">
        <f>IF(D365=1,'Tipo '!$B$2,IF(D365=2,'Tipo '!$B$3,IF(D365=3,'Tipo '!$B$4,IF(D365=4,'Tipo '!$B$5,IF(D365=5,'Tipo '!$B$6,IF(D365=6,'Tipo '!$B$7,IF(D365=7,'Tipo '!$B$8,IF(D365=8,'Tipo '!$B$9,IF(D365=9,'Tipo '!$B$10,IF(D365=10,'Tipo '!$B$11,IF(D365=11,'Tipo '!$B$12,IF(D365=12,'Tipo '!$B$13,IF(D365=13,'Tipo '!$B$14,IF(D365=14,'Tipo '!$B$15,IF(D365=15,'Tipo '!$B$16,IF(D365=16,'Tipo '!$B$17,IF(D365=17,'Tipo '!$B$18,IF(D365=18,'Tipo '!$B$19,IF(D365=19,'Tipo '!$B$20,IF(D365=20,'Tipo '!$B$21,"No ha seleccionado un tipo de contrato válido"))))))))))))))))))))</f>
        <v>OTROS GASTOS</v>
      </c>
      <c r="F365" s="148"/>
      <c r="G365" s="148"/>
      <c r="H365" s="149" t="s">
        <v>1165</v>
      </c>
      <c r="I365" s="149"/>
      <c r="J365" s="167">
        <v>3</v>
      </c>
      <c r="K365" s="151" t="str">
        <f>IF(J365=1,'Equivalencia BH-BMPT'!$D$2,IF(J365=2,'Equivalencia BH-BMPT'!$D$3,IF(J365=3,'Equivalencia BH-BMPT'!$D$4,IF(J365=4,'Equivalencia BH-BMPT'!$D$5,IF(J365=5,'Equivalencia BH-BMPT'!$D$6,IF(J365=6,'Equivalencia BH-BMPT'!$D$7,IF(J365=7,'Equivalencia BH-BMPT'!$D$8,IF(J365=8,'Equivalencia BH-BMPT'!$D$9,IF(J365=9,'Equivalencia BH-BMPT'!$D$10,IF(J365=10,'Equivalencia BH-BMPT'!$D$11,IF(J365=11,'Equivalencia BH-BMPT'!$D$12,IF(J365=12,'Equivalencia BH-BMPT'!$D$13,IF(J365=13,'Equivalencia BH-BMPT'!$D$14,IF(J365=14,'Equivalencia BH-BMPT'!$D$15,IF(J365=15,'Equivalencia BH-BMPT'!$D$16,IF(J365=16,'Equivalencia BH-BMPT'!$D$17,IF(J365=17,'Equivalencia BH-BMPT'!$D$18,IF(J365=18,'Equivalencia BH-BMPT'!$D$19,IF(J365=19,'Equivalencia BH-BMPT'!$D$20,IF(J365=20,'Equivalencia BH-BMPT'!$D$21,IF(J365=21,'Equivalencia BH-BMPT'!$D$22,IF(J365=22,'Equivalencia BH-BMPT'!$D$23,IF(J365=23,'Equivalencia BH-BMPT'!D85,IF(J365=24,'Equivalencia BH-BMPT'!$D$25,IF(J365=25,'Equivalencia BH-BMPT'!$D$26,IF(J365=26,'Equivalencia BH-BMPT'!$D$27,IF(J365=27,'Equivalencia BH-BMPT'!$D$28,IF(J365=28,'Equivalencia BH-BMPT'!$D$29,IF(J365=29,'Equivalencia BH-BMPT'!$D$30,IF(J365=30,'Equivalencia BH-BMPT'!$D$31,IF(J365=31,'Equivalencia BH-BMPT'!$D$32,IF(J365=32,'Equivalencia BH-BMPT'!$D$33,IF(J365=33,'Equivalencia BH-BMPT'!$D$34,IF(J365=34,'Equivalencia BH-BMPT'!$D$35,IF(J365=35,'Equivalencia BH-BMPT'!$D$36,IF(J365=36,'Equivalencia BH-BMPT'!$D$37,IF(J365=37,'Equivalencia BH-BMPT'!$D$38,IF(J365=38,'Equivalencia BH-BMPT'!D100,IF(J365=39,'Equivalencia BH-BMPT'!$D$40,IF(J365=40,'Equivalencia BH-BMPT'!$D$41,IF(J365=41,'Equivalencia BH-BMPT'!$D$42,IF(J365=42,'Equivalencia BH-BMPT'!$D$43,IF(J365=43,'Equivalencia BH-BMPT'!$D$44,IF(J365=44,'Equivalencia BH-BMPT'!$D$45,IF(J365=45,'Equivalencia BH-BMPT'!$D$46,"No ha seleccionado un número de programa")))))))))))))))))))))))))))))))))))))))))))))</f>
        <v>Igualdad y autonomía para una Bogotá incluyente</v>
      </c>
      <c r="L365" s="152" t="s">
        <v>1160</v>
      </c>
      <c r="M365" s="147"/>
      <c r="N365" s="153" t="s">
        <v>1161</v>
      </c>
      <c r="O365" s="154">
        <v>34200000</v>
      </c>
      <c r="P365" s="155">
        <v>1</v>
      </c>
      <c r="Q365" s="156">
        <v>-6720000</v>
      </c>
      <c r="R365" s="156"/>
      <c r="S365" s="156"/>
      <c r="T365" s="156">
        <f t="shared" ref="T365" si="97">O365+Q365+S365</f>
        <v>27480000</v>
      </c>
      <c r="U365" s="156">
        <v>27480000</v>
      </c>
      <c r="V365" s="157">
        <v>43101</v>
      </c>
      <c r="W365" s="157">
        <v>43101</v>
      </c>
      <c r="X365" s="157">
        <v>43465</v>
      </c>
      <c r="Y365" s="147">
        <f t="shared" si="89"/>
        <v>364</v>
      </c>
      <c r="Z365" s="147"/>
      <c r="AA365" s="158"/>
      <c r="AB365" s="147"/>
      <c r="AC365" s="147"/>
      <c r="AD365" s="147"/>
      <c r="AE365" s="147"/>
      <c r="AF365" s="159">
        <f t="shared" ref="AF365" si="98">SUM(U365/T365)</f>
        <v>1</v>
      </c>
      <c r="AG365" s="160"/>
      <c r="AH365" s="160" t="b">
        <f t="shared" si="93"/>
        <v>0</v>
      </c>
    </row>
    <row r="366" spans="1:37" ht="44.25" customHeight="1" thickBot="1" x14ac:dyDescent="0.3">
      <c r="A366" s="147"/>
      <c r="B366" s="147">
        <v>2018</v>
      </c>
      <c r="C366" s="148" t="s">
        <v>1159</v>
      </c>
      <c r="D366" s="147">
        <v>20</v>
      </c>
      <c r="E366" s="148" t="str">
        <f>IF(D366=1,'Tipo '!$B$2,IF(D366=2,'Tipo '!$B$3,IF(D366=3,'Tipo '!$B$4,IF(D366=4,'Tipo '!$B$5,IF(D366=5,'Tipo '!$B$6,IF(D366=6,'Tipo '!$B$7,IF(D366=7,'Tipo '!$B$8,IF(D366=8,'Tipo '!$B$9,IF(D366=9,'Tipo '!$B$10,IF(D366=10,'Tipo '!$B$11,IF(D366=11,'Tipo '!$B$12,IF(D366=12,'Tipo '!$B$13,IF(D366=13,'Tipo '!$B$14,IF(D366=14,'Tipo '!$B$15,IF(D366=15,'Tipo '!$B$16,IF(D366=16,'Tipo '!$B$17,IF(D366=17,'Tipo '!$B$18,IF(D366=18,'Tipo '!$B$19,IF(D366=19,'Tipo '!$B$20,IF(D366=20,'Tipo '!$B$21,"No ha seleccionado un tipo de contrato válido"))))))))))))))))))))</f>
        <v>OTROS GASTOS</v>
      </c>
      <c r="F366" s="148"/>
      <c r="G366" s="148"/>
      <c r="H366" s="149" t="s">
        <v>1164</v>
      </c>
      <c r="I366" s="149" t="s">
        <v>163</v>
      </c>
      <c r="J366" s="167">
        <v>45</v>
      </c>
      <c r="K366" s="151" t="str">
        <f>IF(J366=1,'Equivalencia BH-BMPT'!$D$2,IF(J366=2,'Equivalencia BH-BMPT'!$D$3,IF(J366=3,'Equivalencia BH-BMPT'!$D$4,IF(J366=4,'Equivalencia BH-BMPT'!$D$5,IF(J366=5,'Equivalencia BH-BMPT'!$D$6,IF(J366=6,'Equivalencia BH-BMPT'!$D$7,IF(J366=7,'Equivalencia BH-BMPT'!$D$8,IF(J366=8,'Equivalencia BH-BMPT'!$D$9,IF(J366=9,'Equivalencia BH-BMPT'!$D$10,IF(J366=10,'Equivalencia BH-BMPT'!$D$11,IF(J366=11,'Equivalencia BH-BMPT'!$D$12,IF(J366=12,'Equivalencia BH-BMPT'!$D$13,IF(J366=13,'Equivalencia BH-BMPT'!$D$14,IF(J366=14,'Equivalencia BH-BMPT'!$D$15,IF(J366=15,'Equivalencia BH-BMPT'!$D$16,IF(J366=16,'Equivalencia BH-BMPT'!$D$17,IF(J366=17,'Equivalencia BH-BMPT'!$D$18,IF(J366=18,'Equivalencia BH-BMPT'!$D$19,IF(J366=19,'Equivalencia BH-BMPT'!$D$20,IF(J366=20,'Equivalencia BH-BMPT'!$D$21,IF(J366=21,'Equivalencia BH-BMPT'!$D$22,IF(J366=22,'Equivalencia BH-BMPT'!$D$23,IF(J366=23,'Equivalencia BH-BMPT'!D86,IF(J366=24,'Equivalencia BH-BMPT'!$D$25,IF(J366=25,'Equivalencia BH-BMPT'!$D$26,IF(J366=26,'Equivalencia BH-BMPT'!$D$27,IF(J366=27,'Equivalencia BH-BMPT'!$D$28,IF(J366=28,'Equivalencia BH-BMPT'!$D$29,IF(J366=29,'Equivalencia BH-BMPT'!$D$30,IF(J366=30,'Equivalencia BH-BMPT'!$D$31,IF(J366=31,'Equivalencia BH-BMPT'!$D$32,IF(J366=32,'Equivalencia BH-BMPT'!$D$33,IF(J366=33,'Equivalencia BH-BMPT'!$D$34,IF(J366=34,'Equivalencia BH-BMPT'!$D$35,IF(J366=35,'Equivalencia BH-BMPT'!$D$36,IF(J366=36,'Equivalencia BH-BMPT'!$D$37,IF(J366=37,'Equivalencia BH-BMPT'!$D$38,IF(J366=38,'Equivalencia BH-BMPT'!D101,IF(J366=39,'Equivalencia BH-BMPT'!$D$40,IF(J366=40,'Equivalencia BH-BMPT'!$D$41,IF(J366=41,'Equivalencia BH-BMPT'!$D$42,IF(J366=42,'Equivalencia BH-BMPT'!$D$43,IF(J366=43,'Equivalencia BH-BMPT'!$D$44,IF(J366=44,'Equivalencia BH-BMPT'!$D$45,IF(J366=45,'Equivalencia BH-BMPT'!$D$46,"No ha seleccionado un número de programa")))))))))))))))))))))))))))))))))))))))))))))</f>
        <v>Gobernanza e influencia local, regional e internacional</v>
      </c>
      <c r="L366" s="152" t="s">
        <v>1157</v>
      </c>
      <c r="M366" s="147"/>
      <c r="N366" s="153" t="s">
        <v>1168</v>
      </c>
      <c r="O366" s="154">
        <v>4499739</v>
      </c>
      <c r="P366" s="155"/>
      <c r="Q366" s="156"/>
      <c r="R366" s="156"/>
      <c r="S366" s="156"/>
      <c r="T366" s="156">
        <f t="shared" ref="T366" si="99">O366+Q366+S366</f>
        <v>4499739</v>
      </c>
      <c r="U366" s="156">
        <v>4499739</v>
      </c>
      <c r="V366" s="157">
        <v>43101</v>
      </c>
      <c r="W366" s="157">
        <v>43101</v>
      </c>
      <c r="X366" s="157">
        <v>43465</v>
      </c>
      <c r="Y366" s="147">
        <f t="shared" si="89"/>
        <v>364</v>
      </c>
      <c r="Z366" s="147"/>
      <c r="AA366" s="158"/>
      <c r="AB366" s="147"/>
      <c r="AC366" s="147"/>
      <c r="AD366" s="147"/>
      <c r="AE366" s="147"/>
      <c r="AF366" s="159">
        <f t="shared" ref="AF366" si="100">SUM(U366/T366)</f>
        <v>1</v>
      </c>
      <c r="AG366" s="160"/>
      <c r="AH366" s="160" t="b">
        <f t="shared" si="93"/>
        <v>0</v>
      </c>
    </row>
    <row r="367" spans="1:37" ht="44.25" customHeight="1" thickBot="1" x14ac:dyDescent="0.3">
      <c r="A367" s="147"/>
      <c r="B367" s="147">
        <v>2018</v>
      </c>
      <c r="C367" s="148" t="s">
        <v>1159</v>
      </c>
      <c r="D367" s="147">
        <v>20</v>
      </c>
      <c r="E367" s="148" t="str">
        <f>IF(D367=1,'Tipo '!$B$2,IF(D367=2,'Tipo '!$B$3,IF(D367=3,'Tipo '!$B$4,IF(D367=4,'Tipo '!$B$5,IF(D367=5,'Tipo '!$B$6,IF(D367=6,'Tipo '!$B$7,IF(D367=7,'Tipo '!$B$8,IF(D367=8,'Tipo '!$B$9,IF(D367=9,'Tipo '!$B$10,IF(D367=10,'Tipo '!$B$11,IF(D367=11,'Tipo '!$B$12,IF(D367=12,'Tipo '!$B$13,IF(D367=13,'Tipo '!$B$14,IF(D367=14,'Tipo '!$B$15,IF(D367=15,'Tipo '!$B$16,IF(D367=16,'Tipo '!$B$17,IF(D367=17,'Tipo '!$B$18,IF(D367=18,'Tipo '!$B$19,IF(D367=19,'Tipo '!$B$20,IF(D367=20,'Tipo '!$B$21,"No ha seleccionado un tipo de contrato válido"))))))))))))))))))))</f>
        <v>OTROS GASTOS</v>
      </c>
      <c r="F367" s="148"/>
      <c r="G367" s="148"/>
      <c r="H367" s="149" t="s">
        <v>1163</v>
      </c>
      <c r="I367" s="149" t="s">
        <v>163</v>
      </c>
      <c r="J367" s="167">
        <v>45</v>
      </c>
      <c r="K367" s="151" t="str">
        <f>IF(J367=1,'Equivalencia BH-BMPT'!$D$2,IF(J367=2,'Equivalencia BH-BMPT'!$D$3,IF(J367=3,'Equivalencia BH-BMPT'!$D$4,IF(J367=4,'Equivalencia BH-BMPT'!$D$5,IF(J367=5,'Equivalencia BH-BMPT'!$D$6,IF(J367=6,'Equivalencia BH-BMPT'!$D$7,IF(J367=7,'Equivalencia BH-BMPT'!$D$8,IF(J367=8,'Equivalencia BH-BMPT'!$D$9,IF(J367=9,'Equivalencia BH-BMPT'!$D$10,IF(J367=10,'Equivalencia BH-BMPT'!$D$11,IF(J367=11,'Equivalencia BH-BMPT'!$D$12,IF(J367=12,'Equivalencia BH-BMPT'!$D$13,IF(J367=13,'Equivalencia BH-BMPT'!$D$14,IF(J367=14,'Equivalencia BH-BMPT'!$D$15,IF(J367=15,'Equivalencia BH-BMPT'!$D$16,IF(J367=16,'Equivalencia BH-BMPT'!$D$17,IF(J367=17,'Equivalencia BH-BMPT'!$D$18,IF(J367=18,'Equivalencia BH-BMPT'!$D$19,IF(J367=19,'Equivalencia BH-BMPT'!$D$20,IF(J367=20,'Equivalencia BH-BMPT'!$D$21,IF(J367=21,'Equivalencia BH-BMPT'!$D$22,IF(J367=22,'Equivalencia BH-BMPT'!$D$23,IF(J367=23,'Equivalencia BH-BMPT'!D87,IF(J367=24,'Equivalencia BH-BMPT'!$D$25,IF(J367=25,'Equivalencia BH-BMPT'!$D$26,IF(J367=26,'Equivalencia BH-BMPT'!$D$27,IF(J367=27,'Equivalencia BH-BMPT'!$D$28,IF(J367=28,'Equivalencia BH-BMPT'!$D$29,IF(J367=29,'Equivalencia BH-BMPT'!$D$30,IF(J367=30,'Equivalencia BH-BMPT'!$D$31,IF(J367=31,'Equivalencia BH-BMPT'!$D$32,IF(J367=32,'Equivalencia BH-BMPT'!$D$33,IF(J367=33,'Equivalencia BH-BMPT'!$D$34,IF(J367=34,'Equivalencia BH-BMPT'!$D$35,IF(J367=35,'Equivalencia BH-BMPT'!$D$36,IF(J367=36,'Equivalencia BH-BMPT'!$D$37,IF(J367=37,'Equivalencia BH-BMPT'!$D$38,IF(J367=38,'Equivalencia BH-BMPT'!D102,IF(J367=39,'Equivalencia BH-BMPT'!$D$40,IF(J367=40,'Equivalencia BH-BMPT'!$D$41,IF(J367=41,'Equivalencia BH-BMPT'!$D$42,IF(J367=42,'Equivalencia BH-BMPT'!$D$43,IF(J367=43,'Equivalencia BH-BMPT'!$D$44,IF(J367=44,'Equivalencia BH-BMPT'!$D$45,IF(J367=45,'Equivalencia BH-BMPT'!$D$46,"No ha seleccionado un número de programa")))))))))))))))))))))))))))))))))))))))))))))</f>
        <v>Gobernanza e influencia local, regional e internacional</v>
      </c>
      <c r="L367" s="152" t="s">
        <v>1157</v>
      </c>
      <c r="M367" s="147"/>
      <c r="N367" s="153" t="s">
        <v>1167</v>
      </c>
      <c r="O367" s="154">
        <v>1499913</v>
      </c>
      <c r="P367" s="155"/>
      <c r="Q367" s="156"/>
      <c r="R367" s="156"/>
      <c r="S367" s="156"/>
      <c r="T367" s="156">
        <f t="shared" si="30"/>
        <v>1499913</v>
      </c>
      <c r="U367" s="156">
        <v>1499913</v>
      </c>
      <c r="V367" s="157">
        <v>43101</v>
      </c>
      <c r="W367" s="157">
        <v>43101</v>
      </c>
      <c r="X367" s="157">
        <v>43465</v>
      </c>
      <c r="Y367" s="147">
        <f t="shared" si="89"/>
        <v>364</v>
      </c>
      <c r="Z367" s="147"/>
      <c r="AA367" s="158"/>
      <c r="AB367" s="147"/>
      <c r="AC367" s="147"/>
      <c r="AD367" s="147"/>
      <c r="AE367" s="147"/>
      <c r="AF367" s="159">
        <f t="shared" si="31"/>
        <v>1</v>
      </c>
      <c r="AG367" s="160"/>
      <c r="AH367" s="160" t="b">
        <f t="shared" si="93"/>
        <v>0</v>
      </c>
    </row>
    <row r="368" spans="1:37" ht="44.25" customHeight="1" thickBot="1" x14ac:dyDescent="0.3">
      <c r="A368" s="147"/>
      <c r="B368" s="147">
        <v>2018</v>
      </c>
      <c r="C368" s="148" t="s">
        <v>1159</v>
      </c>
      <c r="D368" s="147">
        <v>20</v>
      </c>
      <c r="E368" s="148" t="str">
        <f>IF(D368=1,'Tipo '!$B$2,IF(D368=2,'Tipo '!$B$3,IF(D368=3,'Tipo '!$B$4,IF(D368=4,'Tipo '!$B$5,IF(D368=5,'Tipo '!$B$6,IF(D368=6,'Tipo '!$B$7,IF(D368=7,'Tipo '!$B$8,IF(D368=8,'Tipo '!$B$9,IF(D368=9,'Tipo '!$B$10,IF(D368=10,'Tipo '!$B$11,IF(D368=11,'Tipo '!$B$12,IF(D368=12,'Tipo '!$B$13,IF(D368=13,'Tipo '!$B$14,IF(D368=14,'Tipo '!$B$15,IF(D368=15,'Tipo '!$B$16,IF(D368=16,'Tipo '!$B$17,IF(D368=17,'Tipo '!$B$18,IF(D368=18,'Tipo '!$B$19,IF(D368=19,'Tipo '!$B$20,IF(D368=20,'Tipo '!$B$21,"No ha seleccionado un tipo de contrato válido"))))))))))))))))))))</f>
        <v>OTROS GASTOS</v>
      </c>
      <c r="F368" s="148"/>
      <c r="G368" s="148"/>
      <c r="H368" s="149" t="s">
        <v>1162</v>
      </c>
      <c r="I368" s="149" t="s">
        <v>163</v>
      </c>
      <c r="J368" s="167">
        <v>3</v>
      </c>
      <c r="K368" s="151" t="str">
        <f>IF(J368=1,'Equivalencia BH-BMPT'!$D$2,IF(J368=2,'Equivalencia BH-BMPT'!$D$3,IF(J368=3,'Equivalencia BH-BMPT'!$D$4,IF(J368=4,'Equivalencia BH-BMPT'!$D$5,IF(J368=5,'Equivalencia BH-BMPT'!$D$6,IF(J368=6,'Equivalencia BH-BMPT'!$D$7,IF(J368=7,'Equivalencia BH-BMPT'!$D$8,IF(J368=8,'Equivalencia BH-BMPT'!$D$9,IF(J368=9,'Equivalencia BH-BMPT'!$D$10,IF(J368=10,'Equivalencia BH-BMPT'!$D$11,IF(J368=11,'Equivalencia BH-BMPT'!$D$12,IF(J368=12,'Equivalencia BH-BMPT'!$D$13,IF(J368=13,'Equivalencia BH-BMPT'!$D$14,IF(J368=14,'Equivalencia BH-BMPT'!$D$15,IF(J368=15,'Equivalencia BH-BMPT'!$D$16,IF(J368=16,'Equivalencia BH-BMPT'!$D$17,IF(J368=17,'Equivalencia BH-BMPT'!$D$18,IF(J368=18,'Equivalencia BH-BMPT'!$D$19,IF(J368=19,'Equivalencia BH-BMPT'!$D$20,IF(J368=20,'Equivalencia BH-BMPT'!$D$21,IF(J368=21,'Equivalencia BH-BMPT'!$D$22,IF(J368=22,'Equivalencia BH-BMPT'!$D$23,IF(J368=23,'Equivalencia BH-BMPT'!D88,IF(J368=24,'Equivalencia BH-BMPT'!$D$25,IF(J368=25,'Equivalencia BH-BMPT'!$D$26,IF(J368=26,'Equivalencia BH-BMPT'!$D$27,IF(J368=27,'Equivalencia BH-BMPT'!$D$28,IF(J368=28,'Equivalencia BH-BMPT'!$D$29,IF(J368=29,'Equivalencia BH-BMPT'!$D$30,IF(J368=30,'Equivalencia BH-BMPT'!$D$31,IF(J368=31,'Equivalencia BH-BMPT'!$D$32,IF(J368=32,'Equivalencia BH-BMPT'!$D$33,IF(J368=33,'Equivalencia BH-BMPT'!$D$34,IF(J368=34,'Equivalencia BH-BMPT'!$D$35,IF(J368=35,'Equivalencia BH-BMPT'!$D$36,IF(J368=36,'Equivalencia BH-BMPT'!$D$37,IF(J368=37,'Equivalencia BH-BMPT'!$D$38,IF(J368=38,'Equivalencia BH-BMPT'!D103,IF(J368=39,'Equivalencia BH-BMPT'!$D$40,IF(J368=40,'Equivalencia BH-BMPT'!$D$41,IF(J368=41,'Equivalencia BH-BMPT'!$D$42,IF(J368=42,'Equivalencia BH-BMPT'!$D$43,IF(J368=43,'Equivalencia BH-BMPT'!$D$44,IF(J368=44,'Equivalencia BH-BMPT'!$D$45,IF(J368=45,'Equivalencia BH-BMPT'!$D$46,"No ha seleccionado un número de programa")))))))))))))))))))))))))))))))))))))))))))))</f>
        <v>Igualdad y autonomía para una Bogotá incluyente</v>
      </c>
      <c r="L368" s="152" t="s">
        <v>1160</v>
      </c>
      <c r="M368" s="147"/>
      <c r="N368" s="153" t="s">
        <v>1161</v>
      </c>
      <c r="O368" s="154">
        <v>5840000</v>
      </c>
      <c r="P368" s="155"/>
      <c r="Q368" s="156"/>
      <c r="R368" s="156"/>
      <c r="S368" s="156"/>
      <c r="T368" s="156">
        <f t="shared" ref="T368:T369" si="101">O368+Q368+S368</f>
        <v>5840000</v>
      </c>
      <c r="U368" s="156">
        <v>3685237</v>
      </c>
      <c r="V368" s="157">
        <v>43101</v>
      </c>
      <c r="W368" s="157">
        <v>43101</v>
      </c>
      <c r="X368" s="157">
        <v>43465</v>
      </c>
      <c r="Y368" s="147">
        <f t="shared" si="89"/>
        <v>364</v>
      </c>
      <c r="Z368" s="147"/>
      <c r="AA368" s="158"/>
      <c r="AB368" s="147"/>
      <c r="AC368" s="147"/>
      <c r="AD368" s="147"/>
      <c r="AE368" s="147"/>
      <c r="AF368" s="159">
        <f t="shared" ref="AF368:AF369" si="102">SUM(U368/T368)</f>
        <v>0.63103373287671238</v>
      </c>
      <c r="AG368" s="160"/>
      <c r="AH368" s="160" t="b">
        <f t="shared" si="93"/>
        <v>0</v>
      </c>
    </row>
    <row r="369" spans="1:34" ht="44.25" customHeight="1" thickBot="1" x14ac:dyDescent="0.3">
      <c r="A369" s="147"/>
      <c r="B369" s="147">
        <v>2018</v>
      </c>
      <c r="C369" s="148" t="s">
        <v>1159</v>
      </c>
      <c r="D369" s="147">
        <v>20</v>
      </c>
      <c r="E369" s="148" t="str">
        <f>IF(D369=1,'Tipo '!$B$2,IF(D369=2,'Tipo '!$B$3,IF(D369=3,'Tipo '!$B$4,IF(D369=4,'Tipo '!$B$5,IF(D369=5,'Tipo '!$B$6,IF(D369=6,'Tipo '!$B$7,IF(D369=7,'Tipo '!$B$8,IF(D369=8,'Tipo '!$B$9,IF(D369=9,'Tipo '!$B$10,IF(D369=10,'Tipo '!$B$11,IF(D369=11,'Tipo '!$B$12,IF(D369=12,'Tipo '!$B$13,IF(D369=13,'Tipo '!$B$14,IF(D369=14,'Tipo '!$B$15,IF(D369=15,'Tipo '!$B$16,IF(D369=16,'Tipo '!$B$17,IF(D369=17,'Tipo '!$B$18,IF(D369=18,'Tipo '!$B$19,IF(D369=19,'Tipo '!$B$20,IF(D369=20,'Tipo '!$B$21,"No ha seleccionado un tipo de contrato válido"))))))))))))))))))))</f>
        <v>OTROS GASTOS</v>
      </c>
      <c r="F369" s="148"/>
      <c r="G369" s="148"/>
      <c r="H369" s="149" t="s">
        <v>1158</v>
      </c>
      <c r="I369" s="149" t="s">
        <v>163</v>
      </c>
      <c r="J369" s="167">
        <v>3</v>
      </c>
      <c r="K369" s="151" t="str">
        <f>IF(J369=1,'Equivalencia BH-BMPT'!$D$2,IF(J369=2,'Equivalencia BH-BMPT'!$D$3,IF(J369=3,'Equivalencia BH-BMPT'!$D$4,IF(J369=4,'Equivalencia BH-BMPT'!$D$5,IF(J369=5,'Equivalencia BH-BMPT'!$D$6,IF(J369=6,'Equivalencia BH-BMPT'!$D$7,IF(J369=7,'Equivalencia BH-BMPT'!$D$8,IF(J369=8,'Equivalencia BH-BMPT'!$D$9,IF(J369=9,'Equivalencia BH-BMPT'!$D$10,IF(J369=10,'Equivalencia BH-BMPT'!$D$11,IF(J369=11,'Equivalencia BH-BMPT'!$D$12,IF(J369=12,'Equivalencia BH-BMPT'!$D$13,IF(J369=13,'Equivalencia BH-BMPT'!$D$14,IF(J369=14,'Equivalencia BH-BMPT'!$D$15,IF(J369=15,'Equivalencia BH-BMPT'!$D$16,IF(J369=16,'Equivalencia BH-BMPT'!$D$17,IF(J369=17,'Equivalencia BH-BMPT'!$D$18,IF(J369=18,'Equivalencia BH-BMPT'!$D$19,IF(J369=19,'Equivalencia BH-BMPT'!$D$20,IF(J369=20,'Equivalencia BH-BMPT'!$D$21,IF(J369=21,'Equivalencia BH-BMPT'!$D$22,IF(J369=22,'Equivalencia BH-BMPT'!$D$23,IF(J369=23,'Equivalencia BH-BMPT'!D89,IF(J369=24,'Equivalencia BH-BMPT'!$D$25,IF(J369=25,'Equivalencia BH-BMPT'!$D$26,IF(J369=26,'Equivalencia BH-BMPT'!$D$27,IF(J369=27,'Equivalencia BH-BMPT'!$D$28,IF(J369=28,'Equivalencia BH-BMPT'!$D$29,IF(J369=29,'Equivalencia BH-BMPT'!$D$30,IF(J369=30,'Equivalencia BH-BMPT'!$D$31,IF(J369=31,'Equivalencia BH-BMPT'!$D$32,IF(J369=32,'Equivalencia BH-BMPT'!$D$33,IF(J369=33,'Equivalencia BH-BMPT'!$D$34,IF(J369=34,'Equivalencia BH-BMPT'!$D$35,IF(J369=35,'Equivalencia BH-BMPT'!$D$36,IF(J369=36,'Equivalencia BH-BMPT'!$D$37,IF(J369=37,'Equivalencia BH-BMPT'!$D$38,IF(J369=38,'Equivalencia BH-BMPT'!D104,IF(J369=39,'Equivalencia BH-BMPT'!$D$40,IF(J369=40,'Equivalencia BH-BMPT'!$D$41,IF(J369=41,'Equivalencia BH-BMPT'!$D$42,IF(J369=42,'Equivalencia BH-BMPT'!$D$43,IF(J369=43,'Equivalencia BH-BMPT'!$D$44,IF(J369=44,'Equivalencia BH-BMPT'!$D$45,IF(J369=45,'Equivalencia BH-BMPT'!$D$46,"No ha seleccionado un número de programa")))))))))))))))))))))))))))))))))))))))))))))</f>
        <v>Igualdad y autonomía para una Bogotá incluyente</v>
      </c>
      <c r="L369" s="152" t="s">
        <v>1160</v>
      </c>
      <c r="M369" s="147"/>
      <c r="N369" s="153" t="s">
        <v>1161</v>
      </c>
      <c r="O369" s="154">
        <v>344160000</v>
      </c>
      <c r="P369" s="155"/>
      <c r="Q369" s="156"/>
      <c r="R369" s="156"/>
      <c r="S369" s="156"/>
      <c r="T369" s="156">
        <f t="shared" si="101"/>
        <v>344160000</v>
      </c>
      <c r="U369" s="156">
        <v>309120000</v>
      </c>
      <c r="V369" s="157">
        <v>43101</v>
      </c>
      <c r="W369" s="157">
        <v>43101</v>
      </c>
      <c r="X369" s="157">
        <v>43465</v>
      </c>
      <c r="Y369" s="147">
        <f t="shared" si="89"/>
        <v>364</v>
      </c>
      <c r="Z369" s="147"/>
      <c r="AA369" s="158"/>
      <c r="AB369" s="147"/>
      <c r="AC369" s="147"/>
      <c r="AD369" s="147"/>
      <c r="AE369" s="147"/>
      <c r="AF369" s="159">
        <f t="shared" si="102"/>
        <v>0.89818688981868899</v>
      </c>
      <c r="AG369" s="160"/>
      <c r="AH369" s="160" t="b">
        <f t="shared" si="93"/>
        <v>0</v>
      </c>
    </row>
    <row r="370" spans="1:34" ht="44.25" customHeight="1" thickBot="1" x14ac:dyDescent="0.3">
      <c r="A370" s="147"/>
      <c r="B370" s="147">
        <v>2018</v>
      </c>
      <c r="C370" s="148"/>
      <c r="D370" s="147">
        <v>20</v>
      </c>
      <c r="E370" s="148" t="str">
        <f>IF(D370=1,'Tipo '!$B$2,IF(D370=2,'Tipo '!$B$3,IF(D370=3,'Tipo '!$B$4,IF(D370=4,'Tipo '!$B$5,IF(D370=5,'Tipo '!$B$6,IF(D370=6,'Tipo '!$B$7,IF(D370=7,'Tipo '!$B$8,IF(D370=8,'Tipo '!$B$9,IF(D370=9,'Tipo '!$B$10,IF(D370=10,'Tipo '!$B$11,IF(D370=11,'Tipo '!$B$12,IF(D370=12,'Tipo '!$B$13,IF(D370=13,'Tipo '!$B$14,IF(D370=14,'Tipo '!$B$15,IF(D370=15,'Tipo '!$B$16,IF(D370=16,'Tipo '!$B$17,IF(D370=17,'Tipo '!$B$18,IF(D370=18,'Tipo '!$B$19,IF(D370=19,'Tipo '!$B$20,IF(D370=20,'Tipo '!$B$21,"No ha seleccionado un tipo de contrato válido"))))))))))))))))))))</f>
        <v>OTROS GASTOS</v>
      </c>
      <c r="F370" s="148"/>
      <c r="G370" s="148"/>
      <c r="H370" s="149" t="s">
        <v>1156</v>
      </c>
      <c r="I370" s="149" t="s">
        <v>162</v>
      </c>
      <c r="J370" s="167"/>
      <c r="K370" s="151" t="str">
        <f>IF(J370=1,'Equivalencia BH-BMPT'!$D$2,IF(J370=2,'Equivalencia BH-BMPT'!$D$3,IF(J370=3,'Equivalencia BH-BMPT'!$D$4,IF(J370=4,'Equivalencia BH-BMPT'!$D$5,IF(J370=5,'Equivalencia BH-BMPT'!$D$6,IF(J370=6,'Equivalencia BH-BMPT'!$D$7,IF(J370=7,'Equivalencia BH-BMPT'!$D$8,IF(J370=8,'Equivalencia BH-BMPT'!$D$9,IF(J370=9,'Equivalencia BH-BMPT'!$D$10,IF(J370=10,'Equivalencia BH-BMPT'!$D$11,IF(J370=11,'Equivalencia BH-BMPT'!$D$12,IF(J370=12,'Equivalencia BH-BMPT'!$D$13,IF(J370=13,'Equivalencia BH-BMPT'!$D$14,IF(J370=14,'Equivalencia BH-BMPT'!$D$15,IF(J370=15,'Equivalencia BH-BMPT'!$D$16,IF(J370=16,'Equivalencia BH-BMPT'!$D$17,IF(J370=17,'Equivalencia BH-BMPT'!$D$18,IF(J370=18,'Equivalencia BH-BMPT'!$D$19,IF(J370=19,'Equivalencia BH-BMPT'!$D$20,IF(J370=20,'Equivalencia BH-BMPT'!$D$21,IF(J370=21,'Equivalencia BH-BMPT'!$D$22,IF(J370=22,'Equivalencia BH-BMPT'!$D$23,IF(J370=23,'Equivalencia BH-BMPT'!D90,IF(J370=24,'Equivalencia BH-BMPT'!$D$25,IF(J370=25,'Equivalencia BH-BMPT'!$D$26,IF(J370=26,'Equivalencia BH-BMPT'!$D$27,IF(J370=27,'Equivalencia BH-BMPT'!$D$28,IF(J370=28,'Equivalencia BH-BMPT'!$D$29,IF(J370=29,'Equivalencia BH-BMPT'!$D$30,IF(J370=30,'Equivalencia BH-BMPT'!$D$31,IF(J370=31,'Equivalencia BH-BMPT'!$D$32,IF(J370=32,'Equivalencia BH-BMPT'!$D$33,IF(J370=33,'Equivalencia BH-BMPT'!$D$34,IF(J370=34,'Equivalencia BH-BMPT'!$D$35,IF(J370=35,'Equivalencia BH-BMPT'!$D$36,IF(J370=36,'Equivalencia BH-BMPT'!$D$37,IF(J370=37,'Equivalencia BH-BMPT'!$D$38,IF(J370=38,'Equivalencia BH-BMPT'!D105,IF(J370=39,'Equivalencia BH-BMPT'!$D$40,IF(J370=40,'Equivalencia BH-BMPT'!$D$41,IF(J370=41,'Equivalencia BH-BMPT'!$D$42,IF(J370=42,'Equivalencia BH-BMPT'!$D$43,IF(J370=43,'Equivalencia BH-BMPT'!$D$44,IF(J370=44,'Equivalencia BH-BMPT'!$D$45,IF(J370=45,'Equivalencia BH-BMPT'!$D$46,"No ha seleccionado un número de programa")))))))))))))))))))))))))))))))))))))))))))))</f>
        <v>No ha seleccionado un número de programa</v>
      </c>
      <c r="L370" s="152"/>
      <c r="M370" s="147"/>
      <c r="N370" s="153" t="s">
        <v>1156</v>
      </c>
      <c r="O370" s="154">
        <v>105091112</v>
      </c>
      <c r="P370" s="155"/>
      <c r="Q370" s="156"/>
      <c r="R370" s="156"/>
      <c r="S370" s="156"/>
      <c r="T370" s="156">
        <f t="shared" ref="T370" si="103">O370+Q370+S370</f>
        <v>105091112</v>
      </c>
      <c r="U370" s="156">
        <v>105091112</v>
      </c>
      <c r="V370" s="157">
        <v>43101</v>
      </c>
      <c r="W370" s="157">
        <v>43101</v>
      </c>
      <c r="X370" s="157">
        <v>43465</v>
      </c>
      <c r="Y370" s="147">
        <f t="shared" si="89"/>
        <v>364</v>
      </c>
      <c r="Z370" s="147"/>
      <c r="AA370" s="158"/>
      <c r="AB370" s="147"/>
      <c r="AC370" s="147"/>
      <c r="AD370" s="147"/>
      <c r="AE370" s="147"/>
      <c r="AF370" s="159">
        <f t="shared" ref="AF370" si="104">SUM(U370/T370)</f>
        <v>1</v>
      </c>
      <c r="AG370" s="160"/>
      <c r="AH370" s="160" t="b">
        <f t="shared" si="93"/>
        <v>1</v>
      </c>
    </row>
    <row r="371" spans="1:34" ht="44.25" customHeight="1" thickBot="1" x14ac:dyDescent="0.3">
      <c r="A371" s="147"/>
      <c r="B371" s="147">
        <v>2018</v>
      </c>
      <c r="C371" s="148"/>
      <c r="D371" s="147">
        <v>20</v>
      </c>
      <c r="E371" s="148" t="str">
        <f>IF(D371=1,'Tipo '!$B$2,IF(D371=2,'Tipo '!$B$3,IF(D371=3,'Tipo '!$B$4,IF(D371=4,'Tipo '!$B$5,IF(D371=5,'Tipo '!$B$6,IF(D371=6,'Tipo '!$B$7,IF(D371=7,'Tipo '!$B$8,IF(D371=8,'Tipo '!$B$9,IF(D371=9,'Tipo '!$B$10,IF(D371=10,'Tipo '!$B$11,IF(D371=11,'Tipo '!$B$12,IF(D371=12,'Tipo '!$B$13,IF(D371=13,'Tipo '!$B$14,IF(D371=14,'Tipo '!$B$15,IF(D371=15,'Tipo '!$B$16,IF(D371=16,'Tipo '!$B$17,IF(D371=17,'Tipo '!$B$18,IF(D371=18,'Tipo '!$B$19,IF(D371=19,'Tipo '!$B$20,IF(D371=20,'Tipo '!$B$21,"No ha seleccionado un tipo de contrato válido"))))))))))))))))))))</f>
        <v>OTROS GASTOS</v>
      </c>
      <c r="F371" s="148"/>
      <c r="G371" s="148"/>
      <c r="H371" s="149" t="s">
        <v>1154</v>
      </c>
      <c r="I371" s="149" t="s">
        <v>163</v>
      </c>
      <c r="J371" s="167">
        <v>4</v>
      </c>
      <c r="K371" s="151" t="str">
        <f>IF(J371=1,'Equivalencia BH-BMPT'!$D$2,IF(J371=2,'Equivalencia BH-BMPT'!$D$3,IF(J371=3,'Equivalencia BH-BMPT'!$D$4,IF(J371=4,'Equivalencia BH-BMPT'!$D$5,IF(J371=5,'Equivalencia BH-BMPT'!$D$6,IF(J371=6,'Equivalencia BH-BMPT'!$D$7,IF(J371=7,'Equivalencia BH-BMPT'!$D$8,IF(J371=8,'Equivalencia BH-BMPT'!$D$9,IF(J371=9,'Equivalencia BH-BMPT'!$D$10,IF(J371=10,'Equivalencia BH-BMPT'!$D$11,IF(J371=11,'Equivalencia BH-BMPT'!$D$12,IF(J371=12,'Equivalencia BH-BMPT'!$D$13,IF(J371=13,'Equivalencia BH-BMPT'!$D$14,IF(J371=14,'Equivalencia BH-BMPT'!$D$15,IF(J371=15,'Equivalencia BH-BMPT'!$D$16,IF(J371=16,'Equivalencia BH-BMPT'!$D$17,IF(J371=17,'Equivalencia BH-BMPT'!$D$18,IF(J371=18,'Equivalencia BH-BMPT'!$D$19,IF(J371=19,'Equivalencia BH-BMPT'!$D$20,IF(J371=20,'Equivalencia BH-BMPT'!$D$21,IF(J371=21,'Equivalencia BH-BMPT'!$D$22,IF(J371=22,'Equivalencia BH-BMPT'!$D$23,IF(J371=23,'Equivalencia BH-BMPT'!D91,IF(J371=24,'Equivalencia BH-BMPT'!$D$25,IF(J371=25,'Equivalencia BH-BMPT'!$D$26,IF(J371=26,'Equivalencia BH-BMPT'!$D$27,IF(J371=27,'Equivalencia BH-BMPT'!$D$28,IF(J371=28,'Equivalencia BH-BMPT'!$D$29,IF(J371=29,'Equivalencia BH-BMPT'!$D$30,IF(J371=30,'Equivalencia BH-BMPT'!$D$31,IF(J371=31,'Equivalencia BH-BMPT'!$D$32,IF(J371=32,'Equivalencia BH-BMPT'!$D$33,IF(J371=33,'Equivalencia BH-BMPT'!$D$34,IF(J371=34,'Equivalencia BH-BMPT'!$D$35,IF(J371=35,'Equivalencia BH-BMPT'!$D$36,IF(J371=36,'Equivalencia BH-BMPT'!$D$37,IF(J371=37,'Equivalencia BH-BMPT'!$D$38,IF(J371=38,'Equivalencia BH-BMPT'!D106,IF(J371=39,'Equivalencia BH-BMPT'!$D$40,IF(J371=40,'Equivalencia BH-BMPT'!$D$41,IF(J371=41,'Equivalencia BH-BMPT'!$D$42,IF(J371=42,'Equivalencia BH-BMPT'!$D$43,IF(J371=43,'Equivalencia BH-BMPT'!$D$44,IF(J371=44,'Equivalencia BH-BMPT'!$D$45,IF(J371=45,'Equivalencia BH-BMPT'!$D$46,"No ha seleccionado un número de programa")))))))))))))))))))))))))))))))))))))))))))))</f>
        <v>Familias protegidas y adaptadas al cambio climático</v>
      </c>
      <c r="L371" s="152" t="s">
        <v>1157</v>
      </c>
      <c r="M371" s="147"/>
      <c r="N371" s="153" t="s">
        <v>1155</v>
      </c>
      <c r="O371" s="154">
        <v>510154783</v>
      </c>
      <c r="P371" s="155"/>
      <c r="Q371" s="156"/>
      <c r="R371" s="156"/>
      <c r="S371" s="156"/>
      <c r="T371" s="156">
        <f t="shared" ref="T371:T372" si="105">O371+Q371+S371</f>
        <v>510154783</v>
      </c>
      <c r="U371" s="156">
        <v>510154783</v>
      </c>
      <c r="V371" s="157">
        <v>43101</v>
      </c>
      <c r="W371" s="157">
        <v>43101</v>
      </c>
      <c r="X371" s="157">
        <v>43465</v>
      </c>
      <c r="Y371" s="147">
        <f>X371-W371</f>
        <v>364</v>
      </c>
      <c r="Z371" s="147"/>
      <c r="AA371" s="158"/>
      <c r="AB371" s="147"/>
      <c r="AC371" s="147"/>
      <c r="AD371" s="147"/>
      <c r="AE371" s="147"/>
      <c r="AF371" s="159">
        <f t="shared" ref="AF371:AF372" si="106">SUM(U371/T371)</f>
        <v>1</v>
      </c>
      <c r="AG371" s="160"/>
      <c r="AH371" s="160" t="b">
        <f t="shared" si="93"/>
        <v>0</v>
      </c>
    </row>
    <row r="372" spans="1:34" ht="44.25" customHeight="1" thickBot="1" x14ac:dyDescent="0.3">
      <c r="A372" s="147"/>
      <c r="B372" s="147">
        <v>2018</v>
      </c>
      <c r="C372" s="148"/>
      <c r="D372" s="147">
        <v>20</v>
      </c>
      <c r="E372" s="148" t="str">
        <f>IF(D372=1,'Tipo '!$B$2,IF(D372=2,'Tipo '!$B$3,IF(D372=3,'Tipo '!$B$4,IF(D372=4,'Tipo '!$B$5,IF(D372=5,'Tipo '!$B$6,IF(D372=6,'Tipo '!$B$7,IF(D372=7,'Tipo '!$B$8,IF(D372=8,'Tipo '!$B$9,IF(D372=9,'Tipo '!$B$10,IF(D372=10,'Tipo '!$B$11,IF(D372=11,'Tipo '!$B$12,IF(D372=12,'Tipo '!$B$13,IF(D372=13,'Tipo '!$B$14,IF(D372=14,'Tipo '!$B$15,IF(D372=15,'Tipo '!$B$16,IF(D372=16,'Tipo '!$B$17,IF(D372=17,'Tipo '!$B$18,IF(D372=18,'Tipo '!$B$19,IF(D372=19,'Tipo '!$B$20,IF(D372=20,'Tipo '!$B$21,"No ha seleccionado un tipo de contrato válido"))))))))))))))))))))</f>
        <v>OTROS GASTOS</v>
      </c>
      <c r="F372" s="148"/>
      <c r="G372" s="148"/>
      <c r="H372" s="149" t="s">
        <v>1153</v>
      </c>
      <c r="I372" s="149" t="s">
        <v>162</v>
      </c>
      <c r="J372" s="167"/>
      <c r="K372" s="151" t="str">
        <f>IF(J372=1,'Equivalencia BH-BMPT'!$D$2,IF(J372=2,'Equivalencia BH-BMPT'!$D$3,IF(J372=3,'Equivalencia BH-BMPT'!$D$4,IF(J372=4,'Equivalencia BH-BMPT'!$D$5,IF(J372=5,'Equivalencia BH-BMPT'!$D$6,IF(J372=6,'Equivalencia BH-BMPT'!$D$7,IF(J372=7,'Equivalencia BH-BMPT'!$D$8,IF(J372=8,'Equivalencia BH-BMPT'!$D$9,IF(J372=9,'Equivalencia BH-BMPT'!$D$10,IF(J372=10,'Equivalencia BH-BMPT'!$D$11,IF(J372=11,'Equivalencia BH-BMPT'!$D$12,IF(J372=12,'Equivalencia BH-BMPT'!$D$13,IF(J372=13,'Equivalencia BH-BMPT'!$D$14,IF(J372=14,'Equivalencia BH-BMPT'!$D$15,IF(J372=15,'Equivalencia BH-BMPT'!$D$16,IF(J372=16,'Equivalencia BH-BMPT'!$D$17,IF(J372=17,'Equivalencia BH-BMPT'!$D$18,IF(J372=18,'Equivalencia BH-BMPT'!$D$19,IF(J372=19,'Equivalencia BH-BMPT'!$D$20,IF(J372=20,'Equivalencia BH-BMPT'!$D$21,IF(J372=21,'Equivalencia BH-BMPT'!$D$22,IF(J372=22,'Equivalencia BH-BMPT'!$D$23,IF(J372=23,'Equivalencia BH-BMPT'!D92,IF(J372=24,'Equivalencia BH-BMPT'!$D$25,IF(J372=25,'Equivalencia BH-BMPT'!$D$26,IF(J372=26,'Equivalencia BH-BMPT'!$D$27,IF(J372=27,'Equivalencia BH-BMPT'!$D$28,IF(J372=28,'Equivalencia BH-BMPT'!$D$29,IF(J372=29,'Equivalencia BH-BMPT'!$D$30,IF(J372=30,'Equivalencia BH-BMPT'!$D$31,IF(J372=31,'Equivalencia BH-BMPT'!$D$32,IF(J372=32,'Equivalencia BH-BMPT'!$D$33,IF(J372=33,'Equivalencia BH-BMPT'!$D$34,IF(J372=34,'Equivalencia BH-BMPT'!$D$35,IF(J372=35,'Equivalencia BH-BMPT'!$D$36,IF(J372=36,'Equivalencia BH-BMPT'!$D$37,IF(J372=37,'Equivalencia BH-BMPT'!$D$38,IF(J372=38,'Equivalencia BH-BMPT'!D107,IF(J372=39,'Equivalencia BH-BMPT'!$D$40,IF(J372=40,'Equivalencia BH-BMPT'!$D$41,IF(J372=41,'Equivalencia BH-BMPT'!$D$42,IF(J372=42,'Equivalencia BH-BMPT'!$D$43,IF(J372=43,'Equivalencia BH-BMPT'!$D$44,IF(J372=44,'Equivalencia BH-BMPT'!$D$45,IF(J372=45,'Equivalencia BH-BMPT'!$D$46,"No ha seleccionado un número de programa")))))))))))))))))))))))))))))))))))))))))))))</f>
        <v>No ha seleccionado un número de programa</v>
      </c>
      <c r="L372" s="152"/>
      <c r="M372" s="147"/>
      <c r="N372" s="153" t="s">
        <v>1153</v>
      </c>
      <c r="O372" s="154">
        <v>5705242</v>
      </c>
      <c r="P372" s="155"/>
      <c r="Q372" s="156"/>
      <c r="R372" s="156"/>
      <c r="S372" s="156"/>
      <c r="T372" s="156">
        <f t="shared" si="105"/>
        <v>5705242</v>
      </c>
      <c r="U372" s="156">
        <v>5705242</v>
      </c>
      <c r="V372" s="157">
        <v>43101</v>
      </c>
      <c r="W372" s="157">
        <v>43101</v>
      </c>
      <c r="X372" s="157">
        <v>43465</v>
      </c>
      <c r="Y372" s="147">
        <f>X372-W372</f>
        <v>364</v>
      </c>
      <c r="Z372" s="147"/>
      <c r="AA372" s="158"/>
      <c r="AB372" s="147"/>
      <c r="AC372" s="147"/>
      <c r="AD372" s="147"/>
      <c r="AE372" s="147"/>
      <c r="AF372" s="159">
        <f t="shared" si="106"/>
        <v>1</v>
      </c>
      <c r="AG372" s="160"/>
      <c r="AH372" s="160" t="b">
        <f t="shared" si="93"/>
        <v>1</v>
      </c>
    </row>
    <row r="373" spans="1:34" x14ac:dyDescent="0.25">
      <c r="A373" s="168" t="s">
        <v>22</v>
      </c>
      <c r="B373" s="168"/>
      <c r="C373" s="168"/>
      <c r="D373" s="169" t="s">
        <v>280</v>
      </c>
      <c r="E373" s="170" t="s">
        <v>280</v>
      </c>
      <c r="F373" s="171"/>
      <c r="G373" s="171"/>
      <c r="H373" s="169"/>
      <c r="I373" s="169"/>
      <c r="J373" s="169"/>
      <c r="K373" s="169"/>
      <c r="L373" s="169"/>
      <c r="M373" s="169"/>
      <c r="N373" s="172"/>
      <c r="O373" s="169"/>
      <c r="P373" s="155"/>
      <c r="Q373" s="169"/>
      <c r="R373" s="169"/>
      <c r="S373" s="169"/>
      <c r="T373" s="173">
        <f>SUBTOTAL(9,T14:T372)</f>
        <v>58985330751.57</v>
      </c>
      <c r="U373" s="174"/>
      <c r="V373" s="169"/>
      <c r="W373" s="169"/>
      <c r="X373" s="169"/>
      <c r="Y373" s="169"/>
      <c r="Z373" s="169"/>
      <c r="AA373" s="169"/>
      <c r="AB373" s="169"/>
      <c r="AC373" s="169"/>
      <c r="AD373" s="169"/>
      <c r="AE373" s="169"/>
      <c r="AF373" s="169"/>
    </row>
    <row r="376" spans="1:34" x14ac:dyDescent="0.25">
      <c r="T376" s="166"/>
      <c r="V376" s="176"/>
    </row>
    <row r="379" spans="1:34" ht="23.25" x14ac:dyDescent="0.35">
      <c r="T379" s="177">
        <f>SUBTOTAL(9,T14:T357)</f>
        <v>57933426258.57</v>
      </c>
    </row>
  </sheetData>
  <sheetProtection algorithmName="SHA-512" hashValue="zWEkjcFwb1y8lli5IiQJPRvX4lQuMTnzvigBAtzZuF2ceBntk6EzJQQB5rsKYrgCFA7Vuy3DsX/K6WxBD7nf1A==" saltValue="qnU+/Gkm0Oq5lcTKm/npTA==" spinCount="100000" sheet="1" sort="0" autoFilter="0" pivotTables="0"/>
  <autoFilter ref="A13:AK372"/>
  <mergeCells count="50">
    <mergeCell ref="A6:D6"/>
    <mergeCell ref="J4:K4"/>
    <mergeCell ref="AA10:AE10"/>
    <mergeCell ref="AE12:AE13"/>
    <mergeCell ref="AD12:AD13"/>
    <mergeCell ref="J6:K6"/>
    <mergeCell ref="V6:AF6"/>
    <mergeCell ref="A7:N7"/>
    <mergeCell ref="V7:AF7"/>
    <mergeCell ref="A8:D8"/>
    <mergeCell ref="F8:H8"/>
    <mergeCell ref="J8:N9"/>
    <mergeCell ref="V8:AF8"/>
    <mergeCell ref="A9:D9"/>
    <mergeCell ref="F9:H9"/>
    <mergeCell ref="V9:AF9"/>
    <mergeCell ref="A2:AF2"/>
    <mergeCell ref="A3:AF3"/>
    <mergeCell ref="A4:D4"/>
    <mergeCell ref="M4:N4"/>
    <mergeCell ref="A5:D5"/>
    <mergeCell ref="J5:K5"/>
    <mergeCell ref="V5:AF5"/>
    <mergeCell ref="U4:AF4"/>
    <mergeCell ref="C12:C13"/>
    <mergeCell ref="D12:D13"/>
    <mergeCell ref="J12:L12"/>
    <mergeCell ref="A12:A13"/>
    <mergeCell ref="AC12:AC13"/>
    <mergeCell ref="F12:F13"/>
    <mergeCell ref="H12:H13"/>
    <mergeCell ref="M12:N12"/>
    <mergeCell ref="O12:O13"/>
    <mergeCell ref="Q12:Q13"/>
    <mergeCell ref="S12:S13"/>
    <mergeCell ref="T12:T13"/>
    <mergeCell ref="U12:U13"/>
    <mergeCell ref="A10:N10"/>
    <mergeCell ref="O10:U10"/>
    <mergeCell ref="V10:Z10"/>
    <mergeCell ref="M11:N11"/>
    <mergeCell ref="D11:E11"/>
    <mergeCell ref="I11:K11"/>
    <mergeCell ref="AA11:AE11"/>
    <mergeCell ref="AF12:AF13"/>
    <mergeCell ref="V12:V13"/>
    <mergeCell ref="W12:W13"/>
    <mergeCell ref="X12:X13"/>
    <mergeCell ref="Y12:Y13"/>
    <mergeCell ref="AB12:AB13"/>
  </mergeCells>
  <dataValidations count="15">
    <dataValidation type="custom" allowBlank="1" showInputMessage="1" showErrorMessage="1" sqref="V6:AF6">
      <formula1>Vacio()</formula1>
    </dataValidation>
    <dataValidation type="list" allowBlank="1" showInputMessage="1" showErrorMessage="1" errorTitle="Error " error="Debe seleccionar una opción dentro de la lista_x000a_" sqref="F14:F367">
      <formula1>Mod</formula1>
    </dataValidation>
    <dataValidation type="whole" operator="greaterThan" allowBlank="1" showErrorMessage="1" errorTitle="Error " error="Debe digitar un número entero._x000a_" sqref="Z14:Z372 Y14:Y367">
      <formula1>0</formula1>
    </dataValidation>
    <dataValidation operator="greaterThan" allowBlank="1" showErrorMessage="1" errorTitle="Error" error="Debe digitar un número._x000a_" sqref="L14:L367"/>
    <dataValidation type="whole" allowBlank="1" showErrorMessage="1" errorTitle="Número de programa incorrecto" error="Debe ingresar el número de programa, para mayor información consulte el instructivo._x000a_" sqref="J14:J367">
      <formula1>0</formula1>
      <formula2>45</formula2>
    </dataValidation>
    <dataValidation type="list" allowBlank="1" showInputMessage="1" showErrorMessage="1" sqref="F368:F372">
      <formula1>Mod</formula1>
    </dataValidation>
    <dataValidation type="whole" allowBlank="1" showErrorMessage="1" errorTitle="Número de programa incorrecto" error="Debe ingresar el número de programa, para mayor información consulte el instructivo._x000a_" sqref="J368:J372">
      <formula1>1</formula1>
      <formula2>45</formula2>
    </dataValidation>
    <dataValidation type="whole" operator="greaterThan" allowBlank="1" showInputMessage="1" showErrorMessage="1" errorTitle="Error " error="Debe digitar un número sin cáracteres especiales (comas,puntos,guiones,espacios)._x000a_" sqref="S254:S269 S202:S240 S244:S252 O14:O270 U14:U270 O272 O274:O275 O277 U272:U277 O279:O281 U279:U281 O283:O372 U283:U372 P14:P372">
      <formula1>0</formula1>
    </dataValidation>
    <dataValidation type="whole" operator="greaterThan" showErrorMessage="1" errorTitle="Identificación incorrecta" error="El número de identificación no debe contener algún cáracter especial (coma, guión, punto, etc)_x000a_" sqref="M14:M372">
      <formula1>0</formula1>
    </dataValidation>
    <dataValidation type="whole" operator="lessThan" allowBlank="1" showErrorMessage="1" errorTitle="Error" error="Debe ser un número negativo. Ejemplo:-2,000,000_x000a_" sqref="Q14:Q372">
      <formula1>0</formula1>
    </dataValidation>
    <dataValidation type="whole" operator="greaterThan" allowBlank="1" showErrorMessage="1" errorTitle="Error " error="Debe digitar un número sin cáracteres especiales (puntos, comas, guiones, espacios,etc)._x000a_" sqref="S14:S201 S241:S243 S253 O271 U271 O273 U278 O276 O278 U282 O282 S270:S372">
      <formula1>0</formula1>
    </dataValidation>
    <dataValidation type="date" operator="greaterThan" allowBlank="1" showErrorMessage="1" errorTitle="Error" error="Debe introducir una fecha en formato (DD/MM/AAAA)_x000a_" sqref="W371:X371 V372:X372 V14:X370">
      <formula1>18385</formula1>
    </dataValidation>
    <dataValidation showInputMessage="1" showErrorMessage="1" errorTitle="Tipo de contrato no permitido" error="El tipo de contrato debe corresponder a un número. Consulte el instructivo para más información_x000a_" sqref="E14:E372"/>
    <dataValidation type="list" allowBlank="1" showInputMessage="1" showErrorMessage="1" errorTitle="Error" error="Debe seleccionar un item de la lista_x000a_" sqref="I14:I372">
      <formula1>Afectación</formula1>
    </dataValidation>
    <dataValidation type="whole" operator="greaterThan" allowBlank="1" showErrorMessage="1" errorTitle="Error" error="Debe digitar un número sin cáracteres especiales (puntos, comas, guiones, espacios, etc)._x000a__x000a__x000a_" sqref="R14:R372">
      <formula1>0</formula1>
    </dataValidation>
  </dataValidations>
  <pageMargins left="0.15748031496062992" right="0.15748031496062992" top="0.74803149606299213" bottom="0.74803149606299213" header="0.31496062992125984" footer="0.31496062992125984"/>
  <pageSetup paperSize="14" scale="4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Botón 4">
              <controlPr defaultSize="0" print="0" autoFill="0" autoPict="0" macro="[0]!Prueba2">
                <anchor moveWithCells="1" sizeWithCells="1">
                  <from>
                    <xdr:col>1</xdr:col>
                    <xdr:colOff>161925</xdr:colOff>
                    <xdr:row>373</xdr:row>
                    <xdr:rowOff>85725</xdr:rowOff>
                  </from>
                  <to>
                    <xdr:col>3</xdr:col>
                    <xdr:colOff>390525</xdr:colOff>
                    <xdr:row>376</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errorTitle="Error" error="Debe seleccionar alguna opción de los datos._x000a_">
          <x14:formula1>
            <xm:f>IF(OR(F14='Tipo '!$C$2,F14='Tipo '!$C$4,F14='Tipo '!$C$6,F14='Tipo '!$C$7),'Tipo '!$C$31,IF(F14='Tipo '!$C$5,SeleccionAbreviada,IF(F14='Tipo '!$C$3,ContratacionDirecta,IF(F14='Tipo '!$C$8,RegimenEspecial,""))))</xm:f>
          </x14:formula1>
          <xm:sqref>G14:G367</xm:sqref>
        </x14:dataValidation>
        <x14:dataValidation type="list" allowBlank="1" showInputMessage="1" showErrorMessage="1">
          <x14:formula1>
            <xm:f>'Tipo '!$A$2:$A$21</xm:f>
          </x14:formula1>
          <xm:sqref>D14:D373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A1:C87"/>
  <sheetViews>
    <sheetView showGridLines="0" zoomScale="115" zoomScaleNormal="115" workbookViewId="0">
      <selection activeCell="C19" sqref="C19"/>
    </sheetView>
  </sheetViews>
  <sheetFormatPr baseColWidth="10" defaultRowHeight="45.75" customHeight="1" x14ac:dyDescent="0.25"/>
  <cols>
    <col min="1" max="1" width="3.28515625" customWidth="1"/>
    <col min="2" max="2" width="27.7109375" customWidth="1"/>
    <col min="3" max="3" width="81.5703125" customWidth="1"/>
  </cols>
  <sheetData>
    <row r="1" spans="1:3" ht="45.75" customHeight="1" x14ac:dyDescent="0.25">
      <c r="A1" s="93" t="s">
        <v>231</v>
      </c>
      <c r="B1" s="93"/>
      <c r="C1" s="93"/>
    </row>
    <row r="2" spans="1:3" ht="24" customHeight="1" x14ac:dyDescent="0.25">
      <c r="A2" s="103" t="s">
        <v>23</v>
      </c>
      <c r="B2" s="104"/>
      <c r="C2" s="104"/>
    </row>
    <row r="3" spans="1:3" ht="45.75" customHeight="1" x14ac:dyDescent="0.25">
      <c r="A3" s="105" t="s">
        <v>169</v>
      </c>
      <c r="B3" s="105"/>
      <c r="C3" s="105"/>
    </row>
    <row r="4" spans="1:3" ht="45.75" customHeight="1" x14ac:dyDescent="0.25">
      <c r="A4" s="105" t="s">
        <v>255</v>
      </c>
      <c r="B4" s="105"/>
      <c r="C4" s="105"/>
    </row>
    <row r="5" spans="1:3" ht="16.5" customHeight="1" x14ac:dyDescent="0.25">
      <c r="A5" s="105" t="s">
        <v>170</v>
      </c>
      <c r="B5" s="105"/>
      <c r="C5" s="105"/>
    </row>
    <row r="6" spans="1:3" ht="18.75" customHeight="1" x14ac:dyDescent="0.25">
      <c r="A6" s="105" t="s">
        <v>24</v>
      </c>
      <c r="B6" s="105"/>
      <c r="C6" s="105"/>
    </row>
    <row r="7" spans="1:3" ht="54.75" customHeight="1" x14ac:dyDescent="0.25">
      <c r="A7" s="105" t="s">
        <v>256</v>
      </c>
      <c r="B7" s="105"/>
      <c r="C7" s="105"/>
    </row>
    <row r="8" spans="1:3" ht="66.75" customHeight="1" x14ac:dyDescent="0.25">
      <c r="A8" s="105" t="s">
        <v>274</v>
      </c>
      <c r="B8" s="105"/>
      <c r="C8" s="105"/>
    </row>
    <row r="9" spans="1:3" ht="69" customHeight="1" x14ac:dyDescent="0.25">
      <c r="A9" s="105" t="s">
        <v>226</v>
      </c>
      <c r="B9" s="105"/>
      <c r="C9" s="105"/>
    </row>
    <row r="10" spans="1:3" ht="47.25" customHeight="1" x14ac:dyDescent="0.25">
      <c r="A10" s="105" t="s">
        <v>240</v>
      </c>
      <c r="B10" s="105"/>
      <c r="C10" s="105"/>
    </row>
    <row r="11" spans="1:3" ht="18" customHeight="1" thickBot="1" x14ac:dyDescent="0.3">
      <c r="A11" s="22"/>
    </row>
    <row r="12" spans="1:3" ht="25.5" customHeight="1" thickBot="1" x14ac:dyDescent="0.3">
      <c r="A12" s="94" t="s">
        <v>171</v>
      </c>
      <c r="B12" s="95"/>
      <c r="C12" s="96"/>
    </row>
    <row r="13" spans="1:3" ht="24.75" customHeight="1" thickBot="1" x14ac:dyDescent="0.3">
      <c r="A13" s="36">
        <v>1</v>
      </c>
      <c r="B13" s="24" t="s">
        <v>25</v>
      </c>
      <c r="C13" s="24" t="s">
        <v>172</v>
      </c>
    </row>
    <row r="14" spans="1:3" ht="22.5" customHeight="1" thickBot="1" x14ac:dyDescent="0.3">
      <c r="A14" s="36">
        <v>2</v>
      </c>
      <c r="B14" s="24" t="s">
        <v>26</v>
      </c>
      <c r="C14" s="24" t="s">
        <v>173</v>
      </c>
    </row>
    <row r="15" spans="1:3" ht="34.5" customHeight="1" thickBot="1" x14ac:dyDescent="0.3">
      <c r="A15" s="36">
        <v>3</v>
      </c>
      <c r="B15" s="24" t="s">
        <v>27</v>
      </c>
      <c r="C15" s="24" t="s">
        <v>228</v>
      </c>
    </row>
    <row r="16" spans="1:3" ht="33" customHeight="1" thickBot="1" x14ac:dyDescent="0.3">
      <c r="A16" s="36">
        <v>4</v>
      </c>
      <c r="B16" s="24" t="s">
        <v>174</v>
      </c>
      <c r="C16" s="24" t="s">
        <v>229</v>
      </c>
    </row>
    <row r="17" spans="1:3" ht="36" customHeight="1" thickBot="1" x14ac:dyDescent="0.3">
      <c r="A17" s="36">
        <v>5</v>
      </c>
      <c r="B17" s="24" t="s">
        <v>28</v>
      </c>
      <c r="C17" s="24" t="s">
        <v>230</v>
      </c>
    </row>
    <row r="18" spans="1:3" ht="32.25" customHeight="1" thickBot="1" x14ac:dyDescent="0.3">
      <c r="A18" s="36">
        <v>6</v>
      </c>
      <c r="B18" s="24" t="s">
        <v>175</v>
      </c>
      <c r="C18" s="24" t="s">
        <v>232</v>
      </c>
    </row>
    <row r="19" spans="1:3" ht="45.75" customHeight="1" thickBot="1" x14ac:dyDescent="0.3">
      <c r="A19" s="36">
        <v>7</v>
      </c>
      <c r="B19" s="24" t="s">
        <v>29</v>
      </c>
      <c r="C19" s="24" t="s">
        <v>257</v>
      </c>
    </row>
    <row r="20" spans="1:3" ht="43.5" customHeight="1" thickBot="1" x14ac:dyDescent="0.3">
      <c r="A20" s="36">
        <v>8</v>
      </c>
      <c r="B20" s="24" t="s">
        <v>176</v>
      </c>
      <c r="C20" s="24" t="s">
        <v>258</v>
      </c>
    </row>
    <row r="21" spans="1:3" ht="45.75" customHeight="1" thickBot="1" x14ac:dyDescent="0.3">
      <c r="A21" s="36">
        <v>9</v>
      </c>
      <c r="B21" s="24" t="s">
        <v>177</v>
      </c>
      <c r="C21" s="24" t="s">
        <v>178</v>
      </c>
    </row>
    <row r="22" spans="1:3" ht="18" customHeight="1" thickBot="1" x14ac:dyDescent="0.3">
      <c r="A22" s="22"/>
    </row>
    <row r="23" spans="1:3" ht="24.75" customHeight="1" thickBot="1" x14ac:dyDescent="0.3">
      <c r="A23" s="94" t="s">
        <v>179</v>
      </c>
      <c r="B23" s="95"/>
      <c r="C23" s="96"/>
    </row>
    <row r="24" spans="1:3" ht="45.75" customHeight="1" x14ac:dyDescent="0.25">
      <c r="A24" s="106">
        <v>1</v>
      </c>
      <c r="B24" s="99" t="s">
        <v>30</v>
      </c>
      <c r="C24" s="52" t="s">
        <v>275</v>
      </c>
    </row>
    <row r="25" spans="1:3" ht="45.75" customHeight="1" thickBot="1" x14ac:dyDescent="0.3">
      <c r="A25" s="110"/>
      <c r="B25" s="100"/>
      <c r="C25" s="24" t="s">
        <v>233</v>
      </c>
    </row>
    <row r="26" spans="1:3" ht="18" customHeight="1" thickBot="1" x14ac:dyDescent="0.3">
      <c r="A26" s="36">
        <v>2</v>
      </c>
      <c r="B26" s="24" t="s">
        <v>55</v>
      </c>
      <c r="C26" s="24" t="s">
        <v>180</v>
      </c>
    </row>
    <row r="27" spans="1:3" ht="27" customHeight="1" thickBot="1" x14ac:dyDescent="0.3">
      <c r="A27" s="36">
        <v>3</v>
      </c>
      <c r="B27" s="53" t="s">
        <v>222</v>
      </c>
      <c r="C27" s="24" t="s">
        <v>234</v>
      </c>
    </row>
    <row r="28" spans="1:3" ht="69" customHeight="1" thickBot="1" x14ac:dyDescent="0.3">
      <c r="A28" s="106">
        <v>4</v>
      </c>
      <c r="B28" s="24" t="s">
        <v>181</v>
      </c>
      <c r="C28" s="53" t="s">
        <v>276</v>
      </c>
    </row>
    <row r="29" spans="1:3" ht="45.75" customHeight="1" thickBot="1" x14ac:dyDescent="0.3">
      <c r="A29" s="107"/>
      <c r="B29" s="24" t="s">
        <v>31</v>
      </c>
      <c r="C29" s="24" t="s">
        <v>182</v>
      </c>
    </row>
    <row r="30" spans="1:3" ht="53.25" customHeight="1" thickBot="1" x14ac:dyDescent="0.3">
      <c r="A30" s="107"/>
      <c r="B30" s="24" t="s">
        <v>32</v>
      </c>
      <c r="C30" s="24" t="s">
        <v>183</v>
      </c>
    </row>
    <row r="31" spans="1:3" ht="45.75" customHeight="1" x14ac:dyDescent="0.25">
      <c r="A31" s="107"/>
      <c r="B31" s="99" t="s">
        <v>33</v>
      </c>
      <c r="C31" s="25" t="s">
        <v>259</v>
      </c>
    </row>
    <row r="32" spans="1:3" ht="27.75" customHeight="1" thickBot="1" x14ac:dyDescent="0.3">
      <c r="A32" s="107"/>
      <c r="B32" s="100"/>
      <c r="C32" s="24" t="s">
        <v>260</v>
      </c>
    </row>
    <row r="33" spans="1:3" ht="45.75" customHeight="1" thickBot="1" x14ac:dyDescent="0.3">
      <c r="A33" s="107"/>
      <c r="B33" s="24" t="s">
        <v>34</v>
      </c>
      <c r="C33" s="24" t="s">
        <v>184</v>
      </c>
    </row>
    <row r="34" spans="1:3" ht="45.75" customHeight="1" thickBot="1" x14ac:dyDescent="0.3">
      <c r="A34" s="107"/>
      <c r="B34" s="24" t="s">
        <v>35</v>
      </c>
      <c r="C34" s="24" t="s">
        <v>185</v>
      </c>
    </row>
    <row r="35" spans="1:3" ht="54.75" customHeight="1" thickBot="1" x14ac:dyDescent="0.3">
      <c r="A35" s="107"/>
      <c r="B35" s="24" t="s">
        <v>36</v>
      </c>
      <c r="C35" s="24" t="s">
        <v>186</v>
      </c>
    </row>
    <row r="36" spans="1:3" s="1" customFormat="1" ht="45.75" customHeight="1" thickBot="1" x14ac:dyDescent="0.3">
      <c r="A36" s="107"/>
      <c r="B36" s="24" t="s">
        <v>37</v>
      </c>
      <c r="C36" s="24" t="s">
        <v>187</v>
      </c>
    </row>
    <row r="37" spans="1:3" s="1" customFormat="1" ht="32.25" customHeight="1" thickBot="1" x14ac:dyDescent="0.3">
      <c r="A37" s="107"/>
      <c r="B37" s="24" t="s">
        <v>38</v>
      </c>
      <c r="C37" s="24" t="s">
        <v>261</v>
      </c>
    </row>
    <row r="38" spans="1:3" s="1" customFormat="1" ht="33" customHeight="1" thickBot="1" x14ac:dyDescent="0.3">
      <c r="A38" s="107"/>
      <c r="B38" s="24" t="s">
        <v>39</v>
      </c>
      <c r="C38" s="24" t="s">
        <v>262</v>
      </c>
    </row>
    <row r="39" spans="1:3" ht="56.25" customHeight="1" thickBot="1" x14ac:dyDescent="0.3">
      <c r="A39" s="107"/>
      <c r="B39" s="24" t="s">
        <v>40</v>
      </c>
      <c r="C39" s="24" t="s">
        <v>188</v>
      </c>
    </row>
    <row r="40" spans="1:3" ht="41.25" customHeight="1" thickBot="1" x14ac:dyDescent="0.3">
      <c r="A40" s="107"/>
      <c r="B40" s="24" t="s">
        <v>41</v>
      </c>
      <c r="C40" s="24" t="s">
        <v>189</v>
      </c>
    </row>
    <row r="41" spans="1:3" ht="27" customHeight="1" thickBot="1" x14ac:dyDescent="0.3">
      <c r="A41" s="107"/>
      <c r="B41" s="24" t="s">
        <v>42</v>
      </c>
      <c r="C41" s="24" t="s">
        <v>263</v>
      </c>
    </row>
    <row r="42" spans="1:3" ht="33" customHeight="1" thickBot="1" x14ac:dyDescent="0.3">
      <c r="A42" s="107"/>
      <c r="B42" s="24" t="s">
        <v>43</v>
      </c>
      <c r="C42" s="24" t="s">
        <v>190</v>
      </c>
    </row>
    <row r="43" spans="1:3" ht="105.75" customHeight="1" thickBot="1" x14ac:dyDescent="0.3">
      <c r="A43" s="107"/>
      <c r="B43" s="24" t="s">
        <v>44</v>
      </c>
      <c r="C43" s="24" t="s">
        <v>264</v>
      </c>
    </row>
    <row r="44" spans="1:3" ht="45.75" customHeight="1" thickBot="1" x14ac:dyDescent="0.3">
      <c r="A44" s="107"/>
      <c r="B44" s="24" t="s">
        <v>45</v>
      </c>
      <c r="C44" s="24" t="s">
        <v>191</v>
      </c>
    </row>
    <row r="45" spans="1:3" ht="59.25" customHeight="1" thickBot="1" x14ac:dyDescent="0.3">
      <c r="A45" s="107"/>
      <c r="B45" s="24" t="s">
        <v>46</v>
      </c>
      <c r="C45" s="24" t="s">
        <v>192</v>
      </c>
    </row>
    <row r="46" spans="1:3" ht="55.5" customHeight="1" x14ac:dyDescent="0.25">
      <c r="A46" s="107"/>
      <c r="B46" s="25" t="s">
        <v>193</v>
      </c>
      <c r="C46" s="52" t="s">
        <v>277</v>
      </c>
    </row>
    <row r="47" spans="1:3" ht="32.25" customHeight="1" x14ac:dyDescent="0.25">
      <c r="A47" s="108"/>
      <c r="B47" s="35" t="s">
        <v>47</v>
      </c>
      <c r="C47" s="35" t="s">
        <v>194</v>
      </c>
    </row>
    <row r="48" spans="1:3" ht="15.75" customHeight="1" x14ac:dyDescent="0.25">
      <c r="A48" s="108"/>
      <c r="B48" s="35" t="s">
        <v>48</v>
      </c>
      <c r="C48" s="35" t="s">
        <v>49</v>
      </c>
    </row>
    <row r="49" spans="1:3" ht="30" customHeight="1" thickBot="1" x14ac:dyDescent="0.3">
      <c r="A49" s="109"/>
      <c r="B49" s="35" t="s">
        <v>238</v>
      </c>
      <c r="C49" s="35" t="s">
        <v>239</v>
      </c>
    </row>
    <row r="50" spans="1:3" ht="51.75" customHeight="1" x14ac:dyDescent="0.25">
      <c r="A50" s="111">
        <v>5</v>
      </c>
      <c r="B50" s="105" t="s">
        <v>7</v>
      </c>
      <c r="C50" s="54" t="s">
        <v>278</v>
      </c>
    </row>
    <row r="51" spans="1:3" ht="29.25" customHeight="1" thickBot="1" x14ac:dyDescent="0.3">
      <c r="A51" s="109"/>
      <c r="B51" s="105"/>
      <c r="C51" s="35" t="s">
        <v>195</v>
      </c>
    </row>
    <row r="52" spans="1:3" ht="45.75" customHeight="1" thickBot="1" x14ac:dyDescent="0.3">
      <c r="A52" s="36">
        <v>6</v>
      </c>
      <c r="B52" s="24" t="s">
        <v>103</v>
      </c>
      <c r="C52" s="24" t="s">
        <v>265</v>
      </c>
    </row>
    <row r="53" spans="1:3" ht="23.25" customHeight="1" thickBot="1" x14ac:dyDescent="0.3">
      <c r="A53" s="36">
        <v>7</v>
      </c>
      <c r="B53" s="24" t="s">
        <v>8</v>
      </c>
      <c r="C53" s="24" t="s">
        <v>196</v>
      </c>
    </row>
    <row r="54" spans="1:3" ht="45.75" customHeight="1" thickBot="1" x14ac:dyDescent="0.3">
      <c r="A54" s="106">
        <v>8</v>
      </c>
      <c r="B54" s="24" t="s">
        <v>165</v>
      </c>
      <c r="C54" s="24" t="s">
        <v>197</v>
      </c>
    </row>
    <row r="55" spans="1:3" ht="27.75" customHeight="1" x14ac:dyDescent="0.25">
      <c r="A55" s="107"/>
      <c r="B55" s="99" t="s">
        <v>198</v>
      </c>
      <c r="C55" s="25" t="s">
        <v>266</v>
      </c>
    </row>
    <row r="56" spans="1:3" ht="69" customHeight="1" thickBot="1" x14ac:dyDescent="0.3">
      <c r="A56" s="110"/>
      <c r="B56" s="100"/>
      <c r="C56" s="24" t="s">
        <v>241</v>
      </c>
    </row>
    <row r="57" spans="1:3" ht="72.75" customHeight="1" thickBot="1" x14ac:dyDescent="0.3">
      <c r="A57" s="36">
        <v>9</v>
      </c>
      <c r="B57" s="24" t="s">
        <v>199</v>
      </c>
      <c r="C57" s="24" t="s">
        <v>267</v>
      </c>
    </row>
    <row r="58" spans="1:3" ht="29.25" customHeight="1" thickBot="1" x14ac:dyDescent="0.3">
      <c r="A58" s="106">
        <v>10</v>
      </c>
      <c r="B58" s="24" t="s">
        <v>200</v>
      </c>
      <c r="C58" s="24" t="s">
        <v>201</v>
      </c>
    </row>
    <row r="59" spans="1:3" ht="22.5" customHeight="1" thickBot="1" x14ac:dyDescent="0.3">
      <c r="A59" s="110"/>
      <c r="B59" s="24" t="s">
        <v>202</v>
      </c>
      <c r="C59" s="24" t="s">
        <v>203</v>
      </c>
    </row>
    <row r="60" spans="1:3" ht="22.5" customHeight="1" thickBot="1" x14ac:dyDescent="0.3">
      <c r="A60" s="22"/>
    </row>
    <row r="61" spans="1:3" ht="28.5" customHeight="1" thickBot="1" x14ac:dyDescent="0.3">
      <c r="A61" s="94" t="s">
        <v>204</v>
      </c>
      <c r="B61" s="95"/>
      <c r="C61" s="96"/>
    </row>
    <row r="62" spans="1:3" ht="31.5" customHeight="1" x14ac:dyDescent="0.25">
      <c r="A62" s="97">
        <v>11</v>
      </c>
      <c r="B62" s="99" t="s">
        <v>205</v>
      </c>
      <c r="C62" s="25" t="s">
        <v>235</v>
      </c>
    </row>
    <row r="63" spans="1:3" ht="28.5" customHeight="1" x14ac:dyDescent="0.25">
      <c r="A63" s="101"/>
      <c r="B63" s="102"/>
      <c r="C63" s="25" t="s">
        <v>268</v>
      </c>
    </row>
    <row r="64" spans="1:3" ht="23.25" customHeight="1" thickBot="1" x14ac:dyDescent="0.3">
      <c r="A64" s="98"/>
      <c r="B64" s="100"/>
      <c r="C64" s="24" t="s">
        <v>206</v>
      </c>
    </row>
    <row r="65" spans="1:3" ht="27.75" customHeight="1" x14ac:dyDescent="0.25">
      <c r="A65" s="97">
        <v>12</v>
      </c>
      <c r="B65" s="99" t="s">
        <v>207</v>
      </c>
      <c r="C65" s="25" t="s">
        <v>208</v>
      </c>
    </row>
    <row r="66" spans="1:3" ht="23.25" customHeight="1" thickBot="1" x14ac:dyDescent="0.3">
      <c r="A66" s="98"/>
      <c r="B66" s="100"/>
      <c r="C66" s="24" t="s">
        <v>209</v>
      </c>
    </row>
    <row r="67" spans="1:3" ht="30.75" customHeight="1" thickBot="1" x14ac:dyDescent="0.3">
      <c r="A67" s="23">
        <v>13</v>
      </c>
      <c r="B67" s="24" t="s">
        <v>126</v>
      </c>
      <c r="C67" s="24" t="s">
        <v>242</v>
      </c>
    </row>
    <row r="68" spans="1:3" ht="31.5" customHeight="1" thickBot="1" x14ac:dyDescent="0.3">
      <c r="A68" s="23">
        <v>14</v>
      </c>
      <c r="B68" s="24" t="s">
        <v>210</v>
      </c>
      <c r="C68" s="24" t="s">
        <v>243</v>
      </c>
    </row>
    <row r="69" spans="1:3" ht="31.5" customHeight="1" thickBot="1" x14ac:dyDescent="0.3">
      <c r="A69" s="26">
        <v>15</v>
      </c>
      <c r="B69" s="27" t="s">
        <v>218</v>
      </c>
      <c r="C69" s="27" t="s">
        <v>269</v>
      </c>
    </row>
    <row r="70" spans="1:3" ht="39.75" customHeight="1" x14ac:dyDescent="0.25">
      <c r="A70" s="97">
        <v>16</v>
      </c>
      <c r="B70" s="99" t="s">
        <v>50</v>
      </c>
      <c r="C70" s="25" t="s">
        <v>219</v>
      </c>
    </row>
    <row r="71" spans="1:3" ht="58.5" customHeight="1" x14ac:dyDescent="0.25">
      <c r="A71" s="101"/>
      <c r="B71" s="102"/>
      <c r="C71" s="25" t="s">
        <v>270</v>
      </c>
    </row>
    <row r="72" spans="1:3" ht="43.5" customHeight="1" x14ac:dyDescent="0.25">
      <c r="A72" s="101"/>
      <c r="B72" s="102"/>
      <c r="C72" s="25" t="s">
        <v>253</v>
      </c>
    </row>
    <row r="73" spans="1:3" ht="31.5" customHeight="1" thickBot="1" x14ac:dyDescent="0.3">
      <c r="A73" s="98"/>
      <c r="B73" s="100"/>
      <c r="C73" s="24" t="s">
        <v>220</v>
      </c>
    </row>
    <row r="74" spans="1:3" ht="42" customHeight="1" thickBot="1" x14ac:dyDescent="0.3">
      <c r="A74" s="23">
        <v>17</v>
      </c>
      <c r="B74" s="24" t="s">
        <v>51</v>
      </c>
      <c r="C74" s="53" t="s">
        <v>279</v>
      </c>
    </row>
    <row r="75" spans="1:3" ht="18.75" customHeight="1" thickBot="1" x14ac:dyDescent="0.3">
      <c r="A75" s="22"/>
    </row>
    <row r="76" spans="1:3" ht="21" customHeight="1" thickBot="1" x14ac:dyDescent="0.3">
      <c r="A76" s="94" t="s">
        <v>211</v>
      </c>
      <c r="B76" s="95"/>
      <c r="C76" s="96"/>
    </row>
    <row r="77" spans="1:3" ht="27" customHeight="1" x14ac:dyDescent="0.25">
      <c r="A77" s="97">
        <v>18</v>
      </c>
      <c r="B77" s="99" t="s">
        <v>52</v>
      </c>
      <c r="C77" s="25" t="s">
        <v>271</v>
      </c>
    </row>
    <row r="78" spans="1:3" ht="28.5" customHeight="1" thickBot="1" x14ac:dyDescent="0.3">
      <c r="A78" s="98"/>
      <c r="B78" s="100"/>
      <c r="C78" s="24" t="s">
        <v>236</v>
      </c>
    </row>
    <row r="79" spans="1:3" ht="27.75" customHeight="1" thickBot="1" x14ac:dyDescent="0.3">
      <c r="A79" s="23">
        <v>19</v>
      </c>
      <c r="B79" s="24" t="s">
        <v>212</v>
      </c>
      <c r="C79" s="24" t="s">
        <v>272</v>
      </c>
    </row>
    <row r="80" spans="1:3" ht="28.5" customHeight="1" thickBot="1" x14ac:dyDescent="0.3">
      <c r="A80" s="23">
        <v>20</v>
      </c>
      <c r="B80" s="24" t="s">
        <v>213</v>
      </c>
      <c r="C80" s="24" t="s">
        <v>273</v>
      </c>
    </row>
    <row r="81" spans="1:3" ht="30" customHeight="1" thickBot="1" x14ac:dyDescent="0.3">
      <c r="A81" s="23">
        <v>21</v>
      </c>
      <c r="B81" s="24" t="s">
        <v>128</v>
      </c>
      <c r="C81" s="24" t="s">
        <v>214</v>
      </c>
    </row>
    <row r="82" spans="1:3" ht="32.25" customHeight="1" thickBot="1" x14ac:dyDescent="0.3">
      <c r="A82" s="23">
        <v>22</v>
      </c>
      <c r="B82" s="24" t="s">
        <v>215</v>
      </c>
      <c r="C82" s="24" t="s">
        <v>216</v>
      </c>
    </row>
    <row r="83" spans="1:3" ht="18" customHeight="1" thickBot="1" x14ac:dyDescent="0.3">
      <c r="A83" s="22"/>
    </row>
    <row r="84" spans="1:3" ht="24" customHeight="1" thickBot="1" x14ac:dyDescent="0.3">
      <c r="A84" s="94" t="s">
        <v>237</v>
      </c>
      <c r="B84" s="95"/>
      <c r="C84" s="96"/>
    </row>
    <row r="85" spans="1:3" ht="32.25" customHeight="1" thickBot="1" x14ac:dyDescent="0.3">
      <c r="A85" s="23">
        <v>23</v>
      </c>
      <c r="B85" s="24" t="s">
        <v>53</v>
      </c>
      <c r="C85" s="24" t="s">
        <v>217</v>
      </c>
    </row>
    <row r="86" spans="1:3" ht="71.25" customHeight="1" thickBot="1" x14ac:dyDescent="0.3">
      <c r="A86" s="23">
        <v>24</v>
      </c>
      <c r="B86" s="24" t="s">
        <v>54</v>
      </c>
      <c r="C86" s="24" t="s">
        <v>254</v>
      </c>
    </row>
    <row r="87" spans="1:3" ht="45.75" customHeight="1" x14ac:dyDescent="0.25">
      <c r="A87" s="22"/>
    </row>
  </sheetData>
  <mergeCells count="32">
    <mergeCell ref="A3:C3"/>
    <mergeCell ref="A28:A49"/>
    <mergeCell ref="A62:A64"/>
    <mergeCell ref="B62:B64"/>
    <mergeCell ref="A23:C23"/>
    <mergeCell ref="A24:A25"/>
    <mergeCell ref="B24:B25"/>
    <mergeCell ref="B31:B32"/>
    <mergeCell ref="A50:A51"/>
    <mergeCell ref="B50:B51"/>
    <mergeCell ref="A5:C5"/>
    <mergeCell ref="A54:A56"/>
    <mergeCell ref="B55:B56"/>
    <mergeCell ref="A58:A59"/>
    <mergeCell ref="A61:C61"/>
    <mergeCell ref="A12:C12"/>
    <mergeCell ref="A1:C1"/>
    <mergeCell ref="A76:C76"/>
    <mergeCell ref="A77:A78"/>
    <mergeCell ref="B77:B78"/>
    <mergeCell ref="A84:C84"/>
    <mergeCell ref="A70:A73"/>
    <mergeCell ref="B70:B73"/>
    <mergeCell ref="A65:A66"/>
    <mergeCell ref="B65:B66"/>
    <mergeCell ref="A2:C2"/>
    <mergeCell ref="A4:C4"/>
    <mergeCell ref="A10:C10"/>
    <mergeCell ref="A9:C9"/>
    <mergeCell ref="A8:C8"/>
    <mergeCell ref="A7:C7"/>
    <mergeCell ref="A6:C6"/>
  </mergeCells>
  <pageMargins left="0.43307086614173229" right="0.70866141732283472" top="0.64177083333333329" bottom="0.74803149606299213" header="0.31496062992125984" footer="0.31496062992125984"/>
  <pageSetup scale="46" fitToHeight="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C1:E57"/>
  <sheetViews>
    <sheetView zoomScale="85" zoomScaleNormal="85" workbookViewId="0">
      <pane ySplit="1" topLeftCell="A23" activePane="bottomLeft" state="frozen"/>
      <selection pane="bottomLeft" activeCell="D39" sqref="D39"/>
    </sheetView>
  </sheetViews>
  <sheetFormatPr baseColWidth="10" defaultRowHeight="15" x14ac:dyDescent="0.25"/>
  <cols>
    <col min="3" max="3" width="9.5703125" style="6" customWidth="1"/>
    <col min="4" max="4" width="57.140625" style="2" customWidth="1"/>
  </cols>
  <sheetData>
    <row r="1" spans="3:4" ht="16.5" x14ac:dyDescent="0.3">
      <c r="C1" s="5" t="s">
        <v>56</v>
      </c>
      <c r="D1" s="3" t="s">
        <v>57</v>
      </c>
    </row>
    <row r="2" spans="3:4" ht="16.5" x14ac:dyDescent="0.3">
      <c r="C2" s="5">
        <v>1</v>
      </c>
      <c r="D2" s="4" t="s">
        <v>62</v>
      </c>
    </row>
    <row r="3" spans="3:4" ht="16.5" x14ac:dyDescent="0.3">
      <c r="C3" s="5">
        <v>2</v>
      </c>
      <c r="D3" s="4" t="s">
        <v>58</v>
      </c>
    </row>
    <row r="4" spans="3:4" ht="16.5" x14ac:dyDescent="0.3">
      <c r="C4" s="5">
        <v>3</v>
      </c>
      <c r="D4" s="4" t="s">
        <v>67</v>
      </c>
    </row>
    <row r="5" spans="3:4" ht="16.5" x14ac:dyDescent="0.3">
      <c r="C5" s="5">
        <v>4</v>
      </c>
      <c r="D5" s="4" t="s">
        <v>88</v>
      </c>
    </row>
    <row r="6" spans="3:4" ht="16.5" x14ac:dyDescent="0.3">
      <c r="C6" s="5">
        <v>5</v>
      </c>
      <c r="D6" s="4" t="s">
        <v>59</v>
      </c>
    </row>
    <row r="7" spans="3:4" ht="16.5" x14ac:dyDescent="0.3">
      <c r="C7" s="5">
        <v>6</v>
      </c>
      <c r="D7" s="4" t="s">
        <v>64</v>
      </c>
    </row>
    <row r="8" spans="3:4" ht="16.5" x14ac:dyDescent="0.3">
      <c r="C8" s="5">
        <v>7</v>
      </c>
      <c r="D8" s="4" t="s">
        <v>63</v>
      </c>
    </row>
    <row r="9" spans="3:4" ht="16.5" x14ac:dyDescent="0.3">
      <c r="C9" s="5">
        <v>8</v>
      </c>
      <c r="D9" s="4" t="s">
        <v>65</v>
      </c>
    </row>
    <row r="10" spans="3:4" ht="16.5" x14ac:dyDescent="0.3">
      <c r="C10" s="5">
        <v>9</v>
      </c>
      <c r="D10" s="4" t="s">
        <v>60</v>
      </c>
    </row>
    <row r="11" spans="3:4" ht="16.5" x14ac:dyDescent="0.3">
      <c r="C11" s="5">
        <v>10</v>
      </c>
      <c r="D11" s="4" t="s">
        <v>61</v>
      </c>
    </row>
    <row r="12" spans="3:4" ht="33" x14ac:dyDescent="0.3">
      <c r="C12" s="5">
        <v>11</v>
      </c>
      <c r="D12" s="4" t="s">
        <v>74</v>
      </c>
    </row>
    <row r="13" spans="3:4" ht="33" x14ac:dyDescent="0.3">
      <c r="C13" s="5">
        <v>12</v>
      </c>
      <c r="D13" s="4" t="s">
        <v>66</v>
      </c>
    </row>
    <row r="14" spans="3:4" ht="16.5" x14ac:dyDescent="0.3">
      <c r="C14" s="5">
        <v>13</v>
      </c>
      <c r="D14" s="4" t="s">
        <v>80</v>
      </c>
    </row>
    <row r="15" spans="3:4" ht="16.5" x14ac:dyDescent="0.3">
      <c r="C15" s="5">
        <v>14</v>
      </c>
      <c r="D15" s="4" t="s">
        <v>81</v>
      </c>
    </row>
    <row r="16" spans="3:4" ht="16.5" x14ac:dyDescent="0.3">
      <c r="C16" s="5">
        <v>15</v>
      </c>
      <c r="D16" s="4" t="s">
        <v>83</v>
      </c>
    </row>
    <row r="17" spans="3:4" ht="16.5" x14ac:dyDescent="0.3">
      <c r="C17" s="5">
        <v>16</v>
      </c>
      <c r="D17" s="4" t="s">
        <v>69</v>
      </c>
    </row>
    <row r="18" spans="3:4" ht="16.5" x14ac:dyDescent="0.3">
      <c r="C18" s="5">
        <v>17</v>
      </c>
      <c r="D18" s="4" t="s">
        <v>90</v>
      </c>
    </row>
    <row r="19" spans="3:4" ht="16.5" x14ac:dyDescent="0.3">
      <c r="C19" s="5">
        <v>18</v>
      </c>
      <c r="D19" s="4" t="s">
        <v>89</v>
      </c>
    </row>
    <row r="20" spans="3:4" ht="16.5" x14ac:dyDescent="0.3">
      <c r="C20" s="5">
        <v>19</v>
      </c>
      <c r="D20" s="4" t="s">
        <v>96</v>
      </c>
    </row>
    <row r="21" spans="3:4" ht="33" x14ac:dyDescent="0.3">
      <c r="C21" s="5">
        <v>20</v>
      </c>
      <c r="D21" s="4" t="s">
        <v>68</v>
      </c>
    </row>
    <row r="22" spans="3:4" ht="16.5" x14ac:dyDescent="0.3">
      <c r="C22" s="5">
        <v>21</v>
      </c>
      <c r="D22" s="4" t="s">
        <v>72</v>
      </c>
    </row>
    <row r="23" spans="3:4" ht="16.5" x14ac:dyDescent="0.3">
      <c r="C23" s="5">
        <v>22</v>
      </c>
      <c r="D23" s="4" t="s">
        <v>71</v>
      </c>
    </row>
    <row r="24" spans="3:4" ht="16.5" x14ac:dyDescent="0.3">
      <c r="C24" s="5">
        <v>23</v>
      </c>
      <c r="D24" s="4" t="s">
        <v>97</v>
      </c>
    </row>
    <row r="25" spans="3:4" ht="33" x14ac:dyDescent="0.3">
      <c r="C25" s="5">
        <v>24</v>
      </c>
      <c r="D25" s="4" t="s">
        <v>70</v>
      </c>
    </row>
    <row r="26" spans="3:4" ht="19.5" customHeight="1" x14ac:dyDescent="0.3">
      <c r="C26" s="5">
        <v>25</v>
      </c>
      <c r="D26" s="4" t="s">
        <v>73</v>
      </c>
    </row>
    <row r="27" spans="3:4" ht="19.5" customHeight="1" x14ac:dyDescent="0.3">
      <c r="C27" s="5">
        <v>26</v>
      </c>
      <c r="D27" s="4" t="s">
        <v>84</v>
      </c>
    </row>
    <row r="28" spans="3:4" ht="19.5" customHeight="1" x14ac:dyDescent="0.3">
      <c r="C28" s="5">
        <v>27</v>
      </c>
      <c r="D28" s="4" t="s">
        <v>86</v>
      </c>
    </row>
    <row r="29" spans="3:4" ht="19.5" customHeight="1" x14ac:dyDescent="0.3">
      <c r="C29" s="5">
        <v>28</v>
      </c>
      <c r="D29" s="4" t="s">
        <v>82</v>
      </c>
    </row>
    <row r="30" spans="3:4" ht="19.5" customHeight="1" x14ac:dyDescent="0.3">
      <c r="C30" s="5">
        <v>29</v>
      </c>
      <c r="D30" s="4" t="s">
        <v>93</v>
      </c>
    </row>
    <row r="31" spans="3:4" ht="19.5" customHeight="1" x14ac:dyDescent="0.3">
      <c r="C31" s="5">
        <v>30</v>
      </c>
      <c r="D31" s="4" t="s">
        <v>85</v>
      </c>
    </row>
    <row r="32" spans="3:4" ht="33" x14ac:dyDescent="0.3">
      <c r="C32" s="5">
        <v>31</v>
      </c>
      <c r="D32" s="4" t="s">
        <v>76</v>
      </c>
    </row>
    <row r="33" spans="3:4" ht="16.5" x14ac:dyDescent="0.3">
      <c r="C33" s="5">
        <v>32</v>
      </c>
      <c r="D33" s="4" t="s">
        <v>79</v>
      </c>
    </row>
    <row r="34" spans="3:4" ht="16.5" x14ac:dyDescent="0.3">
      <c r="C34" s="5">
        <v>33</v>
      </c>
      <c r="D34" s="4" t="s">
        <v>78</v>
      </c>
    </row>
    <row r="35" spans="3:4" ht="33" x14ac:dyDescent="0.3">
      <c r="C35" s="5">
        <v>34</v>
      </c>
      <c r="D35" s="4" t="s">
        <v>99</v>
      </c>
    </row>
    <row r="36" spans="3:4" ht="16.5" x14ac:dyDescent="0.3">
      <c r="C36" s="5">
        <v>35</v>
      </c>
      <c r="D36" s="4" t="s">
        <v>77</v>
      </c>
    </row>
    <row r="37" spans="3:4" ht="16.5" x14ac:dyDescent="0.3">
      <c r="C37" s="5">
        <v>36</v>
      </c>
      <c r="D37" s="4" t="s">
        <v>100</v>
      </c>
    </row>
    <row r="38" spans="3:4" ht="33" x14ac:dyDescent="0.3">
      <c r="C38" s="5">
        <v>37</v>
      </c>
      <c r="D38" s="4" t="s">
        <v>102</v>
      </c>
    </row>
    <row r="39" spans="3:4" ht="16.5" x14ac:dyDescent="0.3">
      <c r="C39" s="5">
        <v>38</v>
      </c>
      <c r="D39" s="4" t="s">
        <v>87</v>
      </c>
    </row>
    <row r="40" spans="3:4" ht="16.5" x14ac:dyDescent="0.3">
      <c r="C40" s="5">
        <v>39</v>
      </c>
      <c r="D40" s="4" t="s">
        <v>91</v>
      </c>
    </row>
    <row r="41" spans="3:4" ht="16.5" x14ac:dyDescent="0.3">
      <c r="C41" s="5">
        <v>40</v>
      </c>
      <c r="D41" s="4" t="s">
        <v>92</v>
      </c>
    </row>
    <row r="42" spans="3:4" ht="16.5" x14ac:dyDescent="0.3">
      <c r="C42" s="5">
        <v>41</v>
      </c>
      <c r="D42" s="4" t="s">
        <v>75</v>
      </c>
    </row>
    <row r="43" spans="3:4" ht="16.5" x14ac:dyDescent="0.3">
      <c r="C43" s="5">
        <v>42</v>
      </c>
      <c r="D43" s="4" t="s">
        <v>95</v>
      </c>
    </row>
    <row r="44" spans="3:4" ht="16.5" x14ac:dyDescent="0.3">
      <c r="C44" s="5">
        <v>43</v>
      </c>
      <c r="D44" s="4" t="s">
        <v>98</v>
      </c>
    </row>
    <row r="45" spans="3:4" ht="16.5" x14ac:dyDescent="0.3">
      <c r="C45" s="5">
        <v>44</v>
      </c>
      <c r="D45" s="4" t="s">
        <v>101</v>
      </c>
    </row>
    <row r="46" spans="3:4" ht="16.5" x14ac:dyDescent="0.3">
      <c r="C46" s="5">
        <v>45</v>
      </c>
      <c r="D46" s="4" t="s">
        <v>94</v>
      </c>
    </row>
    <row r="49" spans="4:5" ht="15" customHeight="1" x14ac:dyDescent="0.25"/>
    <row r="50" spans="4:5" ht="15" customHeight="1" x14ac:dyDescent="0.25"/>
    <row r="51" spans="4:5" ht="15" customHeight="1" x14ac:dyDescent="0.25"/>
    <row r="52" spans="4:5" ht="15" customHeight="1" x14ac:dyDescent="0.25"/>
    <row r="53" spans="4:5" ht="15" customHeight="1" x14ac:dyDescent="0.25"/>
    <row r="54" spans="4:5" ht="15" customHeight="1" x14ac:dyDescent="0.25">
      <c r="D54" s="18"/>
      <c r="E54" s="19"/>
    </row>
    <row r="55" spans="4:5" ht="16.5" x14ac:dyDescent="0.3">
      <c r="D55" s="20"/>
      <c r="E55" s="19"/>
    </row>
    <row r="56" spans="4:5" ht="16.5" x14ac:dyDescent="0.3">
      <c r="D56" s="20"/>
      <c r="E56" s="19"/>
    </row>
    <row r="57" spans="4:5" x14ac:dyDescent="0.25">
      <c r="D57" s="18"/>
      <c r="E57" s="19"/>
    </row>
  </sheetData>
  <autoFilter ref="C1:E54"/>
  <sortState ref="C2:D54">
    <sortCondition ref="C2:C54"/>
  </sortState>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E31"/>
  <sheetViews>
    <sheetView workbookViewId="0">
      <selection activeCell="B15" sqref="B15"/>
    </sheetView>
  </sheetViews>
  <sheetFormatPr baseColWidth="10" defaultRowHeight="15" x14ac:dyDescent="0.25"/>
  <cols>
    <col min="2" max="2" width="104" customWidth="1"/>
    <col min="3" max="3" width="35.28515625" customWidth="1"/>
  </cols>
  <sheetData>
    <row r="1" spans="1:5" x14ac:dyDescent="0.25">
      <c r="C1" s="30" t="s">
        <v>7</v>
      </c>
      <c r="D1" s="21" t="s">
        <v>168</v>
      </c>
    </row>
    <row r="2" spans="1:5" ht="15" customHeight="1" thickBot="1" x14ac:dyDescent="0.3">
      <c r="A2">
        <v>1</v>
      </c>
      <c r="B2" s="12" t="s">
        <v>135</v>
      </c>
      <c r="C2" s="28" t="s">
        <v>223</v>
      </c>
      <c r="D2" s="16" t="s">
        <v>162</v>
      </c>
      <c r="E2" s="12"/>
    </row>
    <row r="3" spans="1:5" ht="15" customHeight="1" x14ac:dyDescent="0.25">
      <c r="A3">
        <v>2</v>
      </c>
      <c r="B3" s="13" t="s">
        <v>136</v>
      </c>
      <c r="C3" s="29" t="s">
        <v>107</v>
      </c>
      <c r="D3" s="16" t="s">
        <v>163</v>
      </c>
      <c r="E3" s="8"/>
    </row>
    <row r="4" spans="1:5" ht="15" customHeight="1" x14ac:dyDescent="0.25">
      <c r="A4">
        <v>3</v>
      </c>
      <c r="B4" s="7" t="s">
        <v>137</v>
      </c>
      <c r="C4" s="29" t="s">
        <v>104</v>
      </c>
      <c r="D4" s="16" t="s">
        <v>164</v>
      </c>
      <c r="E4" s="8"/>
    </row>
    <row r="5" spans="1:5" ht="15" customHeight="1" x14ac:dyDescent="0.3">
      <c r="A5">
        <v>4</v>
      </c>
      <c r="B5" s="14" t="s">
        <v>138</v>
      </c>
      <c r="C5" s="29" t="s">
        <v>108</v>
      </c>
      <c r="D5" s="9"/>
      <c r="E5" s="10"/>
    </row>
    <row r="6" spans="1:5" ht="15" customHeight="1" x14ac:dyDescent="0.25">
      <c r="A6">
        <v>5</v>
      </c>
      <c r="B6" s="11" t="s">
        <v>134</v>
      </c>
      <c r="C6" s="29" t="s">
        <v>105</v>
      </c>
      <c r="D6" s="11"/>
      <c r="E6" s="11"/>
    </row>
    <row r="7" spans="1:5" ht="15" customHeight="1" x14ac:dyDescent="0.25">
      <c r="A7">
        <v>6</v>
      </c>
      <c r="B7" s="11" t="s">
        <v>139</v>
      </c>
      <c r="C7" s="29" t="s">
        <v>106</v>
      </c>
      <c r="D7" s="11"/>
      <c r="E7" s="11"/>
    </row>
    <row r="8" spans="1:5" ht="15" customHeight="1" x14ac:dyDescent="0.25">
      <c r="A8">
        <v>7</v>
      </c>
      <c r="B8" s="11" t="s">
        <v>140</v>
      </c>
      <c r="C8" s="29" t="s">
        <v>120</v>
      </c>
      <c r="D8" s="11"/>
      <c r="E8" s="11"/>
    </row>
    <row r="9" spans="1:5" ht="15" customHeight="1" x14ac:dyDescent="0.25">
      <c r="A9">
        <v>8</v>
      </c>
      <c r="B9" s="11" t="s">
        <v>141</v>
      </c>
      <c r="C9" s="11"/>
      <c r="D9" s="11"/>
      <c r="E9" s="11"/>
    </row>
    <row r="10" spans="1:5" ht="15" customHeight="1" x14ac:dyDescent="0.25">
      <c r="A10">
        <v>9</v>
      </c>
      <c r="B10" s="11" t="s">
        <v>142</v>
      </c>
      <c r="C10" s="12"/>
      <c r="D10" s="11"/>
      <c r="E10" s="11"/>
    </row>
    <row r="11" spans="1:5" ht="15" customHeight="1" x14ac:dyDescent="0.25">
      <c r="A11">
        <v>10</v>
      </c>
      <c r="B11" s="11" t="s">
        <v>143</v>
      </c>
      <c r="C11" s="31" t="s">
        <v>166</v>
      </c>
      <c r="D11" s="11"/>
      <c r="E11" s="11"/>
    </row>
    <row r="12" spans="1:5" ht="15" customHeight="1" x14ac:dyDescent="0.25">
      <c r="A12">
        <v>11</v>
      </c>
      <c r="B12" s="11" t="s">
        <v>144</v>
      </c>
      <c r="C12" s="15" t="s">
        <v>122</v>
      </c>
      <c r="D12" s="11"/>
      <c r="E12" s="11"/>
    </row>
    <row r="13" spans="1:5" ht="15" customHeight="1" x14ac:dyDescent="0.25">
      <c r="A13">
        <v>12</v>
      </c>
      <c r="B13" s="11" t="s">
        <v>145</v>
      </c>
      <c r="C13" s="15" t="s">
        <v>123</v>
      </c>
      <c r="D13" s="11"/>
      <c r="E13" s="11"/>
    </row>
    <row r="14" spans="1:5" ht="15" customHeight="1" x14ac:dyDescent="0.25">
      <c r="A14">
        <v>13</v>
      </c>
      <c r="B14" s="11" t="s">
        <v>146</v>
      </c>
      <c r="C14" s="15" t="s">
        <v>124</v>
      </c>
      <c r="D14" s="11"/>
      <c r="E14" s="11"/>
    </row>
    <row r="15" spans="1:5" ht="15" customHeight="1" x14ac:dyDescent="0.25">
      <c r="A15">
        <v>14</v>
      </c>
      <c r="B15" s="11" t="s">
        <v>147</v>
      </c>
      <c r="C15" s="15" t="s">
        <v>125</v>
      </c>
      <c r="D15" s="11"/>
      <c r="E15" s="11"/>
    </row>
    <row r="16" spans="1:5" ht="15" customHeight="1" x14ac:dyDescent="0.25">
      <c r="A16">
        <v>15</v>
      </c>
      <c r="B16" s="11" t="s">
        <v>148</v>
      </c>
      <c r="C16" s="11"/>
      <c r="D16" s="11"/>
      <c r="E16" s="11"/>
    </row>
    <row r="17" spans="1:5" ht="15" customHeight="1" x14ac:dyDescent="0.25">
      <c r="A17">
        <v>16</v>
      </c>
      <c r="B17" s="11" t="s">
        <v>149</v>
      </c>
      <c r="C17" s="32" t="s">
        <v>167</v>
      </c>
      <c r="D17" s="11"/>
      <c r="E17" s="11"/>
    </row>
    <row r="18" spans="1:5" ht="15" customHeight="1" x14ac:dyDescent="0.25">
      <c r="A18">
        <v>17</v>
      </c>
      <c r="B18" s="11" t="s">
        <v>150</v>
      </c>
      <c r="C18" s="15" t="s">
        <v>109</v>
      </c>
      <c r="D18" s="11"/>
      <c r="E18" s="11"/>
    </row>
    <row r="19" spans="1:5" ht="15" customHeight="1" x14ac:dyDescent="0.25">
      <c r="A19">
        <v>18</v>
      </c>
      <c r="B19" s="11" t="s">
        <v>151</v>
      </c>
      <c r="C19" s="15" t="s">
        <v>110</v>
      </c>
      <c r="D19" s="11"/>
      <c r="E19" s="11"/>
    </row>
    <row r="20" spans="1:5" ht="15" customHeight="1" x14ac:dyDescent="0.25">
      <c r="A20">
        <v>19</v>
      </c>
      <c r="B20" s="11" t="s">
        <v>152</v>
      </c>
      <c r="C20" s="15" t="s">
        <v>111</v>
      </c>
      <c r="D20" s="11"/>
      <c r="E20" s="11"/>
    </row>
    <row r="21" spans="1:5" s="33" customFormat="1" ht="60" x14ac:dyDescent="0.25">
      <c r="A21" s="33">
        <v>20</v>
      </c>
      <c r="B21" s="33" t="s">
        <v>227</v>
      </c>
      <c r="C21" s="34" t="s">
        <v>112</v>
      </c>
    </row>
    <row r="22" spans="1:5" s="33" customFormat="1" ht="30" x14ac:dyDescent="0.25">
      <c r="C22" s="34" t="s">
        <v>113</v>
      </c>
    </row>
    <row r="23" spans="1:5" s="33" customFormat="1" ht="60" x14ac:dyDescent="0.25">
      <c r="C23" s="34" t="s">
        <v>114</v>
      </c>
    </row>
    <row r="24" spans="1:5" s="33" customFormat="1" ht="30" x14ac:dyDescent="0.25">
      <c r="C24" s="34" t="s">
        <v>115</v>
      </c>
    </row>
    <row r="25" spans="1:5" s="33" customFormat="1" ht="75" x14ac:dyDescent="0.25">
      <c r="C25" s="34" t="s">
        <v>116</v>
      </c>
    </row>
    <row r="26" spans="1:5" s="33" customFormat="1" ht="30" x14ac:dyDescent="0.25">
      <c r="C26" s="34" t="s">
        <v>117</v>
      </c>
    </row>
    <row r="27" spans="1:5" s="33" customFormat="1" ht="45" x14ac:dyDescent="0.25">
      <c r="C27" s="34" t="s">
        <v>118</v>
      </c>
    </row>
    <row r="28" spans="1:5" s="33" customFormat="1" x14ac:dyDescent="0.25">
      <c r="C28" s="34"/>
    </row>
    <row r="29" spans="1:5" x14ac:dyDescent="0.25">
      <c r="C29" s="34"/>
    </row>
    <row r="30" spans="1:5" x14ac:dyDescent="0.25">
      <c r="C30" s="15" t="s">
        <v>119</v>
      </c>
    </row>
    <row r="31" spans="1:5" x14ac:dyDescent="0.25">
      <c r="C31" s="17" t="s">
        <v>121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6</vt:i4>
      </vt:variant>
    </vt:vector>
  </HeadingPairs>
  <TitlesOfParts>
    <vt:vector size="10" baseType="lpstr">
      <vt:lpstr>Formato a Dici 31 de 2018</vt:lpstr>
      <vt:lpstr>Instructivo</vt:lpstr>
      <vt:lpstr>Equivalencia BH-BMPT</vt:lpstr>
      <vt:lpstr>Tipo </vt:lpstr>
      <vt:lpstr>Afectación</vt:lpstr>
      <vt:lpstr>ContratacionDirecta</vt:lpstr>
      <vt:lpstr>Mod</vt:lpstr>
      <vt:lpstr>RegimenEspecial</vt:lpstr>
      <vt:lpstr>SeleccionAbreviada</vt:lpstr>
      <vt:lpstr>Vacio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dmorcad</dc:creator>
  <cp:lastModifiedBy>GIO</cp:lastModifiedBy>
  <cp:lastPrinted>2017-10-26T13:33:59Z</cp:lastPrinted>
  <dcterms:created xsi:type="dcterms:W3CDTF">2017-07-18T15:09:18Z</dcterms:created>
  <dcterms:modified xsi:type="dcterms:W3CDTF">2019-03-06T00:42:28Z</dcterms:modified>
</cp:coreProperties>
</file>