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O\Desktop\CONSOLIDADO RC 2017\RC ENTREGADOS 2017\16 PUENTE ARANDA 2017\"/>
    </mc:Choice>
  </mc:AlternateContent>
  <bookViews>
    <workbookView xWindow="0" yWindow="0" windowWidth="28800" windowHeight="12300" tabRatio="988"/>
  </bookViews>
  <sheets>
    <sheet name="Formato a Dici 31 de 2016" sheetId="1" r:id="rId1"/>
    <sheet name="Instructivo" sheetId="2" r:id="rId2"/>
    <sheet name="Equivalencia BH-BMPT" sheetId="3" r:id="rId3"/>
    <sheet name="Tipo " sheetId="4" r:id="rId4"/>
  </sheets>
  <definedNames>
    <definedName name="_xlnm._FilterDatabase" localSheetId="2">'Equivalencia BH-BMPT'!$C$1:$E$54</definedName>
    <definedName name="_xlnm._FilterDatabase" localSheetId="0" hidden="1">'Formato a Dici 31 de 2016'!$A$13:$AK$204</definedName>
    <definedName name="_FilterDatabase_0" localSheetId="2">'Equivalencia BH-BMPT'!$C$1:$E$54</definedName>
    <definedName name="_FilterDatabase_0" localSheetId="0">'Formato a Dici 31 de 2016'!$A$13:$AK$203</definedName>
    <definedName name="_FilterDatabase_0_0" localSheetId="2">'Equivalencia BH-BMPT'!$C$1:$E$54</definedName>
    <definedName name="_FilterDatabase_0_0" localSheetId="0">'Formato a Dici 31 de 2016'!$A$13:$AK$203</definedName>
    <definedName name="Afectación">'Tipo '!$D$2:$D$4</definedName>
    <definedName name="ContratacionDirecta">'Tipo '!$C$18:$C$27</definedName>
    <definedName name="Mod">'Tipo '!$C$2:$C$8</definedName>
    <definedName name="RegimenEspecial">'Tipo '!$C$28:$C$29</definedName>
    <definedName name="SeleccionAbreviada">'Tipo '!$C$12:$C$15</definedName>
    <definedName name="Vacio">'Formato a Dici 31 de 2016'!$AJ$14</definedName>
  </definedNames>
  <calcPr calcId="162913" iterateDelta="1E-4"/>
</workbook>
</file>

<file path=xl/calcChain.xml><?xml version="1.0" encoding="utf-8"?>
<calcChain xmlns="http://schemas.openxmlformats.org/spreadsheetml/2006/main">
  <c r="T173" i="1" l="1"/>
  <c r="K173" i="1"/>
  <c r="E173" i="1"/>
  <c r="T172" i="1"/>
  <c r="K172" i="1"/>
  <c r="AH172" i="1"/>
  <c r="E172" i="1"/>
  <c r="T171" i="1"/>
  <c r="K171" i="1"/>
  <c r="AH171" i="1"/>
  <c r="E171" i="1"/>
  <c r="T193" i="1"/>
  <c r="K193" i="1"/>
  <c r="E193" i="1"/>
  <c r="K197" i="1"/>
  <c r="E197" i="1"/>
  <c r="K196" i="1"/>
  <c r="E196" i="1"/>
  <c r="K195" i="1"/>
  <c r="E195" i="1"/>
  <c r="K194" i="1"/>
  <c r="E194" i="1"/>
  <c r="K192" i="1"/>
  <c r="E192" i="1"/>
  <c r="K191" i="1"/>
  <c r="E191" i="1"/>
  <c r="K190" i="1"/>
  <c r="E190" i="1"/>
  <c r="K189" i="1"/>
  <c r="E189" i="1"/>
  <c r="K188" i="1"/>
  <c r="E188" i="1"/>
  <c r="K187" i="1"/>
  <c r="E187" i="1"/>
  <c r="K186" i="1"/>
  <c r="E186" i="1"/>
  <c r="K185" i="1"/>
  <c r="E185" i="1"/>
  <c r="K184" i="1"/>
  <c r="E184" i="1"/>
  <c r="T183" i="1"/>
  <c r="T184" i="1"/>
  <c r="T185" i="1"/>
  <c r="T186" i="1"/>
  <c r="T187" i="1"/>
  <c r="T188" i="1"/>
  <c r="T189" i="1"/>
  <c r="T190" i="1"/>
  <c r="T191" i="1"/>
  <c r="T192" i="1"/>
  <c r="T194" i="1"/>
  <c r="T195" i="1"/>
  <c r="T196" i="1"/>
  <c r="T197" i="1"/>
  <c r="T198" i="1"/>
  <c r="T199" i="1"/>
  <c r="T200" i="1"/>
  <c r="T201" i="1"/>
  <c r="T202" i="1"/>
  <c r="T203" i="1"/>
  <c r="K183" i="1"/>
  <c r="E183" i="1"/>
  <c r="T182" i="1"/>
  <c r="K182" i="1"/>
  <c r="E182" i="1"/>
  <c r="K181" i="1"/>
  <c r="E181" i="1"/>
  <c r="K180" i="1"/>
  <c r="E180" i="1"/>
  <c r="K179" i="1"/>
  <c r="E179" i="1"/>
  <c r="K178" i="1"/>
  <c r="E178" i="1"/>
  <c r="K177" i="1"/>
  <c r="E177" i="1"/>
  <c r="K176" i="1"/>
  <c r="E176" i="1"/>
  <c r="K175" i="1"/>
  <c r="AH175" i="1"/>
  <c r="E175" i="1"/>
  <c r="K174" i="1"/>
  <c r="AH174" i="1"/>
  <c r="E174" i="1"/>
  <c r="T174" i="1"/>
  <c r="T175" i="1"/>
  <c r="T176" i="1"/>
  <c r="T178" i="1"/>
  <c r="T179" i="1"/>
  <c r="T180" i="1"/>
  <c r="T181" i="1"/>
  <c r="T168" i="1"/>
  <c r="T169" i="1"/>
  <c r="T170" i="1"/>
  <c r="E170" i="1"/>
  <c r="AH203" i="1" l="1"/>
  <c r="AF203" i="1"/>
  <c r="AH173" i="1"/>
  <c r="AF173" i="1"/>
  <c r="AH170" i="1"/>
  <c r="AF170" i="1"/>
  <c r="K170" i="1"/>
  <c r="AH169" i="1"/>
  <c r="AF169" i="1"/>
  <c r="K169" i="1"/>
  <c r="AH168" i="1"/>
  <c r="AF168" i="1"/>
  <c r="K168" i="1"/>
  <c r="AH167" i="1"/>
  <c r="T167" i="1"/>
  <c r="AF167" i="1" s="1"/>
  <c r="K167" i="1"/>
  <c r="AH166" i="1"/>
  <c r="T166" i="1"/>
  <c r="AF166" i="1" s="1"/>
  <c r="K166" i="1"/>
  <c r="AH165" i="1"/>
  <c r="U165" i="1"/>
  <c r="AF165" i="1" s="1"/>
  <c r="K165" i="1"/>
  <c r="AH164" i="1"/>
  <c r="T164" i="1"/>
  <c r="AF164" i="1" s="1"/>
  <c r="K164" i="1"/>
  <c r="E164" i="1"/>
  <c r="AH163" i="1"/>
  <c r="T163" i="1"/>
  <c r="AF163" i="1" s="1"/>
  <c r="K163" i="1"/>
  <c r="E163" i="1"/>
  <c r="AH162" i="1"/>
  <c r="T162" i="1"/>
  <c r="AF162" i="1" s="1"/>
  <c r="K162" i="1"/>
  <c r="E162" i="1"/>
  <c r="AH161" i="1"/>
  <c r="T161" i="1"/>
  <c r="AF161" i="1" s="1"/>
  <c r="K161" i="1"/>
  <c r="E161" i="1"/>
  <c r="AH160" i="1"/>
  <c r="T160" i="1"/>
  <c r="AF160" i="1" s="1"/>
  <c r="K160" i="1"/>
  <c r="E160" i="1"/>
  <c r="AH159" i="1"/>
  <c r="T159" i="1"/>
  <c r="AF159" i="1" s="1"/>
  <c r="K159" i="1"/>
  <c r="E159" i="1"/>
  <c r="AH158" i="1"/>
  <c r="T158" i="1"/>
  <c r="AF158" i="1" s="1"/>
  <c r="K158" i="1"/>
  <c r="E158" i="1"/>
  <c r="AH157" i="1"/>
  <c r="T157" i="1"/>
  <c r="AF157" i="1" s="1"/>
  <c r="K157" i="1"/>
  <c r="E157" i="1"/>
  <c r="AH156" i="1"/>
  <c r="T156" i="1"/>
  <c r="AF156" i="1" s="1"/>
  <c r="K156" i="1"/>
  <c r="E156" i="1"/>
  <c r="AH155" i="1"/>
  <c r="T155" i="1"/>
  <c r="AF155" i="1" s="1"/>
  <c r="K155" i="1"/>
  <c r="E155" i="1"/>
  <c r="AH154" i="1"/>
  <c r="T154" i="1"/>
  <c r="AF154" i="1" s="1"/>
  <c r="K154" i="1"/>
  <c r="E154" i="1"/>
  <c r="AH153" i="1"/>
  <c r="T153" i="1"/>
  <c r="AF153" i="1" s="1"/>
  <c r="K153" i="1"/>
  <c r="E153" i="1"/>
  <c r="AH152" i="1"/>
  <c r="T152" i="1"/>
  <c r="AF152" i="1" s="1"/>
  <c r="K152" i="1"/>
  <c r="E152" i="1"/>
  <c r="AH151" i="1"/>
  <c r="T151" i="1"/>
  <c r="AF151" i="1" s="1"/>
  <c r="K151" i="1"/>
  <c r="E151" i="1"/>
  <c r="AH150" i="1"/>
  <c r="T150" i="1"/>
  <c r="AF150" i="1" s="1"/>
  <c r="K150" i="1"/>
  <c r="E150" i="1"/>
  <c r="AH149" i="1"/>
  <c r="T149" i="1"/>
  <c r="AF149" i="1" s="1"/>
  <c r="K149" i="1"/>
  <c r="E149" i="1"/>
  <c r="AH148" i="1"/>
  <c r="T148" i="1"/>
  <c r="AF148" i="1" s="1"/>
  <c r="K148" i="1"/>
  <c r="E148" i="1"/>
  <c r="AH147" i="1"/>
  <c r="T147" i="1"/>
  <c r="AF147" i="1" s="1"/>
  <c r="K147" i="1"/>
  <c r="E147" i="1"/>
  <c r="AH146" i="1"/>
  <c r="T146" i="1"/>
  <c r="AF146" i="1" s="1"/>
  <c r="K146" i="1"/>
  <c r="E146" i="1"/>
  <c r="AH145" i="1"/>
  <c r="T145" i="1"/>
  <c r="AF145" i="1" s="1"/>
  <c r="K145" i="1"/>
  <c r="E145" i="1"/>
  <c r="AH144" i="1"/>
  <c r="T144" i="1"/>
  <c r="AF144" i="1" s="1"/>
  <c r="K144" i="1"/>
  <c r="E144" i="1"/>
  <c r="AH143" i="1"/>
  <c r="T143" i="1"/>
  <c r="AF143" i="1" s="1"/>
  <c r="K143" i="1"/>
  <c r="E143" i="1"/>
  <c r="AH142" i="1"/>
  <c r="T142" i="1"/>
  <c r="AF142" i="1" s="1"/>
  <c r="K142" i="1"/>
  <c r="E142" i="1"/>
  <c r="AH141" i="1"/>
  <c r="T141" i="1"/>
  <c r="AF141" i="1" s="1"/>
  <c r="K141" i="1"/>
  <c r="E141" i="1"/>
  <c r="AH140" i="1"/>
  <c r="T140" i="1"/>
  <c r="AF140" i="1" s="1"/>
  <c r="K140" i="1"/>
  <c r="E140" i="1"/>
  <c r="AH139" i="1"/>
  <c r="T139" i="1"/>
  <c r="AF139" i="1" s="1"/>
  <c r="K139" i="1"/>
  <c r="E139" i="1"/>
  <c r="AH138" i="1"/>
  <c r="T138" i="1"/>
  <c r="AF138" i="1" s="1"/>
  <c r="K138" i="1"/>
  <c r="E138" i="1"/>
  <c r="AH137" i="1"/>
  <c r="T137" i="1"/>
  <c r="AF137" i="1" s="1"/>
  <c r="K137" i="1"/>
  <c r="E137" i="1"/>
  <c r="AH136" i="1"/>
  <c r="T136" i="1"/>
  <c r="AF136" i="1" s="1"/>
  <c r="K136" i="1"/>
  <c r="E136" i="1"/>
  <c r="AH135" i="1"/>
  <c r="T135" i="1"/>
  <c r="AF135" i="1" s="1"/>
  <c r="K135" i="1"/>
  <c r="E135" i="1"/>
  <c r="AH134" i="1"/>
  <c r="T134" i="1"/>
  <c r="AF134" i="1" s="1"/>
  <c r="K134" i="1"/>
  <c r="E134" i="1"/>
  <c r="AH133" i="1"/>
  <c r="T133" i="1"/>
  <c r="AF133" i="1" s="1"/>
  <c r="K133" i="1"/>
  <c r="E133" i="1"/>
  <c r="AH132" i="1"/>
  <c r="T132" i="1"/>
  <c r="AF132" i="1" s="1"/>
  <c r="K132" i="1"/>
  <c r="E132" i="1"/>
  <c r="AH131" i="1"/>
  <c r="T131" i="1"/>
  <c r="AF131" i="1" s="1"/>
  <c r="K131" i="1"/>
  <c r="E131" i="1"/>
  <c r="AH130" i="1"/>
  <c r="T130" i="1"/>
  <c r="AF130" i="1" s="1"/>
  <c r="K130" i="1"/>
  <c r="E130" i="1"/>
  <c r="AH129" i="1"/>
  <c r="T129" i="1"/>
  <c r="AF129" i="1" s="1"/>
  <c r="K129" i="1"/>
  <c r="E129" i="1"/>
  <c r="AH128" i="1"/>
  <c r="T128" i="1"/>
  <c r="AF128" i="1" s="1"/>
  <c r="K128" i="1"/>
  <c r="E128" i="1"/>
  <c r="AH127" i="1"/>
  <c r="T127" i="1"/>
  <c r="AF127" i="1" s="1"/>
  <c r="K127" i="1"/>
  <c r="E127" i="1"/>
  <c r="AH126" i="1"/>
  <c r="T126" i="1"/>
  <c r="AF126" i="1" s="1"/>
  <c r="K126" i="1"/>
  <c r="E126" i="1"/>
  <c r="AH125" i="1"/>
  <c r="T125" i="1"/>
  <c r="AF125" i="1" s="1"/>
  <c r="K125" i="1"/>
  <c r="E125" i="1"/>
  <c r="AH124" i="1"/>
  <c r="T124" i="1"/>
  <c r="AF124" i="1" s="1"/>
  <c r="K124" i="1"/>
  <c r="E124" i="1"/>
  <c r="AH123" i="1"/>
  <c r="T123" i="1"/>
  <c r="AF123" i="1" s="1"/>
  <c r="K123" i="1"/>
  <c r="E123" i="1"/>
  <c r="AH122" i="1"/>
  <c r="T122" i="1"/>
  <c r="AF122" i="1" s="1"/>
  <c r="K122" i="1"/>
  <c r="E122" i="1"/>
  <c r="AH121" i="1"/>
  <c r="T121" i="1"/>
  <c r="AF121" i="1" s="1"/>
  <c r="K121" i="1"/>
  <c r="E121" i="1"/>
  <c r="AH120" i="1"/>
  <c r="T120" i="1"/>
  <c r="AF120" i="1" s="1"/>
  <c r="K120" i="1"/>
  <c r="E120" i="1"/>
  <c r="AH119" i="1"/>
  <c r="T119" i="1"/>
  <c r="AF119" i="1" s="1"/>
  <c r="K119" i="1"/>
  <c r="E119" i="1"/>
  <c r="AH118" i="1"/>
  <c r="T118" i="1"/>
  <c r="AF118" i="1" s="1"/>
  <c r="K118" i="1"/>
  <c r="E118" i="1"/>
  <c r="AH117" i="1"/>
  <c r="T117" i="1"/>
  <c r="AF117" i="1" s="1"/>
  <c r="K117" i="1"/>
  <c r="E117" i="1"/>
  <c r="AH116" i="1"/>
  <c r="T116" i="1"/>
  <c r="AF116" i="1" s="1"/>
  <c r="K116" i="1"/>
  <c r="E116" i="1"/>
  <c r="AH115" i="1"/>
  <c r="T115" i="1"/>
  <c r="AF115" i="1" s="1"/>
  <c r="K115" i="1"/>
  <c r="E115" i="1"/>
  <c r="AH114" i="1"/>
  <c r="T114" i="1"/>
  <c r="AF114" i="1" s="1"/>
  <c r="K114" i="1"/>
  <c r="E114" i="1"/>
  <c r="AH113" i="1"/>
  <c r="T113" i="1"/>
  <c r="AF113" i="1" s="1"/>
  <c r="K113" i="1"/>
  <c r="E113" i="1"/>
  <c r="AH112" i="1"/>
  <c r="T112" i="1"/>
  <c r="AF112" i="1" s="1"/>
  <c r="K112" i="1"/>
  <c r="E112" i="1"/>
  <c r="AH111" i="1"/>
  <c r="T111" i="1"/>
  <c r="AF111" i="1" s="1"/>
  <c r="K111" i="1"/>
  <c r="E111" i="1"/>
  <c r="AH110" i="1"/>
  <c r="T110" i="1"/>
  <c r="AF110" i="1" s="1"/>
  <c r="K110" i="1"/>
  <c r="E110" i="1"/>
  <c r="AH109" i="1"/>
  <c r="T109" i="1"/>
  <c r="AF109" i="1" s="1"/>
  <c r="K109" i="1"/>
  <c r="E109" i="1"/>
  <c r="AH108" i="1"/>
  <c r="T108" i="1"/>
  <c r="AF108" i="1" s="1"/>
  <c r="K108" i="1"/>
  <c r="E108" i="1"/>
  <c r="AH107" i="1"/>
  <c r="T107" i="1"/>
  <c r="AF107" i="1" s="1"/>
  <c r="K107" i="1"/>
  <c r="E107" i="1"/>
  <c r="AH106" i="1"/>
  <c r="T106" i="1"/>
  <c r="AF106" i="1" s="1"/>
  <c r="K106" i="1"/>
  <c r="E106" i="1"/>
  <c r="AH105" i="1"/>
  <c r="T105" i="1"/>
  <c r="AF105" i="1" s="1"/>
  <c r="K105" i="1"/>
  <c r="E105" i="1"/>
  <c r="AH104" i="1"/>
  <c r="T104" i="1"/>
  <c r="AF104" i="1" s="1"/>
  <c r="K104" i="1"/>
  <c r="E104" i="1"/>
  <c r="AH103" i="1"/>
  <c r="T103" i="1"/>
  <c r="AF103" i="1" s="1"/>
  <c r="K103" i="1"/>
  <c r="E103" i="1"/>
  <c r="AH102" i="1"/>
  <c r="T102" i="1"/>
  <c r="AF102" i="1" s="1"/>
  <c r="K102" i="1"/>
  <c r="E102" i="1"/>
  <c r="AH101" i="1"/>
  <c r="T101" i="1"/>
  <c r="AF101" i="1" s="1"/>
  <c r="K101" i="1"/>
  <c r="E101" i="1"/>
  <c r="AH100" i="1"/>
  <c r="T100" i="1"/>
  <c r="AF100" i="1" s="1"/>
  <c r="K100" i="1"/>
  <c r="E100" i="1"/>
  <c r="AH99" i="1"/>
  <c r="T99" i="1"/>
  <c r="AF99" i="1" s="1"/>
  <c r="K99" i="1"/>
  <c r="E99" i="1"/>
  <c r="AH98" i="1"/>
  <c r="T98" i="1"/>
  <c r="AF98" i="1" s="1"/>
  <c r="K98" i="1"/>
  <c r="E98" i="1"/>
  <c r="AH97" i="1"/>
  <c r="T97" i="1"/>
  <c r="AF97" i="1" s="1"/>
  <c r="K97" i="1"/>
  <c r="E97" i="1"/>
  <c r="AH96" i="1"/>
  <c r="T96" i="1"/>
  <c r="AF96" i="1" s="1"/>
  <c r="K96" i="1"/>
  <c r="E96" i="1"/>
  <c r="AH95" i="1"/>
  <c r="T95" i="1"/>
  <c r="AF95" i="1" s="1"/>
  <c r="K95" i="1"/>
  <c r="E95" i="1"/>
  <c r="AH94" i="1"/>
  <c r="T94" i="1"/>
  <c r="AF94" i="1" s="1"/>
  <c r="K94" i="1"/>
  <c r="E94" i="1"/>
  <c r="AH93" i="1"/>
  <c r="T93" i="1"/>
  <c r="AF93" i="1" s="1"/>
  <c r="K93" i="1"/>
  <c r="E93" i="1"/>
  <c r="AH92" i="1"/>
  <c r="T92" i="1"/>
  <c r="AF92" i="1" s="1"/>
  <c r="K92" i="1"/>
  <c r="E92" i="1"/>
  <c r="AH91" i="1"/>
  <c r="T91" i="1"/>
  <c r="AF91" i="1" s="1"/>
  <c r="K91" i="1"/>
  <c r="E91" i="1"/>
  <c r="AH90" i="1"/>
  <c r="T90" i="1"/>
  <c r="AF90" i="1" s="1"/>
  <c r="K90" i="1"/>
  <c r="E90" i="1"/>
  <c r="AH89" i="1"/>
  <c r="T89" i="1"/>
  <c r="AF89" i="1" s="1"/>
  <c r="K89" i="1"/>
  <c r="E89" i="1"/>
  <c r="AH88" i="1"/>
  <c r="T88" i="1"/>
  <c r="AF88" i="1" s="1"/>
  <c r="K88" i="1"/>
  <c r="E88" i="1"/>
  <c r="AH87" i="1"/>
  <c r="T87" i="1"/>
  <c r="AF87" i="1" s="1"/>
  <c r="K87" i="1"/>
  <c r="E87" i="1"/>
  <c r="AH86" i="1"/>
  <c r="T86" i="1"/>
  <c r="AF86" i="1" s="1"/>
  <c r="K86" i="1"/>
  <c r="E86" i="1"/>
  <c r="AH85" i="1"/>
  <c r="T85" i="1"/>
  <c r="AF85" i="1" s="1"/>
  <c r="K85" i="1"/>
  <c r="E85" i="1"/>
  <c r="AH84" i="1"/>
  <c r="T84" i="1"/>
  <c r="AF84" i="1" s="1"/>
  <c r="K84" i="1"/>
  <c r="E84" i="1"/>
  <c r="AH83" i="1"/>
  <c r="T83" i="1"/>
  <c r="AF83" i="1" s="1"/>
  <c r="K83" i="1"/>
  <c r="E83" i="1"/>
  <c r="AH82" i="1"/>
  <c r="T82" i="1"/>
  <c r="AF82" i="1" s="1"/>
  <c r="K82" i="1"/>
  <c r="E82" i="1"/>
  <c r="AH81" i="1"/>
  <c r="T81" i="1"/>
  <c r="AF81" i="1" s="1"/>
  <c r="K81" i="1"/>
  <c r="E81" i="1"/>
  <c r="AH80" i="1"/>
  <c r="T80" i="1"/>
  <c r="AF80" i="1" s="1"/>
  <c r="K80" i="1"/>
  <c r="E80" i="1"/>
  <c r="AH79" i="1"/>
  <c r="T79" i="1"/>
  <c r="AF79" i="1" s="1"/>
  <c r="K79" i="1"/>
  <c r="E79" i="1"/>
  <c r="AH78" i="1"/>
  <c r="T78" i="1"/>
  <c r="AF78" i="1" s="1"/>
  <c r="K78" i="1"/>
  <c r="E78" i="1"/>
  <c r="AH77" i="1"/>
  <c r="T77" i="1"/>
  <c r="AF77" i="1" s="1"/>
  <c r="K77" i="1"/>
  <c r="E77" i="1"/>
  <c r="AH76" i="1"/>
  <c r="T76" i="1"/>
  <c r="AF76" i="1" s="1"/>
  <c r="K76" i="1"/>
  <c r="E76" i="1"/>
  <c r="AH75" i="1"/>
  <c r="T75" i="1"/>
  <c r="AF75" i="1" s="1"/>
  <c r="K75" i="1"/>
  <c r="E75" i="1"/>
  <c r="AH74" i="1"/>
  <c r="T74" i="1"/>
  <c r="AF74" i="1" s="1"/>
  <c r="K74" i="1"/>
  <c r="E74" i="1"/>
  <c r="AH73" i="1"/>
  <c r="T73" i="1"/>
  <c r="AF73" i="1" s="1"/>
  <c r="K73" i="1"/>
  <c r="E73" i="1"/>
  <c r="AH72" i="1"/>
  <c r="T72" i="1"/>
  <c r="AF72" i="1" s="1"/>
  <c r="K72" i="1"/>
  <c r="E72" i="1"/>
  <c r="AH71" i="1"/>
  <c r="T71" i="1"/>
  <c r="AF71" i="1" s="1"/>
  <c r="K71" i="1"/>
  <c r="E71" i="1"/>
  <c r="AH70" i="1"/>
  <c r="T70" i="1"/>
  <c r="AF70" i="1" s="1"/>
  <c r="K70" i="1"/>
  <c r="E70" i="1"/>
  <c r="AH69" i="1"/>
  <c r="T69" i="1"/>
  <c r="AF69" i="1" s="1"/>
  <c r="K69" i="1"/>
  <c r="E69" i="1"/>
  <c r="AH68" i="1"/>
  <c r="T68" i="1"/>
  <c r="AF68" i="1" s="1"/>
  <c r="K68" i="1"/>
  <c r="E68" i="1"/>
  <c r="AH67" i="1"/>
  <c r="T67" i="1"/>
  <c r="AF67" i="1" s="1"/>
  <c r="K67" i="1"/>
  <c r="E67" i="1"/>
  <c r="AH66" i="1"/>
  <c r="T66" i="1"/>
  <c r="AF66" i="1" s="1"/>
  <c r="K66" i="1"/>
  <c r="E66" i="1"/>
  <c r="AH65" i="1"/>
  <c r="T65" i="1"/>
  <c r="AF65" i="1" s="1"/>
  <c r="K65" i="1"/>
  <c r="E65" i="1"/>
  <c r="AH64" i="1"/>
  <c r="T64" i="1"/>
  <c r="AF64" i="1" s="1"/>
  <c r="K64" i="1"/>
  <c r="E64" i="1"/>
  <c r="AH63" i="1"/>
  <c r="T63" i="1"/>
  <c r="AF63" i="1" s="1"/>
  <c r="K63" i="1"/>
  <c r="E63" i="1"/>
  <c r="AH62" i="1"/>
  <c r="T62" i="1"/>
  <c r="AF62" i="1" s="1"/>
  <c r="K62" i="1"/>
  <c r="E62" i="1"/>
  <c r="AH61" i="1"/>
  <c r="T61" i="1"/>
  <c r="AF61" i="1" s="1"/>
  <c r="K61" i="1"/>
  <c r="E61" i="1"/>
  <c r="AH60" i="1"/>
  <c r="T60" i="1"/>
  <c r="AF60" i="1" s="1"/>
  <c r="K60" i="1"/>
  <c r="E60" i="1"/>
  <c r="AH59" i="1"/>
  <c r="T59" i="1"/>
  <c r="AF59" i="1" s="1"/>
  <c r="K59" i="1"/>
  <c r="E59" i="1"/>
  <c r="AH58" i="1"/>
  <c r="T58" i="1"/>
  <c r="AF58" i="1" s="1"/>
  <c r="K58" i="1"/>
  <c r="E58" i="1"/>
  <c r="AH57" i="1"/>
  <c r="T57" i="1"/>
  <c r="AF57" i="1" s="1"/>
  <c r="K57" i="1"/>
  <c r="E57" i="1"/>
  <c r="AH56" i="1"/>
  <c r="T56" i="1"/>
  <c r="AF56" i="1" s="1"/>
  <c r="K56" i="1"/>
  <c r="E56" i="1"/>
  <c r="AH55" i="1"/>
  <c r="T55" i="1"/>
  <c r="AF55" i="1" s="1"/>
  <c r="K55" i="1"/>
  <c r="E55" i="1"/>
  <c r="AH54" i="1"/>
  <c r="T54" i="1"/>
  <c r="AF54" i="1" s="1"/>
  <c r="K54" i="1"/>
  <c r="E54" i="1"/>
  <c r="AH53" i="1"/>
  <c r="T53" i="1"/>
  <c r="AF53" i="1" s="1"/>
  <c r="K53" i="1"/>
  <c r="E53" i="1"/>
  <c r="AH52" i="1"/>
  <c r="T52" i="1"/>
  <c r="AF52" i="1" s="1"/>
  <c r="K52" i="1"/>
  <c r="E52" i="1"/>
  <c r="AH51" i="1"/>
  <c r="T51" i="1"/>
  <c r="AF51" i="1" s="1"/>
  <c r="K51" i="1"/>
  <c r="E51" i="1"/>
  <c r="AH50" i="1"/>
  <c r="T50" i="1"/>
  <c r="AF50" i="1" s="1"/>
  <c r="K50" i="1"/>
  <c r="E50" i="1"/>
  <c r="AH49" i="1"/>
  <c r="T49" i="1"/>
  <c r="AF49" i="1" s="1"/>
  <c r="K49" i="1"/>
  <c r="E49" i="1"/>
  <c r="AH48" i="1"/>
  <c r="T48" i="1"/>
  <c r="AF48" i="1" s="1"/>
  <c r="K48" i="1"/>
  <c r="E48" i="1"/>
  <c r="AH47" i="1"/>
  <c r="T47" i="1"/>
  <c r="AF47" i="1" s="1"/>
  <c r="K47" i="1"/>
  <c r="E47" i="1"/>
  <c r="AH46" i="1"/>
  <c r="T46" i="1"/>
  <c r="AF46" i="1" s="1"/>
  <c r="K46" i="1"/>
  <c r="E46" i="1"/>
  <c r="AH45" i="1"/>
  <c r="T45" i="1"/>
  <c r="AF45" i="1" s="1"/>
  <c r="K45" i="1"/>
  <c r="E45" i="1"/>
  <c r="AH44" i="1"/>
  <c r="T44" i="1"/>
  <c r="AF44" i="1" s="1"/>
  <c r="K44" i="1"/>
  <c r="E44" i="1"/>
  <c r="AH43" i="1"/>
  <c r="T43" i="1"/>
  <c r="AF43" i="1" s="1"/>
  <c r="K43" i="1"/>
  <c r="E43" i="1"/>
  <c r="AH42" i="1"/>
  <c r="T42" i="1"/>
  <c r="AF42" i="1" s="1"/>
  <c r="K42" i="1"/>
  <c r="E42" i="1"/>
  <c r="AH41" i="1"/>
  <c r="T41" i="1"/>
  <c r="AF41" i="1" s="1"/>
  <c r="K41" i="1"/>
  <c r="E41" i="1"/>
  <c r="AH40" i="1"/>
  <c r="T40" i="1"/>
  <c r="AF40" i="1" s="1"/>
  <c r="K40" i="1"/>
  <c r="E40" i="1"/>
  <c r="AH39" i="1"/>
  <c r="T39" i="1"/>
  <c r="AF39" i="1" s="1"/>
  <c r="K39" i="1"/>
  <c r="E39" i="1"/>
  <c r="AH38" i="1"/>
  <c r="T38" i="1"/>
  <c r="AF38" i="1" s="1"/>
  <c r="K38" i="1"/>
  <c r="E38" i="1"/>
  <c r="AH37" i="1"/>
  <c r="T37" i="1"/>
  <c r="AF37" i="1" s="1"/>
  <c r="K37" i="1"/>
  <c r="AH36" i="1"/>
  <c r="T36" i="1"/>
  <c r="AF36" i="1" s="1"/>
  <c r="K36" i="1"/>
  <c r="E36" i="1"/>
  <c r="AH35" i="1"/>
  <c r="T35" i="1"/>
  <c r="AF35" i="1" s="1"/>
  <c r="K35" i="1"/>
  <c r="E35" i="1"/>
  <c r="AH34" i="1"/>
  <c r="T34" i="1"/>
  <c r="AF34" i="1" s="1"/>
  <c r="K34" i="1"/>
  <c r="E34" i="1"/>
  <c r="AH33" i="1"/>
  <c r="T33" i="1"/>
  <c r="AF33" i="1" s="1"/>
  <c r="K33" i="1"/>
  <c r="E33" i="1"/>
  <c r="AH32" i="1"/>
  <c r="T32" i="1"/>
  <c r="AF32" i="1" s="1"/>
  <c r="K32" i="1"/>
  <c r="E32" i="1"/>
  <c r="AH31" i="1"/>
  <c r="T31" i="1"/>
  <c r="AF31" i="1" s="1"/>
  <c r="K31" i="1"/>
  <c r="E31" i="1"/>
  <c r="AH30" i="1"/>
  <c r="T30" i="1"/>
  <c r="AF30" i="1" s="1"/>
  <c r="K30" i="1"/>
  <c r="E30" i="1"/>
  <c r="AH29" i="1"/>
  <c r="T29" i="1"/>
  <c r="AF29" i="1" s="1"/>
  <c r="K29" i="1"/>
  <c r="E29" i="1"/>
  <c r="AH28" i="1"/>
  <c r="T28" i="1"/>
  <c r="AF28" i="1" s="1"/>
  <c r="K28" i="1"/>
  <c r="E28" i="1"/>
  <c r="AH27" i="1"/>
  <c r="T27" i="1"/>
  <c r="AF27" i="1" s="1"/>
  <c r="K27" i="1"/>
  <c r="E27" i="1"/>
  <c r="AH26" i="1"/>
  <c r="T26" i="1"/>
  <c r="AF26" i="1" s="1"/>
  <c r="K26" i="1"/>
  <c r="E26" i="1"/>
  <c r="AH25" i="1"/>
  <c r="T25" i="1"/>
  <c r="AF25" i="1" s="1"/>
  <c r="K25" i="1"/>
  <c r="E25" i="1"/>
  <c r="AH24" i="1"/>
  <c r="T24" i="1"/>
  <c r="AF24" i="1" s="1"/>
  <c r="K24" i="1"/>
  <c r="E24" i="1"/>
  <c r="AH23" i="1"/>
  <c r="T23" i="1"/>
  <c r="AF23" i="1" s="1"/>
  <c r="K23" i="1"/>
  <c r="E23" i="1"/>
  <c r="AH22" i="1"/>
  <c r="T22" i="1"/>
  <c r="AF22" i="1" s="1"/>
  <c r="K22" i="1"/>
  <c r="E22" i="1"/>
  <c r="AH21" i="1"/>
  <c r="T21" i="1"/>
  <c r="AF21" i="1" s="1"/>
  <c r="K21" i="1"/>
  <c r="E21" i="1"/>
  <c r="AH20" i="1"/>
  <c r="T20" i="1"/>
  <c r="AF20" i="1" s="1"/>
  <c r="K20" i="1"/>
  <c r="E20" i="1"/>
  <c r="AH19" i="1"/>
  <c r="T19" i="1"/>
  <c r="AF19" i="1" s="1"/>
  <c r="K19" i="1"/>
  <c r="E19" i="1"/>
  <c r="AH18" i="1"/>
  <c r="T18" i="1"/>
  <c r="AF18" i="1" s="1"/>
  <c r="K18" i="1"/>
  <c r="E18" i="1"/>
  <c r="AH17" i="1"/>
  <c r="T17" i="1"/>
  <c r="AF17" i="1" s="1"/>
  <c r="K17" i="1"/>
  <c r="E17" i="1"/>
  <c r="AH16" i="1"/>
  <c r="T16" i="1"/>
  <c r="AF16" i="1" s="1"/>
  <c r="K16" i="1"/>
  <c r="E16" i="1"/>
  <c r="AH15" i="1"/>
  <c r="T15" i="1"/>
  <c r="AF15" i="1" s="1"/>
  <c r="K15" i="1"/>
  <c r="E15" i="1"/>
  <c r="AH14" i="1"/>
  <c r="T14" i="1"/>
  <c r="AF14" i="1" s="1"/>
  <c r="K14" i="1"/>
  <c r="E14" i="1"/>
  <c r="T204" i="1" l="1"/>
  <c r="T205" i="1"/>
</calcChain>
</file>

<file path=xl/sharedStrings.xml><?xml version="1.0" encoding="utf-8"?>
<sst xmlns="http://schemas.openxmlformats.org/spreadsheetml/2006/main" count="1571" uniqueCount="631">
  <si>
    <t>VEEDURIA DISTRITAL - RENDICION DE CUENTAS DE LA GESTION CONTRACTUAL EN EL DISTRITO CAPITAL (Acuerdo 380 de 2009)</t>
  </si>
  <si>
    <t>INFORMACION GENERAL DE CONTRATACION ENTIDADES DISTRITALES -  ENERO 1 A DICIEMBRE 31 DE 2017</t>
  </si>
  <si>
    <t>1, Entidad:</t>
  </si>
  <si>
    <t>FONDO DE DESARROLLO LOCAL DE PUENTE ARANDA</t>
  </si>
  <si>
    <t>2, Sector:</t>
  </si>
  <si>
    <t>9, Nombre de quien diligencia el formato:</t>
  </si>
  <si>
    <t>3, Presupuesto Disponible Inversión directa PREDIS:</t>
  </si>
  <si>
    <t>5, Presupuesto Disponible Funcionamiento PREDIS:</t>
  </si>
  <si>
    <t>4, Presupuesto comprometido de inversión según PREDIS :</t>
  </si>
  <si>
    <t>6, Presupuesto comprometido funcionamiento según PREDIS</t>
  </si>
  <si>
    <t>Cargo:</t>
  </si>
  <si>
    <t>Dependencia</t>
  </si>
  <si>
    <t>7, Presupuesto Disponible Operación (Regimen Privado):</t>
  </si>
  <si>
    <t>Teléfono:</t>
  </si>
  <si>
    <t>8, Presupuesto comprometido operación mediante contratos:</t>
  </si>
  <si>
    <t>Correo Electrónico</t>
  </si>
  <si>
    <t>1- INFORMACION GENERAL</t>
  </si>
  <si>
    <t>2- INFORMACION FINANCIERA</t>
  </si>
  <si>
    <t>3 - PLAZOS</t>
  </si>
  <si>
    <t>4 - ESTADO</t>
  </si>
  <si>
    <t>5. %  Avance y/o cumplimiento</t>
  </si>
  <si>
    <t>Número Contrato</t>
  </si>
  <si>
    <t>Número de proceso SECOP</t>
  </si>
  <si>
    <t>Tipo de Contrato</t>
  </si>
  <si>
    <t>Modalidad de Selección</t>
  </si>
  <si>
    <t>Objeto</t>
  </si>
  <si>
    <t>Presupuesto</t>
  </si>
  <si>
    <t>Contratista</t>
  </si>
  <si>
    <t>Valor Inicial del contrato</t>
  </si>
  <si>
    <t>Valor total reducciones (En valor negativo)</t>
  </si>
  <si>
    <t>Valor total de adiciones</t>
  </si>
  <si>
    <t>Valor Final</t>
  </si>
  <si>
    <t>Giros
(Valor en pesos)</t>
  </si>
  <si>
    <t>Fecha de suscripción (DD/MM/AAAA)</t>
  </si>
  <si>
    <t>Fecha de inicio (DD/MM/AAAA)</t>
  </si>
  <si>
    <t>Fecha de terminación (DD/MM/AAAA)</t>
  </si>
  <si>
    <t>Plazo en días</t>
  </si>
  <si>
    <t>Prórroga</t>
  </si>
  <si>
    <t>Celebrado o por iniciar</t>
  </si>
  <si>
    <t>En Ejecución</t>
  </si>
  <si>
    <t>Terminado</t>
  </si>
  <si>
    <t>Liquidado</t>
  </si>
  <si>
    <t>% Avance y/o Cumplimiento</t>
  </si>
  <si>
    <t>Año</t>
  </si>
  <si>
    <t>Equivalencia Tipo de contrato</t>
  </si>
  <si>
    <t>Procedimiento o causal</t>
  </si>
  <si>
    <t>Afectación</t>
  </si>
  <si>
    <t>Número Programa</t>
  </si>
  <si>
    <t>Equivalencia número de programa</t>
  </si>
  <si>
    <t>Número Proyecto</t>
  </si>
  <si>
    <t>Número  de Identificación
del contratista</t>
  </si>
  <si>
    <t>Nombre del contratista</t>
  </si>
  <si>
    <t>Número de reducciones en valor</t>
  </si>
  <si>
    <t>Número de adiciones en valor</t>
  </si>
  <si>
    <t>Prorroga en días</t>
  </si>
  <si>
    <t>Anulado</t>
  </si>
  <si>
    <t>Selección abreviada</t>
  </si>
  <si>
    <t>Acuerdo marco de precios</t>
  </si>
  <si>
    <t>Suministrar el conbustible para los vehiculos de la propiedad y/o tenencia del Fondo de Desarrollo Local de Puente Aranda y la planta electrica de la Alcaldia, con base al Acuerdo Marco de precios</t>
  </si>
  <si>
    <t>Funcionamiento</t>
  </si>
  <si>
    <t>ORGANIZACIÓN TERPEL S.A</t>
  </si>
  <si>
    <t>X</t>
  </si>
  <si>
    <t>Contratación directa</t>
  </si>
  <si>
    <t>Prestación de servicios profesionales y de apoyo a la gestión, o para la ejecución de trabajos artísticos que sólo puedan encomendarse a determinadas personas naturales;</t>
  </si>
  <si>
    <t>El contratista se obliga con el Fondo de Desarrollo Local de Puente Aranda a prestar sus servicios como auxiliar en las etapas precontractual, contractual, y Post- contractual de los procesos de adquisiciones de bienes y servicios que realice el Fondo de Desarrollo Local de Puente Aranda de conformidad con los estudios previos .</t>
  </si>
  <si>
    <t>Inversión</t>
  </si>
  <si>
    <t>1312</t>
  </si>
  <si>
    <t>ANA MILENA RINCÓN REY</t>
  </si>
  <si>
    <t>El contratista se obliga con el Fondo de Desarrollo Local de Puente Aranda a prestar los servicios juridicos adelantando las etapas Precontractual, Contractual y Pos-contractual de los procesos de adquisiciones de bienes y servicios que realice el Fondo de Desarrollo Local de Puente Aranda, de acuerdo con los estudios previos.</t>
  </si>
  <si>
    <t>DAVID ELIAS DUARTE ZULUAGA</t>
  </si>
  <si>
    <t>El contratista se obliga con el Fondo de Desarrollo Local de Puente Aranda a prestar los servicios prefesionales para apoyar el area de gestión policiva para vigilar el cumplimiento de las normas vigentes sobre el desarrollo urbano, uso del suelo, reforma urbana, apoyando el control de la norma urbanistica como asimismo apoyar el proceso concerniente a la Ley 232, espacio público y establecimientos de comercio, de acuerdo con los estudios previos.</t>
  </si>
  <si>
    <t>CAMILO AUGUSTO GONZÁLEZ RODRIGUEZ</t>
  </si>
  <si>
    <t>El contratista se obliga con el Fondo de Desarrollo Local de Puente Aranda a prestar sus servicios como auxiliar en las etapas precontractual, contractual, y Post- contractual de los procesos de adquisición de bienes y servicios que realice el Fondo de Desarrollo Local de Puente Aranda de conformidad con los estudios previos .</t>
  </si>
  <si>
    <t>MIGUEL ANGEL RUIZ BENITES</t>
  </si>
  <si>
    <t>El contrato se obliga con el Fondo de Desarrollo Local de Puente Aranda a prestar los servicios juridicos adelantando las etapas Precontractual, Contractual y Pos-contractual de los procesos de adquisiciones de bienes y servicios que realice el Fondo de Desarrollo Local de Puente Aranda, de acuerdo con los estudios previos.</t>
  </si>
  <si>
    <t>ALFREDO D´COSTA MONTILLA</t>
  </si>
  <si>
    <t>El contratista se obliga con el Fondo de Desarrollo Local de Puente Aranda a prestar los servicios juridicos especializados al Despacho de acuerdo con los estudios previos.</t>
  </si>
  <si>
    <t>ANDRE OREJARENA BENITEZ</t>
  </si>
  <si>
    <t>El contratista se obliga con el Fondo de Desarrollo Local de Puente Aranda de la Alcaldia Local de Puente Aranda a prestar los servicios de conducción para los vehiculos de propiedad del Fondo de Desarrollo Local y de los que se le asignen, de conformidad con los estudios previos.</t>
  </si>
  <si>
    <t>MIGUEL GARZON</t>
  </si>
  <si>
    <t>El contratista se obliga con el Fondo de Desarrollo Local a prestar los servicios para la distribución de la correspondencia de los diferentes dependencias de la Alcaldía Local de acuerdo con los estudios previos.</t>
  </si>
  <si>
    <t>DEINIS FILIMON BARBOSA CRISTANCHO</t>
  </si>
  <si>
    <t>El contratista se obliga con el Fondo de Desarrollo Local de la alcaldía local de Puente Aranda a prestar los servicios de conducción para los vehículos de propiedad del Fondo de Desarrollo Local y los que se le asignen, de conformidad con los estudios previos.</t>
  </si>
  <si>
    <t>CARLOS ANDRES MACIAS SANABRIA</t>
  </si>
  <si>
    <t>El contratista se obliga con el Fondo de Desarrollo Local de Puente Aranda a prestar sus servicios profesionales para apoyar el area de gestión del desarrollo Local de las acciones sociales, comunicativas y administrativas quer adelanta en los temas de prensa y planeación de conformidad con los estudios previos</t>
  </si>
  <si>
    <t>JOSE RICARDO PACHECO RODRIGUEZ</t>
  </si>
  <si>
    <t>El arrendamiento o adquisición de inmuebles</t>
  </si>
  <si>
    <t>arrendamiento de bien inmueble para bodega del fondo de desarrollo local de Puente Aranda</t>
  </si>
  <si>
    <t>0000</t>
  </si>
  <si>
    <t>PAULINA DEL CARMEN DIAZ MESA</t>
  </si>
  <si>
    <t>El contratista se obliga con el fondo de Desarrollo Local de Puente Aranda a prestar sus servicios de apoyo a la gestión del desarrollo local como apoyo a la administración de red local y soporte técnico de los recursos tecnológicos existentes en la alcaldía de acuerdo con los estudios previos.</t>
  </si>
  <si>
    <t>JUAN CARLOS GOMEZ PERNETT</t>
  </si>
  <si>
    <t>El contratista se obliga con el Fondo de Desarrollo Local de Puente Aranda a prestar los servicios profesionales para apoyar todos los aspectos relacionadas con el proceso de seguridad y convivencia ciudadana que competa a la alcaldesa local de acuerdo con los estudios previos</t>
  </si>
  <si>
    <t>JORGE ANDRÉS VARGAS LÓPEZ</t>
  </si>
  <si>
    <t>El contratista se obliga con el Fondo de Desarrollo Local de Puente Aranda a prestar sus servicios profesionales para ejercer el apoyo a la supervisión técnica, administrativa y financiera de los contratos y/o convenios que se suscriban para ejecutar los componentes: eventos culturales y artísticos y procesos de formación artística y cultural del proyecto 1309 “Puente Aranda cultural y deportiva para todos”, de conformidad con los estudios previos.</t>
  </si>
  <si>
    <t>HUGO ALEJANDRO CAMACHO</t>
  </si>
  <si>
    <t>El contratista se obliga con el Fondo de Desarrollo Local de Puente Aranda a prestar sus servicios profesionales para ejercer el apoyo a la supervisión técnica, administrativa y financiera de los contratos y/o convenios que se suscriban para ejecutar los componentes: eventos, recreativos y deportivos y proceso de formación deportiva del proyecto 1309 “Puente Aranda cultural y deportiva para todos”, de conformidad con los estudios previos.</t>
  </si>
  <si>
    <t>1309</t>
  </si>
  <si>
    <t>FABIO ANDRÉS CASTRO RINCON</t>
  </si>
  <si>
    <t>El contratista se obliga con el Fondo de Desarrollo Local de Puente Aranda a prestar sus servicios en el Área de Gestión del desarrollo local de la Alcaldía Local en la ejecución de actividades de las áreas de planeación, contratación y calidad propias de la gestión local, de conformidad con los estudios previos.</t>
  </si>
  <si>
    <t>KATHERINE VARGAS CONTRERAS</t>
  </si>
  <si>
    <t>El contratista se obliga con el Fondo de Desarrollo Local a prestar sus servicios en el Área de radicación y dependencias realizando el tramite respectivo a la correspondencia de todas las dependencias de acuerdo a los procedimientos establecidos e instrucciones impartidas manteniendo el sistema de información para tal fin de conformación con los estudios previos.</t>
  </si>
  <si>
    <t>ANDREA LUCIA CASTRO IBAÑEZ</t>
  </si>
  <si>
    <t>El contratista se obliga con el Fondo de Desarrollo Local de Puente Aranda a prestar sus servicios profesionales para apoyar las acciones sociales, comunicativas, y administrativas que adelanta la oficina de prensa y planeación de conformidad con los estudios previos.</t>
  </si>
  <si>
    <t>OSCAR AVILA CAMARGO</t>
  </si>
  <si>
    <t>El contratista se obliga con el Fondo de Desarrollo Local de Puente Aranda a prestar sus servicios como servicios profesionales para apoyar el área de gestión de Desarrollo local para el fortalecimiento de los procesos de planeación, formulación, seguimiento, organización y evaluación de las actividades en el marco de plan de Desarrollo Local, de acuerdo con los estudios previos.</t>
  </si>
  <si>
    <t>ESTHER CARIDAD SUAREZ MONDUL</t>
  </si>
  <si>
    <t>El contratista se obliga con el Fondo de Desarrollo Local a prestar sus servicios profesionales en el área de gestión de desarrollo Local en los temas de participación de acuerdo con los estudios previos.</t>
  </si>
  <si>
    <t>ANGEL MAURICIO BELLO BARRERA</t>
  </si>
  <si>
    <t>HECTOR MAURICIO COHILLO SILVA</t>
  </si>
  <si>
    <t>El contratista se obliga con el Fondo de Desarrollo Local de Puente Aranda a prestar sus servicios en el despacho de la Alcaldía Local en la ejecución de actividades Asistenciales Administrativas propias de la Gestión Local de conformidad con los estudios previos.</t>
  </si>
  <si>
    <t>SANDRA CONSUELO NUÑEZ RAMIREZ</t>
  </si>
  <si>
    <t>El contratista se obliga con el Fondo de Desarrollo Local de Puente Aranda a prestar los servicios como auxiliar administrativo en el Área de gestión de desarrollo local, en asuntos relacionados con el trámite y apoyo que corresponde a las labores secretariales y administrativas requeridas, gestión documental, actualización de baste de datos, seguimiento y elaboración de respuestas a la documentación interna y externa, programación de pacmensual, de conformidad con los estudios previos.</t>
  </si>
  <si>
    <t>DIANA MARÍA GARZÓN GALINDO</t>
  </si>
  <si>
    <t>Prestar sus servicios de apoyo a las diferentes labores operativas y administrativas que surjan de la gestión de las junta administradora local de acuerdo a los estudios previos.</t>
  </si>
  <si>
    <t>DIANA MARCELA ORTEGON NIETO</t>
  </si>
  <si>
    <t>Prestar sus servicios profesionales en el Area de Gestión policiva y jurídica para apoyar las labores relacionadas con el cobro persuativo multas y demás actividades relacionadas con el cobro coactivo para el logro de las metas del plan gestión de la vigencia de acuerdo con los estudios previos.</t>
  </si>
  <si>
    <t>SEBASTIAN DIAZ PINILLA</t>
  </si>
  <si>
    <t>Prestar sus servicios profesionales para la focalización del proyecto 1286 denominado vejez feliz: Apoyo económico para personas mayores a la localidad de Puente Aranda, componentes subsidio tipo c</t>
  </si>
  <si>
    <t>1286</t>
  </si>
  <si>
    <t>MARGIE CECILIA RODRIGUES LOZADA</t>
  </si>
  <si>
    <t>El contratista se obliga con el Fondo de Desarrollo Local para el fortalecimiento de los procesos de planeación, formulación, seguimiento, organización y evaluación de las actividades en el marco del plan de desarrollo local, de acuerdo con los estudios previos.</t>
  </si>
  <si>
    <t>OSCAR JAVIER ARIZA FERNANDEZ</t>
  </si>
  <si>
    <t>Prestar sus servicios profesionales en el Área de gestión policiva y jurídica, para apoyar los labores relacionadas con el cobro coactivo, persuasivo, multas, y demás actividades relacionadas con el cobro coactivo, para el  logro de las metas del plan de gestión de la vigencia, de acuerdo a los estudios previos.</t>
  </si>
  <si>
    <t>MARCO TULIO VANEGAS SANOGAL</t>
  </si>
  <si>
    <t>El contratista se obliga con el Fondo de Desarrollo Local de Puente Aranda a prestar sus servicios profesionales como referente en la gestión, evaluación y desarrollo del sistema integrado de gestión de la secretaría de Gobierno en la Alcaldía Local de Puente Aranda, de conformidad con los estudios previos</t>
  </si>
  <si>
    <t>ELIZABETH PEÑA SALAZAR</t>
  </si>
  <si>
    <t>El contratista se obliga con el Fondo de Desarrollo Local a prestar el Servicio de Técnico que realicen la verificación Física de inventarios y demás actividades inherentes al proceso de conformidad con los estudios previos.</t>
  </si>
  <si>
    <t>OSCAR DANIEL PÉREZ CUELLO</t>
  </si>
  <si>
    <t>El contratista se obliga con el Área de Gestión del Desarrollo Local a prestar sus servicios profesionales para apoyar las actividades propios de Puente Aranda todo terreno y Alcaldía al barrio de acuerdo con los estudios previos.</t>
  </si>
  <si>
    <t>EDISSON EXNEYDER MARTINEZ</t>
  </si>
  <si>
    <t>El contratista se obliga con el Fondo de Desarrollo Local a prestar sus servicios de apoyo a las labores que surgen a raíz de la gestión en empleabilidad con los diferentes instituciones, empresas y demás. De acuerdo con los estudios previos.</t>
  </si>
  <si>
    <t>NATALIA CARDONA</t>
  </si>
  <si>
    <t>El contratista se obliga con el Fondo de Desarrollo Local de Puente Aranda a prestar sus servicios como técnico de Gestión Documental,en el desarrollo de los procesos archivisticos y de conservación necesarios para la organización y gestión del archivo de la Alcaldía Local de Puente Aranda, de conformidad con los procesos y procedimientos, contemplados en el Sistema Integrado de gestión (516)</t>
  </si>
  <si>
    <t>MARÍA DEL TRANSITO AYALA GARCÍA</t>
  </si>
  <si>
    <t>El contratista se obliga con el Fondo de Desarrollo Local de Puente Aranda a prestar sus servicios como auxiliar de gestión documental en el desarrollo de los procesos archivisticos de conservación necesarios pero la organización y gestión del archivo de la Alcaldía Local de Puente Aranda de conformidad con los (estudios previos) procesos y procedimientos contemplados en el sistema integrado de gestión (Subastema de gestión Documental) de la SDG</t>
  </si>
  <si>
    <t>HAMER YESITH MARTINEZ LINERO</t>
  </si>
  <si>
    <t>El contratista se obliga con el Fondo de Desarrollo Local De la Alcadía Local de Puente Aranda a prestar sus servicios de conducción para los  vehículos de propiedad de Fondo de Desarrollo Local y de los que se le asignen, de conformidad con los estudios previos.</t>
  </si>
  <si>
    <t>FRANCISCO ANTONIO SANIN RODRIGUEZ</t>
  </si>
  <si>
    <t>El contratista se obliga con el Fondo de Desarrollo Local de Puente Aranda a prestar los servicios profesionales para apoyar el Área de Gestión del Desarrollo Local para el fortalecimiento de los procesos de Planeación, formulación, seguimiento organización y evalución de las actividades en el marco del Plan de Desarrollo Local, de Acuerdo con los estudios previos.</t>
  </si>
  <si>
    <t>RICHARD ALEXANDER ROMAGUACAS</t>
  </si>
  <si>
    <t>El contratista se obliga con el Fondo de Desarrollo Local a prestar servicios para la distribución de la correspondencia de las diferentes dependencias de la Alcaldía Local, de acuerdo con los estudios previos.</t>
  </si>
  <si>
    <t>CRISTHIAN EDUARDO RIVERA</t>
  </si>
  <si>
    <t>El contratista se obliga con el Fondo de Desarrollo Local a prestar sus servicios para la distribución de la correspondencia de las diferentes dependencias de la Alcaldía Local, de acuerdo con los estudios previos.</t>
  </si>
  <si>
    <t>LUIS GUILLERMO NEISA LÓPEZ</t>
  </si>
  <si>
    <t>El contratista se obliga con el Área de Desarrollo Local de Puente Aranda a prestar sus servicios de apoyo a presupuesto y contabilidad en las actividades propias de cada uno, de acuerdo a los estudios previos.</t>
  </si>
  <si>
    <t>CLAUDIA PATRICIA VALLEJO GUTIERREZ</t>
  </si>
  <si>
    <t>El contratista se obliga con el Fondo de Desarrollo Local a prestar sus servicios en el Área de radicación y correspondencia realizando el trámite respectivo a la correspondencia de cuerdo a los procedimientos respectivos impartidos manteniendo el sistema de información para tal fin.</t>
  </si>
  <si>
    <t>PATRICIA GUTIERREZ LOPEZ</t>
  </si>
  <si>
    <t>El contratista se obliga con el Fondo de Desarrollo Local a prestar los servicios profesionales para los procesos Jurídicos en cumplimiento a la normatividad de restitución de bienes de uso público en la área de gestión policiva y jurídica de la Alcaldía Local, de conformidad con los estudios previos.</t>
  </si>
  <si>
    <t>CARLOS ERNESTO RIVERA RAMOS</t>
  </si>
  <si>
    <t>El contratista se obliga con el Fondo de Desarrollo Local a prestar los servicios profesionales para los procesos Jurídicos en cumplimiento a la normatividad de restitución de bienes de uso público en la área de gestión policiva y jurídica a la Alcaldía Local de conformidad con los estudios previos.</t>
  </si>
  <si>
    <t>JUSTO MAURICIO CEPEDA ARENAS</t>
  </si>
  <si>
    <t>El contratista se obliga con el Fondo de Desarrollo Local a prestar sus servicios prefesionales para los procesos juridicos en cumplimiento a la normatividad de restitución de bienes de uso público en el area de gestión Policiva y Juridica de la Alcaldia Local, de conformidad con los estudios previos.</t>
  </si>
  <si>
    <t>IRMA LISETTE AREVALO GARCÍA</t>
  </si>
  <si>
    <t>El contratista se obliga con el Fondo de Desarrollo Local de la Alcaldía Local de Puente Aranda a prestar servicios profesionales para el impulso jurídico de la Actuaciones Administrativas relacionados con el control urbano de obras y el proceso de multas de Área de gestión policiva y jurídica, de acuerdo a los estudios previos.</t>
  </si>
  <si>
    <t>CRISTIAN FERNANDO GALEANO</t>
  </si>
  <si>
    <t>Prestar los servicios profesionales para la focalización del proyecto 1286 denominado: vejez feliz Apoyo económico para personas mayores de la Localidad de Puente Aranda.</t>
  </si>
  <si>
    <t>JEIMMY RAMIREZ</t>
  </si>
  <si>
    <t>El contratista se obliga con el Fondo de Desarrollo Local de Puente Aranda a prestar sus servicios profesionales para realizar labores de administración de la red, soporte técnico y administrativo en el manejo de los programas instalados en todas las áreas de la Alcaldía Local y la Junta Administradora Local.</t>
  </si>
  <si>
    <t>OSCAR ROMERO ARTEAGA</t>
  </si>
  <si>
    <t>El contratista se obliga con el Fondo de Desarrollo Local para apoyar el fortalecimiento de la gestión Local del riesgo y cambio climático en el marco del Sistema Distrital de Gestión del riesgo y cambio climático D5CR – CC de conformidad con los estudios previos.</t>
  </si>
  <si>
    <t>CAMILO ANDRÉS ANGARITA MOLINA</t>
  </si>
  <si>
    <t>El contratista se obliga con el Fondo de Desarrollo Local a liderar y fortalecer al grupo de comunicaciones de la Alcaldía Local de Puente Aranda, de acuerdo a los estudios previos.</t>
  </si>
  <si>
    <t>MARTHA DAYANA GOMEZ</t>
  </si>
  <si>
    <t>El contratista se obliga con el Fondo de Desarrollo Local a prestar el servicio integral de aseo y cafetería para las instalaciones de la Alcaldía Local de Puente Aranda y la Junta Administradora local, de acuerdo a lo establecido en el acuerdo marco de precios CCE-455-1-AMP-2016 de Colombia compra eficiente.</t>
  </si>
  <si>
    <t>SERVIASEO S.A</t>
  </si>
  <si>
    <t>Contratación mínima cuantia</t>
  </si>
  <si>
    <t>La prestación de servicios de apoyo logístico para la rendición de cuentas vigencia 2016, de la Alcaldía Local de Puente Aranda, de acuerdo con los estudios previos y formulación del proyecto</t>
  </si>
  <si>
    <t>ABOVE S.A.S</t>
  </si>
  <si>
    <t>El contratista se obliga con el Fondo de Desarrollo Local a prestar sus servicios profesionales para el área de Gestión policiva y jurídica en el área de control de establecimientos de comercio, espacio público y obras de la Alcaldía Local de Puente Aranda, de acuerdo a los estudios previos.</t>
  </si>
  <si>
    <t>MARÍA ESPERANZA BRICEÑO</t>
  </si>
  <si>
    <t>El contratista se obliga con el Fondo de Desarrollo Local de la Alcaldía Local de Puente Aranda a prestar sus servicios profesionales para el impulso jurídico de las actuaciones administrativas relacionadas con el control urbano de  obras y el proceso de multas del Área de gestión policiva y jurídica, de acuerdo a los estudios previos.</t>
  </si>
  <si>
    <t>CARLOS ARTURO BELLO POCHON</t>
  </si>
  <si>
    <t>El contratista se obliga con el Fondo de Desarrollo Local de Puente Aranda a prestar sus servicios como técnico de gestión documental en el desarrollo de los procesos archivísticos y de conservación necesarios para la organización y gestión del archivo de la Alcaldía Local de Puente Aranda, de conformidad con los procesos y procedimientos contemplados en el sistema integrado de gestión (Subsistema de gestión documental) de la Secretaría de gobierno según los estudios previos.</t>
  </si>
  <si>
    <t>ÁNGELA ANDREA DELGADO</t>
  </si>
  <si>
    <t>EL contratista se obliga con el Área de Desarrollo Local de Puente Aranda a prestar sus servicios como tecnico en el area de gestión policiava y juridica para que apoye las actividades de inspecciones obras y espacio publico de acuerdo con los estudios previos.</t>
  </si>
  <si>
    <t>DIANA MARCELA SANCHEZ</t>
  </si>
  <si>
    <t>El contratista se obliga con el Área de Desarrollo Local de Puente Aranda a prestar sus servicios profesionales para realizar acompañamiento en el apoyo a la supervisión de los contratos de malla vial en el proyecto 1290 “ democracia urbana mas vias para todos” asi como formular proyectos desde planeación, atención, descongestión y tramites pertinentes, de conformidad con los estudios previos</t>
  </si>
  <si>
    <t>1290</t>
  </si>
  <si>
    <t>FABIAN RICARDO CRUZ</t>
  </si>
  <si>
    <t>El contratista se obliga con el Área de Desarrollo Local de Puente Aranda a prestar sus servicios profesionales para el area de gestión policiva y jurídica en el área de control de establecimientos de comercio, espacio público y obras de la Alcaldia Local de Puente Aranda , de acuerdo con los estudios previos.</t>
  </si>
  <si>
    <t>ANDREA MARCELA GONZALEZ</t>
  </si>
  <si>
    <t>MARIA DEL CARMEN PRIETO</t>
  </si>
  <si>
    <t>MARITZA PULIDO PABON</t>
  </si>
  <si>
    <t>El contratista se obliga con el Fondo de Desarrollo Local a prestar sus servicios como apoyo al área de Getión policiva y juridica en las diferentes actividades que se derivan del proceso de gestión de la Coordinación , de acuerdo con los estudios previos.</t>
  </si>
  <si>
    <t>DIEGO FERNANDO BETANCOURT RICÓN</t>
  </si>
  <si>
    <t>KAREN YESENIA MONTEALEGRE RINCÓN</t>
  </si>
  <si>
    <t>Prestar servicios como apoyo en el Área de Gestión policiva y jurídica en las diferentes actividades que se derivan del proceso de gestión de la Coordianción de acuerdo con los estudios previos</t>
  </si>
  <si>
    <t>OSCAR JAVIER BALLESTEROS</t>
  </si>
  <si>
    <t>El contratista se obliga con el Fondo de Desarrollo Local a prestar el servicio de auxuliar que realicen la verificación fisica de inventarios y demas actividades inherentes al proceso de conformidad con los estudios previos.</t>
  </si>
  <si>
    <t>JHON JAIRO FONSECA SALAS</t>
  </si>
  <si>
    <t>El contratista se obliga con el Fondo de Desarrollo Local de Puente Aranda a prestar sus servicios profesionales realizando el seguimiento de pólizas para el fortalecimiento de los procesos de infraestructura, de conformidad con los estudios previos.</t>
  </si>
  <si>
    <t>OSCAR ROMERO CARRILLO SANDOVAL</t>
  </si>
  <si>
    <t>El contratista se obliga con el Fondo de Desarrollo Local de Puente Aranda a prestar sus servicios profesionales como referentes en la gestión, evaluación y desarrollo del sistema integrado de gestión de la secretaria de Gobierno en la Alcalida Local de Puente Aranda, de conformidad con los estudios previos.</t>
  </si>
  <si>
    <t>KATHERIN JOHANA MORENO</t>
  </si>
  <si>
    <t>El contratista se obliga con el Fondo de Desarrollo Local a prestar sus servicios profesionales para realizar el acompañamiento tecnico y ambiental de la Alcaldia Local de Puente Aranda, enfocado a las funciones del área de gestión policiva y juridica y piga de conformidad con los estudios previos.</t>
  </si>
  <si>
    <t>NELSON ANDRES ROMERO</t>
  </si>
  <si>
    <t>El contratista se obliga con el Fondo de Desarrollo Local de Puente Aranda a prestar sus servicios profesionales para realizar el acompañamiento en el apoyo de la supervisión de los contratos del parques en el proyecto 3-3-1-15-02-17-1291 “CONTRUCCIÓN Y ADECUACIÓN DE PARQUES DE LA LOCALIDAD DE PUENTE ARANDA” para el fortalecimiento de los procesos de infracestructura, así como formular proyectos desde la planeación, atención, descongestión y tramites pertinentes, de conformidad con los estudios previos.</t>
  </si>
  <si>
    <t>1291</t>
  </si>
  <si>
    <t>RAUL IVAN ARIAS RODRIGUEZ</t>
  </si>
  <si>
    <t>El contratista se obliga con el Fondo de Desarrollo Local de Puente Aranda a prestar los servicios de apoyo al Despacho de la Alcaldia Local de Puente para el desarrollo de la descongestión y tramite de los derechos de petición , proposiciones solicitudes en entes de control entre otros, de acuerdo con los estudios previos</t>
  </si>
  <si>
    <t>EDNA ROCIO CASTIBLANCO CASTELLANOS</t>
  </si>
  <si>
    <t>El contratista se obliga con el area de gestión del desarrollo Local de Puente Aranda , en la ejecución de actividades asistenciales propias de los asuntos relacionados con malla vial en el proyecto 1290 “ democgracia urbana mas vias para todos</t>
  </si>
  <si>
    <t>DANIEL FELIPE VILLAMIL MARTINEZ</t>
  </si>
  <si>
    <t>No aplica</t>
  </si>
  <si>
    <t>Prestar el servicio de correo certificado urbano, nacional para enviar respuestas alas solicitudes que generan la remisión de las comunicaciones , citacionaes, requerimientos y la correspondencia en general que requiera la alcaldía de puente Aranda y sus dependencias.</t>
  </si>
  <si>
    <t>SERVICIOS POSTALES S.A</t>
  </si>
  <si>
    <t>El contratista se obliga con el Fondo de Desarrollo Local a suministrar toner, tintas e insumos para impresoras y fotocopiadoras, para las diferentes dependencias de la alcaldía local , en las condiciones e items de conformidad con los estudios previos , anexo tecnico y el acuerdo marco de precios CCE-538-1AMP-2017 de Colombia Compra Eficiente.</t>
  </si>
  <si>
    <t>OFIXPRES S.A.S</t>
  </si>
  <si>
    <t>UNIPLES S.A</t>
  </si>
  <si>
    <t>CONVENIO INTERADMINISTRATIVO</t>
  </si>
  <si>
    <t>Anuar recursos tecnicos administrativos economicos y financieros a fin de ejecutar el centro orquestal de puente aranda , de acuerdo con estudios previos , anexo tecnico y la propuesta presentada por el ejecutor , documentos que hacen parte integral del presupuesto</t>
  </si>
  <si>
    <t>FUNDACIÓN NACIONAL BATUTA</t>
  </si>
  <si>
    <t>El contratista se obliga con el Fondo de Desarrollo Local a prestar sus servios de apoyo a la gestión del Proyecto Vive Digital de la Localidad de Puente Aranda de acuerdo con los estudios previos</t>
  </si>
  <si>
    <t>JIMY ALEXANDER CEPEDA ESPINEL</t>
  </si>
  <si>
    <t>Selección abreviada por menor cuantía</t>
  </si>
  <si>
    <t>La prestacion de servicios de vigilancia seguridad privada y monitoreo de alarmas para la Alcaldia Local de Puemte Aranda , junta Administradora Local, dodega, puntos vive Digital y demas  sitios donde se requiera el servicio de acuerdo con los estudios previios</t>
  </si>
  <si>
    <t>UNION TEMPORAL CC ARANDA</t>
  </si>
  <si>
    <t>El contratista se obliga con el Fondo de Desarrollo Local a prestar sus servicios de apoyo tecnico en el desarrollo de l proyecto 1286 denominado Vejez Feliz: apoyo economico para personas mayores en la Localidad de Puente Aranda componente Subsidio Tipo C de acuerdo con los estudios previos</t>
  </si>
  <si>
    <t>JORGE GUERRERO GARCIA</t>
  </si>
  <si>
    <t>WILLIAM EDUARDO VILLALOBOS MARTINEZ</t>
  </si>
  <si>
    <t>La adquisición a titulo de compraventa de elementos de archivo para la Alcaldia Local de Puente Aranda</t>
  </si>
  <si>
    <t>S.O.S SOLUCIONES DE OFICINA Y SUMINISTROS</t>
  </si>
  <si>
    <t>La prestación de servicios para desarrollar actividades culturales y logisticas que se requieran para la conmemoración de fechas en la Localidad de Puente Aranda de conformidad con los estudios previos , el anexo técnico y la propuesta económica presentada.</t>
  </si>
  <si>
    <t>COPROSOIN</t>
  </si>
  <si>
    <t>REALIZAR LAS OLIMPIADAS PUENTE ARANDINAS Y LOS JUEGOS INTERCOLEGIADOS 2017,DE ACUERDO A LOS ESTUDIOS PREVIOS, ANEXO TECNICO , PLIEGOS DE CONDICIONES Y LA PROPUESTA PRESENTADA.</t>
  </si>
  <si>
    <t>CORCULDER</t>
  </si>
  <si>
    <t>EL CONTRATISTA SE OBLIGA CON EL FONDO DE DESARROLLO LOCAL DE PUENTE ARANDA A PRESTAR SUS SERVICIOS COMO INSTRUCTOR DEPORTIVO EN LA EJECUCUIÓN DE LAS ACTYIVIDADES PARA LA COMPLEMEMNTACIÓN DEL PROGRAMA “VIVIR BIEN SENTIRSE BIEN”Y SU ESTRATEGIA FORMACIÓN CULTURAL DEPORTIVA PARA TODOS.</t>
  </si>
  <si>
    <t>WILLIAM FERNANDO QUICENO</t>
  </si>
  <si>
    <t>EL CONTRATISTA SE OBLIGA CON EL FONDO DE DESARROLLO LOCAL DE PUENTE ARANDA A PRESTAR SUS SERVICIOS COMO INSTRUCTOR DEPORTIVO EN LA EJECUCUIÓN DE LAS ACTIVIDADES PARA LA COMPLEMEMNTACIÓN DEL PROGRAMA “VIVIR BIEN SENTIRSE BIEN”Y SU ESTRATEGIA FORMACIÓN  DEPORTIVA PARA NIÑOS , EN LA LOCALIDAD DE PUENTE ARANDA , DEL PROYECTO 1309 2PUENTE ARANDA CULTURAL Y DEPORTIVA PARA TODOS” DE CONFORMIDAD CON LOS ESTUDIOS PREVIOS.</t>
  </si>
  <si>
    <t>HUGO RUBIO HERRERA</t>
  </si>
  <si>
    <t>JERONIMO CARDENAS LINARES</t>
  </si>
  <si>
    <t>EL CONTRATISTA SE OBLIGA CON EL FONDO DE DESARROLLO LOCAL DE PUENTE ARANDA A PRESTAR SUS SERVICIOS COMO INSTRUCTOR DEPORTIVO EN LA EJECUCUIÓN DE LAS ACTIVIDADES PARA LA COMPLEMEMNTACIÓN DEL PROGRAMA “VIVIR BIEN SENTIRSE BIEN”Y SUs ESTRATEGIAS BUENAS PRACTICAS PARA UNA VIDA SANA Y ACTIVIDAD FISICA PARA PERSONA MAYOR , EN LA LOCALIDAD DE PUENTE ARANDA , DEL PROYECTO 1309 “PUENTE ARANDA CULTURAL Y DEPORTIVA PARA TODOS” DE CONFORMIDAD CON LOS ESTUDIOS PREVIOS.</t>
  </si>
  <si>
    <t>OLGA LUCIA URREGO</t>
  </si>
  <si>
    <t>JUAN SEBASTIAN RODRIGUEZ LEÓN</t>
  </si>
  <si>
    <t>CAMILO ANDRES VARELA BARRETA</t>
  </si>
  <si>
    <t>OSCAR LEONARDO PINEDA ORTIZ</t>
  </si>
  <si>
    <t>17-12-7096957</t>
  </si>
  <si>
    <t>DIANA LUCIA SANCHEZ PEREZ</t>
  </si>
  <si>
    <t>17-12-7096967</t>
  </si>
  <si>
    <t>YERALDIN LISET DIAZ REINA</t>
  </si>
  <si>
    <t>17-12-7096977</t>
  </si>
  <si>
    <t>HERNAN FELIPE SOLANO GARCIA</t>
  </si>
  <si>
    <t>17-12-7096986</t>
  </si>
  <si>
    <t>CINDY JULIETH CUELLO SUAREZ</t>
  </si>
  <si>
    <t>17-12-7096996</t>
  </si>
  <si>
    <t>HENRY GIANCARLO GUEVARA MILA</t>
  </si>
  <si>
    <t>17-12-7097574</t>
  </si>
  <si>
    <t>ROSSEMBERTH GUTIERREZ AGUILAR</t>
  </si>
  <si>
    <t>17-12-7097784</t>
  </si>
  <si>
    <t>JAIRZIÑIHO GUTIERREZ AGUILAR</t>
  </si>
  <si>
    <t>17-12-7097965</t>
  </si>
  <si>
    <t>JAVIER ANDRES SNADOVAL BELLO</t>
  </si>
  <si>
    <t>17-12-7098053</t>
  </si>
  <si>
    <t>LUIS CARLOS JAMES ERAZO BARRERA</t>
  </si>
  <si>
    <t>17-12-7098154</t>
  </si>
  <si>
    <t>ADRIANA MARIA SALZAR VASQUEZ</t>
  </si>
  <si>
    <t>17-12-7098452</t>
  </si>
  <si>
    <t>JOSE ARCADIO DAZA GARZÓN</t>
  </si>
  <si>
    <t>CARLOS EDUARDO PEÑA</t>
  </si>
  <si>
    <t>17-127098664</t>
  </si>
  <si>
    <t>LUDY MAYERLY VILLALOBOS MORENO</t>
  </si>
  <si>
    <t>17-12-709890</t>
  </si>
  <si>
    <t>OSCAR SANTIAGO DUARTE ROA</t>
  </si>
  <si>
    <t>07-12-7099101</t>
  </si>
  <si>
    <t>ROMAN ALEJANDRO CHACON GALEANO</t>
  </si>
  <si>
    <t>17-12-7099186</t>
  </si>
  <si>
    <t>EL CONTRATISTA SE OBLIGA CON EL FONDO DE DESARROLLO LOCAL DE PUENTE ARANDA A PRESTAR SUS SERVICIOS PROFESIONALES PARA LA COORDINACIÓN DEL PROGRAMA VIVR BIEN SENTIRSE BIEN Y SUS ESTRATEGIAS BUENAS PRACTICAS PARA UNA VIODA SANA . ACTIVIDA FISICA PARA PERSONA MAYOR Y FORMACIÓN DEPORTIVA PARA NIÑOS EN LA LOCALIDAD DE PUENTE ARANDA DEL PROYECTO 1309 “PUENTE ARANDA CULTURAL Y DEPORTIVA PARA TODOS DE CONFORMIDAD CON LOS ESTUDIOS PREVIOS.</t>
  </si>
  <si>
    <t>ANGELICA PATRICIA ESPINOSA PINILLA</t>
  </si>
  <si>
    <t>17-12-7099355</t>
  </si>
  <si>
    <t>HENRY JHONATAN ROMERO TORRES</t>
  </si>
  <si>
    <t>17-12-7099396</t>
  </si>
  <si>
    <t>GLADYS MEDINA GARCIA</t>
  </si>
  <si>
    <t>17-12-7122925</t>
  </si>
  <si>
    <t>El contratista se obliga con el FDL de puente aranda a prestar los servicios profesionales como promotor ambiental institucional, para apoyar la formulación , ejecución, seguimiento y mejora continua de las herramientas que conforman la gestión ambiental institucional de la Alcaldia Local de Puente Aranda.</t>
  </si>
  <si>
    <t>FABIAN RICARDO HERRERA RINCÓN</t>
  </si>
  <si>
    <t>EL CONTRATISTA SE OBLIGA CON EL FONDO DE DESARROLLO LOCAL DE PUENTE ARANDA A PRESTAR SUS SERVICIOS EN EL AREA DE GESTION POLICIVA Y JURIDICA PARA QUE APOYE ADMINISTRATIVA Y ASISTENCIALMENTE A LAS INSPECCIONES DE POLICIVA DE LA LOCALIDAD DE ACUERDO A LOS ESTUDIOS PREVIOS</t>
  </si>
  <si>
    <t>JORGE ANGELO CORREDOR BELTRAN</t>
  </si>
  <si>
    <t>EL CONTRATISTA SE OBLIGA CON EL FONDO DE DESARROLLO LOCAL A PRESTAR SUS SERVICIOS PROFESIONALES PARA APOYAR TECNICAMENTE LAS DISTINTAS ETAPAS DE LOS PROCESOS DE COMPETENCIA DE LAS INSPECCIONES DE POLICIA, DE LA LOCALIDAD DE PUENTE ARANDA , SEGUN REPARTO DE ACUERDO CON LOS ESTUDIOS PREVIOS</t>
  </si>
  <si>
    <t>NELCY LUCIA TRIANA PRIETO</t>
  </si>
  <si>
    <t>EL CONTRATISTA SE OBLIGA CON EL AREA DE GESTIÓN DEL DESARROLLO LOCAL DE PUENTE ARANDA EN LA EJECUCIÓN DE ACTIVIDADES ASISTENCIALES PROPIAS DE LA GESTIÓN DE ACTIVIDADES ASISTENCIALES PROPIAS DE LA GESTIÓN EN EL PROYECTO 3-3-1-15-02-17-1291 CONTRUCCIÓN Y ADECUACIÓN DE PARQUES DE LA LOCALIDAD DE PUENTE ARANDA, PARA EL FORTALECIMENTO DE LOS PROCESOS DE INFRACESTRUCTURA DE CONFORMIDAD EN LOS ESTUDIOSPREVIOS</t>
  </si>
  <si>
    <t>KELLY MAGNOLIA BEJARANO RIVERA</t>
  </si>
  <si>
    <t>17-12-7261479</t>
  </si>
  <si>
    <t>EL CONTRATISTA SE OBLIGA CON EL FONDO DE DESARROLLO LOCAL A PRESTAR SUS SERVICIOS PROFESIONALES APOYABDO JURIDICAMENTE LA JECUCIÓN DE LAS ACCIONES REQUERIDAS PARA EL TRAMITE E IMPULSO PROCESAL DE LAS ACTUACIONES CONTRAVENCIONALES Y/O QUERELLAS QUE SE CURSEN EN LAS INSPECCIONES DE POLICIA DE LA ALCALDIA LOCAL DE PUENTE ARANDA DE CUERDO CON LOS ESTUDIOS PREVIOS</t>
  </si>
  <si>
    <t>ZAIDE NATALIE BURGOS BARRETO</t>
  </si>
  <si>
    <t>17-13-7191361</t>
  </si>
  <si>
    <t>SUMINISTRAR REFRIGERIOS , PASABOCAS Y MENUS QUE REQUIERA LA ALCALDIA LOCAL DE PUENTE ARANDA PARA APOYAR LOS DIFERENTES EVENTOS Y ACTIVIDADES DE CARACTER INSTITUCIONAL Y/O COMUNITARIO QUE SE DESARROLLEN SEGUN LAS ESPECIFICACIONES TECNICAS , ESTUDIOS PREVIOS, Y PROPUESTA PRESENTADA</t>
  </si>
  <si>
    <t>FRUPYS LTDA</t>
  </si>
  <si>
    <t>17-12-7284502</t>
  </si>
  <si>
    <t>“El contratista se obliga con el área de gestión del Desarrollo Local de Puente Aranda , en la ejecución a prestar sus servicios profesionales para realizar el acompañamiento al Despacho de la Alcaldía Local de Puente Aranda en el apoyo  a la supervisión de los contratos de malla vial y parques en el proyecto 1290 Democracia Urbana mas vías para todos”</t>
  </si>
  <si>
    <t>HERLY RESTREPO LOPEZ</t>
  </si>
  <si>
    <t>17-12-7284185</t>
  </si>
  <si>
    <t>Aunar esfuerzos y recursos administrativos económicos , técnicos y financieros para promover la autonomía de las personas en condición de incapacidad de la Localidad , a traves de otorgamiento de ayudas técnicas , minimizando las berreras de acceso , de conformidad con los estudios previos y anexo técnico.</t>
  </si>
  <si>
    <t>1308</t>
  </si>
  <si>
    <t>SUB RED INTEGRADA DE SERVICIOS DE SALUD</t>
  </si>
  <si>
    <t>17-12-7284439</t>
  </si>
  <si>
    <t>Aunar esfuerzos para desarrollar de manera conjunta la formulación, estructuración y ejecución del proyecto de gestión inmobiliaria integral e infraestructura Física para las nuevas instalaciones de la Alcaldía Local de Puente Aranda en la ciudad de Bogotá D.C.</t>
  </si>
  <si>
    <t>AGENCIA INMOBILIARIA VIRGILIO BARCO VARGAS</t>
  </si>
  <si>
    <t>17-12-7321105</t>
  </si>
  <si>
    <t>El contratista se obliga con el Fondo de Desarrollo Local a prestar sus servicios en el área de gestión Policiva y Jurídica para que apoye administrativamente y asistencialmente a las inspecciones de Policía de la Localidad, de acuerdo a los estudios previos.</t>
  </si>
  <si>
    <t>CARLOS ANDRES CUESTA MACHADO</t>
  </si>
  <si>
    <t>17-13-7275047</t>
  </si>
  <si>
    <t>CONTRATAR LOS SEGUROS DE AMPAREN LOS INTERESES PATRIMONIALES ACTUALES FUTUROS ASI COMO LOS BIENES DE PROPIEDAD DEL FONDO DE DESARROLLO LOCAL DE PUENTE ARANDA QUE ESTEN BAJO SE SU RESPONSABILIDAD Y CUSTODIA DE AQUELLOS QUE SEAN ADQUIRIDOS PARA DESARROLLAR LAS FUNCIONES INHERENTES A SU ACTIVIDAD ASI COMO LAS EXPEDICIONES DE CUALQUIER OTRA POLIZA SE SEGUROS QUE REQUIERAN LA ENTIDAD EN EL DESARROLLO DE SI ACTIVIDAD</t>
  </si>
  <si>
    <t>ASEGURADORA SOLIDARIA DE COLOMBIA ENTIDAD COOPERATIVA</t>
  </si>
  <si>
    <t>La prestacion de servicios para desarrollar actividades culturales y logisticas que se requieran para la realización de las novenas y los encuentros de juventud en la Localidad de Puente Aranda , de conformidad con los estudios previos , el anexo tecnico y la propuesta presentada.</t>
  </si>
  <si>
    <t>UNION TEMPORAL CULTURA LOGISTICA</t>
  </si>
  <si>
    <t>MIGUEL ANGEL RUIZ BENITEZ</t>
  </si>
  <si>
    <t>La prestacion de servicios de levantamiento de información , trabajo , periodistico, fotografias, corrección de estilo, diagramación, impresión y distribución del periodico Local “Puente Aranda Informa” de conformidad con los estudios previos , anexo tecnico, pliego de condiciones y propuesta presentada</t>
  </si>
  <si>
    <t>FUNDACION SXXI</t>
  </si>
  <si>
    <t>El contratista se obliga con el Fondo de Desarrollo Local a prestar sus servicios profesionales apoyando juridicamente la ejecución de las acciones requeridas para el tramite e impulso procesal de las actuaciones contravencionales y/o querrellas que se cursen en las inspecciones de policia de la Alcaldia Local de Puente Aranda de acuerdo con los estudios previos</t>
  </si>
  <si>
    <t>WILSON CAPERA RODRIGUEZ</t>
  </si>
  <si>
    <t>Prestación de servicios para el desarrollo de actividades academicas para la formación en derechos humanos, convivencia y liderazgo escolar para la participación ciudadana y comunitaria, dirigido a los estudiantes que lideran los gobiernos escolares de las instituciones educativas de la Localidad de puente Aranda, acorde con los lineamientos y especificaciones descritas en el anexo técnico.</t>
  </si>
  <si>
    <t>1289</t>
  </si>
  <si>
    <t>CORSERVICOL</t>
  </si>
  <si>
    <t>EL CONTRATISTA SE OBLIGA CON EL FONDO DE DESARROLLO LOCAL A PRESTAR SUS SERVICIOS PROFESIONALES PARA APOYAR TECNICAMENTE LAS DISTINTAS ETAPAS DE LOS PROCESOS DE COMPETENCIA DE LAS INSPECCIONES DE POLICIA DE LA LOCALIDAD DE PUENTE ARANDA , SEGUN REPARTO , DE ACUERDO CON LOS ESTUDIOS PREVIOS.</t>
  </si>
  <si>
    <t>PLINIO AUGUSTO ALBA RODRIGUEZ</t>
  </si>
  <si>
    <t>Suministrar impresos, publicaciones y material litográfico que requiera la Alcaldía Local de Puente Aranda, para apoyar los diferentes eventos y actividades de carácter institucional y/o comunitario que se desarrollen de acuerdo con los estudios previos, anexo técnico, invitación pública y la propuesta</t>
  </si>
  <si>
    <t>FENIX MEDIA GROUP</t>
  </si>
  <si>
    <t>ALPA-LP-007-2017</t>
  </si>
  <si>
    <t>Licitación pública</t>
  </si>
  <si>
    <t>CONTRATAR A PRECIOS UNITARIOS FIJOS, SIN FORMULA DE AJUSTE Y A MONTO AGOTABLE LOS DIAGNOSTICOS E INTERVENCIÓN DE MANTENIMIENTO Y/O REHABILITACIÓN DE LA MALLA VIAL Y ESPACIO PÚBLICO DE LA LOCALIDAD DE PÚENTE ARANDA</t>
  </si>
  <si>
    <t>Consorcio RD Puente Aranda/// LOS INTEGRANTES DEL CONSORCIO SON DONADO ARCE CIA SAS CON EL 25 % DE PARTICIPACIÓN Y CARMELO JOAQUIN ROSALES AMELL CON EL 75 %</t>
  </si>
  <si>
    <t>PRESTAR EL SERVICIO DE MANTENIMIENTO PREVENTIVO Y CORRECTIVO , INCLUIDO EL SUMINISTRO DE REPUESTOS , DE LOS AIRES ACONDICIONADOS DE PROPIEDAD DEL FONDO DE DESARROLLO LOCAL DE PUENTE ARANDA Y JUNTA ADMINISTRADORA LOCAL.</t>
  </si>
  <si>
    <t>AIRECO S.AS.</t>
  </si>
  <si>
    <t>CCE-569-1-AMP-2018</t>
  </si>
  <si>
    <t>CONTRATAR A TITULO DE COMPRAVENTA LA ADQUISICIÓN , INSTALACIÓN, CONFIGURACIÓN Y PUESTA EN FUNCIONAMIENTO DE EQUIPOS DE COMPUTO PORTATILES Y DE ESCRITORIO PARA LA DOTACIÓN DE LAS INSTITUCIONES EDUCATIVAS DE LA LOCALIDAD DE PUENTE ARANDA EN LAS CONDCIONES E ITEM DE CONFORMIDAD CON LOS ESTUDIOS PREVIOS , ANEXO TÉCNICO Y EL ACUERDO MARCO DE PRECIOS CCE-569-1-AMP-2017 DE COLOMBIA COMPRA EFICIENTE.</t>
  </si>
  <si>
    <t>1292</t>
  </si>
  <si>
    <t>PROINTECH COLOMBIA S.A.S</t>
  </si>
  <si>
    <t>CCE-569-1-AMP-2017</t>
  </si>
  <si>
    <t>SUMIMAS S.A.S</t>
  </si>
  <si>
    <t>EL CONTRATISTA SE OBLIGA CON EL FONDO DE DESARROLLO LOCAL DE PUENTE ARANDA A PRESTAR SUS SERVICIOS DE APOYO A LAS DIFERENTES LABORES OPERATIVOS Y ADMINISTRATIVOS QUE SURJAN DE LA GESTIÓN DE LA JUNTA LOCAL, DE ACUERDO CON LOS ESTUDIOS PREVIOS</t>
  </si>
  <si>
    <t>GLORIA LUCIA PINTOR VARGAS</t>
  </si>
  <si>
    <t>ALPA-LP-009-2017</t>
  </si>
  <si>
    <t>EJECUTAR LA ESCUELA DE FORMACIÓN ARTISTICA DE PUENTE ARANDA -EFAPA- DE ACUERDO CON LOS ESTUDIOS PREVIOS , EL ANEXO TÉCNICO , EL PROYECTO EDUCATIVO INSTITUCIONAL LOCAL, PEIL Y LO PROPUESTO POR LE CONTRATISTA , DOCUMENTOS QUE HACEN PARTE INTEGRAL DEL CONTRATO.</t>
  </si>
  <si>
    <t>ASOCIACIÓN ARKAMBIENTAL R/L CRISTAN CAMILO ANCHIQUE CARO</t>
  </si>
  <si>
    <t>concurso de meritos</t>
  </si>
  <si>
    <t>"Realizar la interventoría técnica, administrativa, financiera, contable y jurídica al contrato de prestación de servicios cuyo objeto es: "Ejecutar la Escuela de Formación Artística de Puente Aranda - EFAPA de acuerdo con los estudios previos, el anexo técnico, el Proyecto Educativo Institucional Local - PEIL y la propuesta del contratista, documentos que hacen parte integral del contrato".</t>
  </si>
  <si>
    <t>CARLOS ENRIQUE TRUJILLO BENAVIDES</t>
  </si>
  <si>
    <t>ALPA-CMA-016-2017</t>
  </si>
  <si>
    <t>Contratar la Interventoria tecnica , administrativa , legal, financiera, social, ambiental y SISO para el contrato de Obra Publica resultante de la licitación publica ALPA-LP-007-2017 cuyo objeto es “ contratar a precios unitarios fijos , sin formula de ajuste y a monto agotable los diagnosticos de intervención del momento , rehabilitación reconstrucción y acciones de movilidad para la malla vial y el espacio publico de la localidad de Puente Aranda en la ciudad de Bogota</t>
  </si>
  <si>
    <t>CIVILE LTDA</t>
  </si>
  <si>
    <t>Subasta inversa</t>
  </si>
  <si>
    <t>ADQUISICIÓN DE ELEMENTOS PARA LA DOTACIÓN DE JUNTAS DE ACCIÓN COMUNAL DE LA Localidad de Puente Aranda acorde con los lineamientos establecidos en el anexo técnico.</t>
  </si>
  <si>
    <t>RIVEROS BOTERO COMPAÑIA Ltda  R/L LUZ MYRIAN BOTERO OSPINA</t>
  </si>
  <si>
    <t>ALPA-CMA-017-2017</t>
  </si>
  <si>
    <t>CONTROLAR LA INTERVENTORÍA TECNICA, ADMINISTRATIVA, LEGAL, FINANCIERA, SOCIAL, AMBIENTAL, Y SISO PARA EL PROCESO DE LCITACIÓN PÚBLICA No ALPA-LP-012-2017 CUYO OBJETO ES : CONTRATAR A PRECIOS UNITARIOS FIJOS , SIN FORMULA DE AJUSTE Y AMONTO AGOTABLE EL MANTENIMIENTO, REMODELACIÓN, ADECUACIÓN ,RECUPERACIÓN INTEGRAL PREVENTIVA Y CORRECTIVA E INFRAESTRUCTURA FISICA DE LOS PARQUES CATALOGADOS COMO VECINALES Y DE BOLSILLO UBICADOS EN LA LOCALIDAD DE PUENTE ARANDA , QUE ESTAN DEBIDAMENTE CERTIFICADOS Y GEO-REFERENCIADOS POR EL IRD Y EL DADEP Y QUE PERTENEZCAN AL SISTEMA DISTRITAL DE PARQUES Y ESCENARIOS DEL DSITRITO CAPITAL.</t>
  </si>
  <si>
    <t>CONSORCIO INTERDESARROLLO SOCIEDAD PLURAL CONFORMADA JORGE ALVARO SANCHEZ BLANCO CON UN 50% Y ARM CONSULTING LIMITADA CON 50%</t>
  </si>
  <si>
    <t>LP-151-AG-2017</t>
  </si>
  <si>
    <t>ADQUISICIÓN DEL SISTEMA DE VIDEO VIGILANCIA DEL DISTRITO A TRAVÉS DE LA OPERACIÓN SECUNDARIA DEL INSTRUMENTO DE AGREGACIÓN DE DEMANDA LP-151-A6-2017 DE COLOMBIA COMPRA EFICIENTE PARA LA LOCALIDAD DE PUENTE ARANDA.</t>
  </si>
  <si>
    <t>1310</t>
  </si>
  <si>
    <t>SEGURITECH PRIVADA S.A</t>
  </si>
  <si>
    <t>ADQUSICIÓN A TITULO DE COMPRAVENTA DE ELEMENTOS NECESARIOS PARA LA DOTACIÓN DE TRES (3) JARDINES COMUNITARIOS DE LA DE LA SDIS CONFORME A LAS ESPECIFICACIONES Y CANTIDADES ESTABLECIDAS EN LAS FICHAS TECNICAS Y EN EL ESTUDIO PREVIO.</t>
  </si>
  <si>
    <t>1582</t>
  </si>
  <si>
    <t>AMERICA CORP SAS</t>
  </si>
  <si>
    <t>La prestación de los servicios para desarrollar actividades culturales y logisticas que se requieran  para la producción y realización del cumpleaños 444 de la Localidad de Puente Randa de conformidad con los estudios previos , el anexo técnico y la propuesta economica presentada.</t>
  </si>
  <si>
    <t>FUNDACION G3</t>
  </si>
  <si>
    <t>la prestación de los servicio de capacitación y formación en el manejo de las nuevas tecnologías de la información en función de optimizar sus herramientas de participación y comunicación , para el fortalecimiento de las organizaciones juveniles de la localidad de Puente Aranda , de conformidad con los estudios previos , el anexo técnico y la propuesta presentada.</t>
  </si>
  <si>
    <t>BISA CORPORACION LTDA</t>
  </si>
  <si>
    <t>Desarrollar un proceso para prevenir la violencia infantil, promover el buen trato , los derechos sexuales y reproductivos de niños, niñas y adolescentes orientados a prevenir y atender la maternidad , paternidad temprana  en la Localidad de Puente Aranda.</t>
  </si>
  <si>
    <t>CORPORACION COLOMBIA XXI</t>
  </si>
  <si>
    <t>contratar una poliza colectiva de seguro de vida para los ediles del de Desarrollo Local de Puente Aranda.</t>
  </si>
  <si>
    <t>SEGUROS DEL ESTADO</t>
  </si>
  <si>
    <t>REALIZAR LA INTERVENTORIA TÉCNICA, ADMINISTRATIVA, FINANCIERA, CONTABLE Y JURÍDICA AL CONVENIO INTER ADMINISTRATIVO No 114-2017, SUB RED INTEGRADA DE SERVICIOS DE SALUD SUR OCCIDENTE E.S.E , CUYO OBJETO ES" ANUDAR ESFUERZOS Y RECURSOS ADMINISTRATIVOS, ECONOMICOS, TECNICOS Y FIANANCIEROS PARA PROMOVER LA AUTONOMIA DE LAS PERSONAS EN CONDICIÓN DE DISCAPACIDAD DE LA LOCALIDAD, ATRAVÉS DEL OTORGAMIENTO DE AYUDAS TÉCNICAS, MINIMIZANDO BARRERAS DE ACCESO, DE CONFORMIDAD CON LOS ESTUDIOS PREVIOS , ANEXO ECONÓMICO Y LA PROPUESTA PRESENTADA.</t>
  </si>
  <si>
    <t>TULIA HILDA SANCHEZ MUÑOZ</t>
  </si>
  <si>
    <t>ALPA-LP-012-2017</t>
  </si>
  <si>
    <t>CONTRATAR A PRECIOS UNITARIOS FIJOS, SIN FORMULA DE AJUSTE Y AMONTO AGOTABLE EL MANTENIMIENTO , REMODELACIÓN , ADECUACIÓN , RECUPERACIÓN INTEGRAL PREVENTIVA Y CORRECTIVA E INFRAESTRUCTURA FISICA DE LOS PARQUES CATALOGADOS COMO VECINALES Y DE BOLSILLO UBICADOS EN LA LOCALIDAD DE PUENTE ARANDA QUE ESTEN DEBIDAMENTE CERTIFICADOS Y GEOREFERENCIADOS POR IDRD Y EL DADEP Y QUE PERTENEZCAN AL SISTEMAS DISTRITAL DE PARQUES ALPA-LP-012-2017 Y ESCENARIOS DEL DISTRITO CAPITAL.</t>
  </si>
  <si>
    <t>CONSORCIO PUENTE ARANDA 2018, AMERICA CORP S.A.S NIT 830029017-2 CON EL 50 % Y ANDINA JUEGOS Y PARQUES S.A.S NIT 830045463-1 CON EL 50 % R/L ANTONIO GUTIERREZ LOPEZ</t>
  </si>
  <si>
    <t>“contratar el servicio de mantenimiento preventivo y correctivo de la plataforma tecnológica con suministro de repuestos de la alcaldía local de puente Aranda”.</t>
  </si>
  <si>
    <t>COMIFOR S.AS.</t>
  </si>
  <si>
    <t>“suministro de elementos de POP que requiera la Alcaldía Local de Puente Aranda para la recordación e información de cada una de sus actividades, proyectos o celebraciones, de conformidad con los estudios previos, el anexo técnico, la invitación pública y la propuesta presentada”</t>
  </si>
  <si>
    <t>El contrato que se pretende celebrar, tendrá por objeto “El contratista se obliga con el Fondo de Desarrollo Local de Puente Aranda a suministrar los elementos de papelería y útiles de oficina de conformidad con los estudios previos, anexo técnico, invitación y propuesta presentada”</t>
  </si>
  <si>
    <t>SERVIPEL LTDA</t>
  </si>
  <si>
    <t>El contratista se obliga con el Fondo de Desarrollo Local de Puente Aranda a prestar el servicio de mantenimiento preventivo y correctivo a monto agotable, incluido el suministro de repuestos al parque automotor del FDL de Puente Aranda de conformidad con los estudios previos, anexo técnico, invitación y propuesta presentada</t>
  </si>
  <si>
    <t>AUTOS MONGUI S.A.S</t>
  </si>
  <si>
    <t>REALIZAR LA INTERVENTORÍA TÉCNICA, ADMINISTRATIVA, FINANCIERA, CONTABLE Y JURÍDICA AL CONTRATO DE PRESTACIÓN DE SERVICIOS CUYO OBJETO ES: “DESARROLLAR UN PROCESO PARA PREVENIR LA VIOLENCIA INFANTIL, PROMOVER EL BUEN TRATO, LOS DERECHOS SEXUALES Y REPRODUCTIVOS DE NIÑOS, NIÑAS Y ADOLESCENTES ORIENTADOS A PREVENIR Y ATENDER LA MATERNIDAD – PATERNIDAD TEMPRANA EN LA LOCALIDAD DE PUENTE ARANDA.</t>
  </si>
  <si>
    <t>CORPORACIÓN DE DESARROLLO SOCIAL ELITE</t>
  </si>
  <si>
    <t>La prestación de servicios de capacitación a los actores sociales y comunidad en general de la localidad Puente Aranda, enfocada en: Evaluación, Seguimiento, Control del Plan de Desarrollo Local y Control Social (Ley 1757 de 2015), acorde con los lineamientos y especificaciones descritas en el anexo técnico, estudio previo, pliego de condiciones y la propuesta presentada</t>
  </si>
  <si>
    <t>CORPORACIÓN ACADÉMICA Y DE INVESTIGACIÓN PARA EL DESARROLLO, LA COMUNICACIÓN Y LA CULTURA CIDECC</t>
  </si>
  <si>
    <t>La prestación de servicios para el desarrollo de Talleres para el fortalecimiento a la participación de organizaciones e instancias de participación local, y la realización de una salida Pedagógica de integración, para 6 organizaciones sociales de la localidad de Puente Aranda, acorde con los lineamientos y especificaciones descritas en el anexo técnico, estudio previo, pliego de condiciones y la propuesta presentada.</t>
  </si>
  <si>
    <t>N/A</t>
  </si>
  <si>
    <t>ACTAS EDILES</t>
  </si>
  <si>
    <t>CANCELACIÓN HONORARIOS EDILES</t>
  </si>
  <si>
    <t>EDILES</t>
  </si>
  <si>
    <t>SERVICIOS PUBLICOS</t>
  </si>
  <si>
    <t>CANCELACION DE SERVICIOS PUBLICOS</t>
  </si>
  <si>
    <t>SERVICIOS PUBLICOS ALCALDIA LOCAL</t>
  </si>
  <si>
    <t>ARL CONTRATISTAS</t>
  </si>
  <si>
    <t>PAGO DE RIESGOS ARL CONTRATISTAS</t>
  </si>
  <si>
    <t>RESOLUCION ADULTO MAYOR</t>
  </si>
  <si>
    <t>PAGO DE RESOLUCION ADULTO MAYOR</t>
  </si>
  <si>
    <t>TOTALES</t>
  </si>
  <si>
    <t>INSTRUCTIVO PARA DILIGENCIAMIENTO DEL FORMATO DE RENDICIÓN DE CUENTAS A 31 DE DICIEMBRE DE 2017</t>
  </si>
  <si>
    <t>OBSERVACIONES INICIALES</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</si>
  <si>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</si>
  <si>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base en Excel a diligenciar es inmodificable, debe utilizar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</si>
  <si>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La información que se registre en la base, debe coincidir con los reportes realizados en PREDIS y en el SECOP</t>
  </si>
  <si>
    <t>Diligencie la totalidad de celdas requeridas.</t>
  </si>
  <si>
    <t>Para insertar una o varias filas,  seleccione una fila que no sea la primera fila del formato (shift+espacio), posteriormente copiar (Control +c), inmediatamente seleccione el numero de filas a insertar, desde 1 hasta las que usted requiera, por ultimo aplique Control+. Si usted no sigue este procedimiento las filas que copie no</t>
  </si>
  <si>
    <t>En primer lugar diligencie toda la información correspondiente a los contratos suscritos con cargo a la vigencia 2017.</t>
  </si>
  <si>
    <t>Una vez incluidos todos los contratos de la vigencia 2017, a continuación diligencie el formato completo con la información correspondiente a las adiciones efectuadas con cargo a la vigencia 2017 de contratos suscritos en vigencias anteriores. La información general del contrato como: modalidad de selección, tipología contractual, objeto, entre otros, debe corresponder a la información del contrato adicionado o modificado.</t>
  </si>
  <si>
    <t>En caso de haber realizado apropiaciones presupuestales en la vigencia a través de resoluciones, caja menor, honorarios ediles, servicios públicos, debe relacionar dicha información en una sola fila al final de la base, indicando de que se trata la apropiación.</t>
  </si>
  <si>
    <t>ENCABEZADO DEL FORMATO</t>
  </si>
  <si>
    <t>Entidad</t>
  </si>
  <si>
    <t>Indique el nombre completo de la Entidad.</t>
  </si>
  <si>
    <t>Sector</t>
  </si>
  <si>
    <t>Relacione el sector al cual pertenece la Entidad.</t>
  </si>
  <si>
    <t>Presupuesto Disponible Inversión Directa</t>
  </si>
  <si>
    <t>Indique el valor total del presupuesto disponible de inversión directa, de acuerdo con el PREDIS, a 31 de diciembre de 2017.</t>
  </si>
  <si>
    <t>Presupuesto comprometido de inversión</t>
  </si>
  <si>
    <t>Escriba el valor total del presupuesto comprometido de inversión directa, de acuerdo con el PREDIS a 31 de diciembre de 2017.</t>
  </si>
  <si>
    <t>Presupuesto Disponible Funcionamiento</t>
  </si>
  <si>
    <t>Indique el valor total del presupuesto de funcionamiento disponible, de acuerdo con el PREDIS a 31 de diciembre de 2017.</t>
  </si>
  <si>
    <t>Presupuesto comprometido funcionamiento</t>
  </si>
  <si>
    <t>Escriba el monto del presupuesto de funcionamiento, comprometido mediante contratos, de acuerdo con el PREDIS a 31 de diciembre de 2017.</t>
  </si>
  <si>
    <t>Presupuesto Disponible Operación</t>
  </si>
  <si>
    <t>Coloque el monto del presupuesto de operación disponible, de acuerdo con el PREDIS, a 31 de diciembre de 2017. Los gastos de operación corresponden solamente a aquellas entidades de régimen de contratación  privado.</t>
  </si>
  <si>
    <t>Presupuesto comprometido operación mediante contratos:</t>
  </si>
  <si>
    <t>Escriba el monto del presupuesto de operación comprometido mediante contratos a  31 de diciembre de 2017.</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</si>
  <si>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</si>
  <si>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</si>
  <si>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</si>
  <si>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Número de Contrato</t>
  </si>
  <si>
    <t>En estricto orden consecutivo (1, 2, 3 y así sucesivamente, hasta llegar al último contrato suscrito durante la vigencia) registre el número del contrato, el orden consecutivo hace necesario registrar también, los contratos que fueron anulados, se debe indicar tal situación en la columna 19 (Estado).</t>
  </si>
  <si>
    <t>Una vez terminado el registro de los contratos con cargo a la vigencia 2017, en las siguientes filas registre la información correspondiente a las adiciones efectuadas con cargo a la vigencia 2017 de contratos suscritos en vigencias anteriores, especificando el año de suscripción en la columna dos.</t>
  </si>
  <si>
    <t>Registre el año de celebración del contrato.</t>
  </si>
  <si>
    <t>Número de proceso en el SECOP</t>
  </si>
  <si>
    <t>Relacione el número de proceso con el cual se encuentra publicado el contrato en el SECOP. Ejemplo 005-FDLU-2017.</t>
  </si>
  <si>
    <t>Tipo de Contrato:</t>
  </si>
  <si>
    <t>En esta columna solamente escriba el NUMERO de uno de los 19 tipos de contratos relacionados a continuación, al digitar el numero de tipo de contrato, en la columna equivalencia tipo de contrato, aparecerá automáticamente el tipo. Ejemplo si usted digita el numero 2, automáticamente en la siguiente columna aparecerá el tipo Consultoría:</t>
  </si>
  <si>
    <t>1. Obra :</t>
  </si>
  <si>
    <t>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t>
  </si>
  <si>
    <t>2. Consultoría:</t>
  </si>
  <si>
    <t>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t>
  </si>
  <si>
    <t>3. Interventoría:</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</si>
  <si>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</si>
  <si>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</si>
  <si>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4. Contrato de Prestación de servicios:</t>
  </si>
  <si>
    <t>Son contratos de prestación de servicios los que celebren las entidades estatales para desarrollar actividades relacionadas con la administración o funcionamiento de la entidad. Numeral 3 del Artículo 32 de la Ley 80 de 1993.</t>
  </si>
  <si>
    <t>5. Contrato de Prestación de servicios profesionales y de apoyo a la gestión:</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</si>
  <si>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</si>
  <si>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6. Compraventa de bienes muebles:</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</si>
  <si>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</si>
  <si>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7. Compraventa de bienes inmuebles:</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</si>
  <si>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</si>
  <si>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8. Arrendamiento de bienes muebles</t>
  </si>
  <si>
    <t>Es un contrato que tiene por objeto, conceder el uso y goce de un bien mueble a cambio de un precio determinado.  Artículo 1974 Código Civil.</t>
  </si>
  <si>
    <t>9. Arrendamiento de bienes inmuebles:</t>
  </si>
  <si>
    <t>Es un contrato que tiene por objeto, conceder el uso y goce de un bien inmueble a cambio de un precio determinado.  Artículo 2.2.1.2.1.4.11 Decreto 1082 de 2015</t>
  </si>
  <si>
    <t>10. Seguros:</t>
  </si>
  <si>
    <t>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t>
  </si>
  <si>
    <t>11. Suministro:</t>
  </si>
  <si>
    <t>El suministro es el contrato por el cual una parte se obliga, a cambio de una contraprestación, a cumplir en favor de otra, en forma independiente, prestaciones periódicas o continuadas de cosas o servicios. Artículo 968, Código de Comercio</t>
  </si>
  <si>
    <t>12. Empréstitos:</t>
  </si>
  <si>
    <t>Son contratos de empréstito los que tienen por objeto proveer a la entidad estatal contratante de recursos en moneda nacional o extranjera con plazo para su pago. Artículo 7,  Decreto 2681 de 1996.</t>
  </si>
  <si>
    <t>13. Fiducia mercantil o encargo fiduciario:</t>
  </si>
  <si>
    <t>Son contratos que tienen por objeto la administración o el manejo de los recursos vinculados a los contratos que tales entidades celebren. Numeral 5 de Articulo 32 de la Ley 80 de 1993.</t>
  </si>
  <si>
    <t>14. Concesión:</t>
  </si>
  <si>
    <t>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t>
  </si>
  <si>
    <t>15. Convenios de cooperación:</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</si>
  <si>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</si>
  <si>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16. Convenios/Contratos interadministrativos:</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</si>
  <si>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</si>
  <si>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</si>
  <si>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</si>
  <si>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18. Asociaciones Público Privadas:</t>
  </si>
  <si>
    <t>Los contratos con personas naturales o jurídicas que se celebran en desarrollo de lo dispuesto en el Decreto 1508 de 2012.</t>
  </si>
  <si>
    <t>19. Otros:</t>
  </si>
  <si>
    <t>Los demás tipos de contratos que no se encuentren definidos en las anteriores tipologías.</t>
  </si>
  <si>
    <t>Al ubicarse en la celda, se despliega una lista de modalidades de selección, de las cuales debe seleccionar la indicada. El formato no permite incluir modalidades diferentes a las señaladas en la lista desplegable.</t>
  </si>
  <si>
    <t>Para las adiciones a contratos de años anteriores se debe diligenciar la modalidad de selección del contrato adicionado o modificado</t>
  </si>
  <si>
    <t>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</si>
  <si>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</si>
  <si>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</si>
  <si>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</si>
  <si>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Si en la columna anterior “Afectación”,  indicó funcionamiento u operación deje en blanco el número de programa, es decir esta columna solamente aplica para Inversión.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</si>
  <si>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t>
  </si>
  <si>
    <t>Número Proyecto:</t>
  </si>
  <si>
    <t>Indique el código presupuestal con el que se identifica el proyecto. Si un mismo contrato afecta más de un proyecto, discriminar el contrato por cada proyecto que afecte en filas separadas.</t>
  </si>
  <si>
    <t>Número de Identificación del contratista:</t>
  </si>
  <si>
    <t>Indicar el número de identificación del contratista persona natural o jurídica con quien se suscribió el contrato, sin digito de verificación (DV), el formato de celda no permite guiones, puntos o comas, solo números.</t>
  </si>
  <si>
    <t>Nombre del Contratista</t>
  </si>
  <si>
    <t>Indicar el nombre del contratista, persona natural o jurídica.</t>
  </si>
  <si>
    <t>2- INFORMACIÓN FINANCIERA</t>
  </si>
  <si>
    <t>Valor Inicial</t>
  </si>
  <si>
    <t>Registre el valor inicial del contrato con cargo a la vigencia 2017, el formato de celda no permite guiones, puntos, comas o texto escrito. Esta columna solo debe contener información numérica.</t>
  </si>
  <si>
    <t>En el caso de adiciones a contratos de años anteriores,  no diligencie esta columna, solamente la columna 15 "Adiciones"</t>
  </si>
  <si>
    <t>Excluya las reservas de apropiación y cuentas por pagar.</t>
  </si>
  <si>
    <t>Número de reducciones</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</si>
  <si>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</si>
  <si>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</si>
  <si>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Registre el valor total de las reducciones que se realizaron al contrato, el formato de celda no permite guiones, puntos, comas o texto escrito. Esta columna solo debe contener información numérica.</t>
  </si>
  <si>
    <t>Número de adiciones</t>
  </si>
  <si>
    <t>Diligencie esta columna solo en el caso de adiciones al valor inicial que aumenten el valor del contrato con cargo a la vigencia.</t>
  </si>
  <si>
    <t>Registre el valor total de las adiciones que se realizaron al contrato,  el formato de celda no permite guiones, puntos, comas o texto escrito. Esta columna solo debe contener información numérica.</t>
  </si>
  <si>
    <t>Esta columna se encuentra formulada y bloqueada, sí el valor final no coincide, es porque están mal diligenciadas las columnas valor inicial, valor de reducciones y/o valor de adiciones. En tal caso se debe verificar dicha información.</t>
  </si>
  <si>
    <t>La sumatoria de la columna 16 (valor final) para los contratos de Inversión Directa, según el programa del Plan de Desarrollo, deberá coincidir con el rubro registrado en el encabezado 4, Presupuesto comprometido de inversión según PREDIS, este valor debe coincidir a la vez con los informes de ejecución presupuestal del PREDIS.</t>
  </si>
  <si>
    <t>Si los valores no coinciden debe especificarse al final del formato en qué está representada la diferencia (discriminando los conceptos por Programa y Proyecto de inversión), con sus respectivos valores. Recuerde que la justificación debe hacerse solo para los contratos de inversión.</t>
  </si>
  <si>
    <t>Las bases donde dichos valores no coincidan serán devueltas por la Veeduría Distrital a cada entidad para los respectivos ajustes.</t>
  </si>
  <si>
    <t>Giros</t>
  </si>
  <si>
    <t>En esta columna se debe registrar el valor de los giros a la fecha de corte del presente informe, 31 de diciembre de 2017, el formato de celda no permite guiones, puntos, comas o texto escrito. Esta columna solo debe contener información numérica.</t>
  </si>
  <si>
    <t>3- PLAZOS</t>
  </si>
  <si>
    <t>Fecha de Suscripción</t>
  </si>
  <si>
    <t>Relacionar la fecha en que se suscribió el contrato original. La celda solo admite el formato Día/Mes/Año así  25/02/2017.</t>
  </si>
  <si>
    <t>Para las adiciones a contratos de años anteriores se debe registrar en esta columna la fecha de suscripción de la adición en la vigencia 2017.</t>
  </si>
  <si>
    <t>Fecha de inicio</t>
  </si>
  <si>
    <t>Indicar la fecha de inicio del contrato. Para las adiciones a contratos de años anteriores se debe diligenciar la fecha de inicio de la adición en la vigencia 2017. La celda solo admite el formato Día/Mes/Año así  25/02/2017.</t>
  </si>
  <si>
    <t>Fecha de terminación</t>
  </si>
  <si>
    <t>Indicar la fecha efectiva de terminación del contrato. La celda solo admite el formato Día/Mes/Año así  25/02/2017.</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</si>
  <si>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</si>
  <si>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</si>
  <si>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</si>
  <si>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4- ESTADO A 31 DE DICIEMBRE DE 2017</t>
  </si>
  <si>
    <t>Estado</t>
  </si>
  <si>
    <t>Marque con una X en la respectiva columna si el contrato se encuentra Anulado, Por Iniciar, En Ejecución, Terminado o Liquidado.</t>
  </si>
  <si>
    <t>% Avance y/o cumplimiento</t>
  </si>
  <si>
    <t>Indica el porcentaje de avance o de cumplimiento del mismo en términos presupuestales, es decir lo efectivamente pagado al contratista. Si no se ha iniciado la ejecución, él % de avance es 0%. La celda se encuentra formulada y protegida. Es la relación entre el valor de los giros y el valor final del contrato. Si el porcentaje de avance no coincide, se debe revisar los valores que se registraron en estas columnas.</t>
  </si>
  <si>
    <t>Cod_BMT</t>
  </si>
  <si>
    <t>Programa - Bogotá Mejor para Todos</t>
  </si>
  <si>
    <t>Prevención y atención de la maternidad y la paternidad tempranas</t>
  </si>
  <si>
    <t>Desarrollo integral desde la gestación hasta la adolescencia</t>
  </si>
  <si>
    <t>Igualdad y autonomía para una Bogotá incluyente</t>
  </si>
  <si>
    <t>Familias protegidas y adaptadas al cambio climático</t>
  </si>
  <si>
    <t>Desarrollo integral para la felicidad y el ejercicio de la ciudadanía</t>
  </si>
  <si>
    <t>Calidad educativa para todos</t>
  </si>
  <si>
    <t>Inclusión educativa para la equidad</t>
  </si>
  <si>
    <t>Acceso con calidad a la educación superior</t>
  </si>
  <si>
    <t>Atención integral y eficiente en salud</t>
  </si>
  <si>
    <t>Modernización de la infraestructura física y tecnológica en salud</t>
  </si>
  <si>
    <t>Mejores oportunidades para el desarrollo a través de la cultura, la recreación y el deporte</t>
  </si>
  <si>
    <t>Mujeres protagonistas, activas y empoderadas en el cierre de brechas de género</t>
  </si>
  <si>
    <t>Infraestructura para el desarrollo del hábitat</t>
  </si>
  <si>
    <t>Intervenciones integrales del hábitat</t>
  </si>
  <si>
    <t>Recuperación, incorporación, vida urbana y control de la ilegalidad</t>
  </si>
  <si>
    <t>Integración social para una ciudad de oportunidades</t>
  </si>
  <si>
    <t>Espacio público, derecho de todos</t>
  </si>
  <si>
    <t>Mejor movilidad para todos</t>
  </si>
  <si>
    <t>Seguridad y convivencia para todos</t>
  </si>
  <si>
    <t>Fortalecimiento del Sistema de Protección Integral a Mujeres Víctimas de Violencia - SOFIA</t>
  </si>
  <si>
    <t>Justicia para todos: consolidación del Sistema Distrital de Justicia</t>
  </si>
  <si>
    <t>Bogotá vive los derechos humanos</t>
  </si>
  <si>
    <t>Bogotá mejor para las víctimas, la paz y la reconciliación</t>
  </si>
  <si>
    <t>Equipo por la educación para el reencuentro, la reconciliación y la paz</t>
  </si>
  <si>
    <t>Cambio cultural y construcción del tejido social para la vida</t>
  </si>
  <si>
    <t>Información relevante e integral para la planeación territorial</t>
  </si>
  <si>
    <t>Proyectos urbanos integrales con visión de ciudad</t>
  </si>
  <si>
    <t>Suelo para reducir el déficit habitacional de suelo urbanizable, vivienda y soportes urbanos</t>
  </si>
  <si>
    <t>Articulación regional y planeación integral del transporte</t>
  </si>
  <si>
    <t>Financiación para el Desarrollo Territorial</t>
  </si>
  <si>
    <t>Fundamentar el desarrollo económico en la generación y uso del conocimiento para mejorar la competitividad de la Ciudad Región</t>
  </si>
  <si>
    <t>Generar alternativas de ingreso y empleo de mejor calidad</t>
  </si>
  <si>
    <t>Elevar la eficiencia de los mercados de la ciudad</t>
  </si>
  <si>
    <t>Mejorar y fortalecer el recaudo tributario de la ciudad e impulsar el uso de mecanismos de vinculación de capital privado</t>
  </si>
  <si>
    <t>Bogotá, ciudad inteligente</t>
  </si>
  <si>
    <t>Bogotá, una ciudad digital</t>
  </si>
  <si>
    <t>Consolidar el turismo como factor de desarrollo, confianza y felicidad para Bogotá Región</t>
  </si>
  <si>
    <t>Recuperación y manejo de la Estructura Ecológica Principal</t>
  </si>
  <si>
    <t>Ambiente sano para la equidad y disfrute del ciudadano</t>
  </si>
  <si>
    <t>Gestión de la huella ambiental urbana</t>
  </si>
  <si>
    <t>Desarrollo rural sostenible</t>
  </si>
  <si>
    <t>Transparencia, gestión pública y servicio a la ciudadanía</t>
  </si>
  <si>
    <t>Modernización institucional</t>
  </si>
  <si>
    <t>Gobierno y ciudadanía digital</t>
  </si>
  <si>
    <t>Gobernanza e influencia local, regional e internacional</t>
  </si>
  <si>
    <t>afectacion</t>
  </si>
  <si>
    <t>OBRA PÚBLICA</t>
  </si>
  <si>
    <t>CONSULTORÍA</t>
  </si>
  <si>
    <t>INTERVENTORÍA</t>
  </si>
  <si>
    <t>Operación</t>
  </si>
  <si>
    <t>CONTRATOS DE PRESTACIÓN DE SERVICIOS</t>
  </si>
  <si>
    <t>CONTRATOS DE PRESTACIÓN DE SERVICIOS PROFESIONALES Y DE APOYO A LA GESTIÓN</t>
  </si>
  <si>
    <t>COMPRAVENTA DE BIENES MUEBLES</t>
  </si>
  <si>
    <t>Régimen privado</t>
  </si>
  <si>
    <t>COMPRAVENTA DE BIENES INMUEBLES</t>
  </si>
  <si>
    <t>Regimen especial</t>
  </si>
  <si>
    <t>ARRENDAMIENTO DE BIENES MUEBLES</t>
  </si>
  <si>
    <t>ARRENDAMIENTO DE BIENES INMUEBLES</t>
  </si>
  <si>
    <t>SEGUROS</t>
  </si>
  <si>
    <t>selección abreviada</t>
  </si>
  <si>
    <t>SUMINISTRO</t>
  </si>
  <si>
    <t>SASI</t>
  </si>
  <si>
    <t>EMPRESTITOS</t>
  </si>
  <si>
    <t>Bolsas de productos</t>
  </si>
  <si>
    <t>FIDUCIA MERCANTIL O ENCARGO FIDUCIARIO</t>
  </si>
  <si>
    <t>TVCC</t>
  </si>
  <si>
    <t>CONCESIÓN</t>
  </si>
  <si>
    <t>SAMC</t>
  </si>
  <si>
    <t>CONVENIOS DE COOPERACION</t>
  </si>
  <si>
    <t>CONTRATOS INTERADMINISTRATIVOS</t>
  </si>
  <si>
    <t>contratacion directa</t>
  </si>
  <si>
    <t>CONVENIOS DE APOYO Y/O CONVENIOS DE ASOCIACIÓN</t>
  </si>
  <si>
    <t>Urgencia manifiesta</t>
  </si>
  <si>
    <t>ASOCIACIONES PÚBLICO PRIVADAS</t>
  </si>
  <si>
    <t>Contratación de empréstitos</t>
  </si>
  <si>
    <t>OTROS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</si>
  <si>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</si>
  <si>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</si>
  <si>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</si>
  <si>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</si>
  <si>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</si>
  <si>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Contratación de bienes y servicios de la Dirección Nacional de Inteligencia (DNI)</t>
  </si>
  <si>
    <t>Decreto 777 de 1992</t>
  </si>
  <si>
    <t>Decreto 92 de 2017</t>
  </si>
  <si>
    <t xml:space="preserve">concurso de meritos </t>
  </si>
  <si>
    <t>PAGO DE RESOLUCION ADULTO MAYOR NUMERO 53-2017</t>
  </si>
  <si>
    <t>PAGO DE RESOLUCION ADULTO MAYOR NUMERO 323-2017</t>
  </si>
  <si>
    <t>CONTRATACION DIRECTA</t>
  </si>
  <si>
    <t xml:space="preserve">El contrato que se pretende celebrar tendrá por objeto: “El contratista se obliga con el Fondo de Desarrollo Local a prestar sus servicios como profesional para la focalización del  proyecto 822 denominado: Atención de personas mayores en situación de  de vulnerabilidad. Componente: Entrega de subsidio C, de acuerdo con la formulación del proyecto y estudios previos”
</t>
  </si>
  <si>
    <t>JEIMY PAOLA RAMIREZ VILLAMIL</t>
  </si>
  <si>
    <t>FEDERICO PALACIO</t>
  </si>
  <si>
    <t>El contratista se obliga con el FDL a prestar sus servicios profesionales para la coordinación de los componentes habitos y estilos de vida saludable formación deportiva y actividades fisicas para el adulto mayor en la localidad de puente aranda , de acuerdo con los estudios previos.</t>
  </si>
  <si>
    <t>FABIO ANDRES CASTRO</t>
  </si>
  <si>
    <t>CAMILO ANDRES MELO</t>
  </si>
  <si>
    <t>JAIME ARLEY GODOY</t>
  </si>
  <si>
    <t>CARLOS ANDRES VARELA</t>
  </si>
  <si>
    <t>CRISTIAN CAMILO BELALCAZAR</t>
  </si>
  <si>
    <t>OLGA LUACIA HUREGO</t>
  </si>
  <si>
    <t>HUGO ALEXANDER RUBIO</t>
  </si>
  <si>
    <t>DIANA MARCELA RONDON PEÑA</t>
  </si>
  <si>
    <t>PRESTAR LOS SERVICIOS PARA EL DESARROLLO DE LAS ACTIVIDADES DE LA SEMANA DE LA JUVENTUD DE ACIERDO CON EL ANEXO TECNICO Y LA PROPUESTA DEL CONTRATISTA</t>
  </si>
  <si>
    <t xml:space="preserve"> 830017043-2</t>
  </si>
  <si>
    <t>UNION TEMPORAL AUDIO DAZ G3 CONFORMADA POR AUDIO DAZ P.A SYSTEM SAS CON NIT 830017043-2</t>
  </si>
  <si>
    <t>SERGIO ALEJANDRO PARRA</t>
  </si>
  <si>
    <t xml:space="preserve">INTERVENTORIA TECNICA, ADMINISTRATIVA, LEGAL, FINANCIERA, SOCIAL, AMBIENTAL Y SISO PARA EL CONTRATO QUE SURJA DEL PROCESO ALPA-022-2016QUE TIENE POR BOJETO CONTRATAR A PRECIOS UNITARIOS FIJOS, SIN FORMULA DE AJUSTE Y A AMONTO AGOTABLE LOS DIAGNOSTICOS E INTERVENCION DEL MANTENIMIENTO O REHABILITACION DE LA MALLA VIAL Y EL ESPACIO PUBLICO DE LA LOCALIDAD </t>
  </si>
  <si>
    <t>830.045.463-1</t>
  </si>
  <si>
    <t>CONSORCIO INTERVIAL PUENTE ARANDA/// CONSORCIO INTERVIAL PUENTE ARANDA Conformada por Sain Espinosa Murcia (70%) y DAM Soluciones e Ingenieria SAS (30%)</t>
  </si>
  <si>
    <t>MAB INGENIERIA DE VALOR SA</t>
  </si>
  <si>
    <t>900.139.110-5</t>
  </si>
  <si>
    <t xml:space="preserve">Ejercer la interventoría técnica,
administrativa, financiera, legal, social y ambiental al contrato de obra pública cuyo objeto es “el desarrollo y ejecución a precios unitarios fijos, sin formula de reajuste, los estudios y diseños, el
mantenimiento y/o rehabilitación de la malla vial local de Puente Aranda De Bogotá D.C, de
conformidad con los pliegos de condiciones, estudios previos y demás condiciones establecidas en el
anexo técnico”
</t>
  </si>
  <si>
    <t>MEJORAMIENTO INTEGRAL DEL ESPACIO PUBLICO DE LA LOCALIDAD</t>
  </si>
  <si>
    <t>IDIPRON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</si>
</sst>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quot;$ &quot;#,##0.00"/>
    <numFmt numFmtId="165" formatCode="_(* #,##0.00_);_(* \(#,##0.00\);_(* \-??_);_(@_)"/>
    <numFmt numFmtId="166" formatCode="_(* #,##0_);_(* \(#,##0\);_(* \-??_);_(@_)"/>
    <numFmt numFmtId="167" formatCode="dd/mm/yyyy"/>
    <numFmt numFmtId="168" formatCode="dd/mm/yy"/>
    <numFmt numFmtId="169" formatCode="0.0"/>
    <numFmt numFmtId="170" formatCode="[$$-240A]#,##0.00;[Red]\([$$-240A]#,##0.00\)"/>
    <numFmt numFmtId="171" formatCode="#,##0.00&quot; Pts &quot;;#,##0.00&quot; Pts &quot;;\-#&quot; Pts &quot;;@\ "/>
  </numFmts>
  <fonts count="28" x14ac:knownFonts="1">
    <font>
      <sz val="11"/>
      <color rgb="FF000000"/>
      <name val="Calibri"/>
      <family val="2"/>
      <charset val="1"/>
    </font>
    <font>
      <b/>
      <sz val="10"/>
      <name val="Arial Narrow"/>
      <family val="2"/>
      <charset val="1"/>
    </font>
    <font>
      <sz val="11"/>
      <name val="Arial Narrow"/>
      <family val="2"/>
      <charset val="1"/>
    </font>
    <font>
      <u/>
      <sz val="11"/>
      <color rgb="FF0000FF"/>
      <name val="Calibri"/>
      <family val="2"/>
      <charset val="1"/>
    </font>
    <font>
      <b/>
      <sz val="11"/>
      <color rgb="FF000000"/>
      <name val="Calibri"/>
      <family val="2"/>
      <charset val="1"/>
    </font>
    <font>
      <sz val="10"/>
      <color rgb="FF000000"/>
      <name val="Arial"/>
      <family val="2"/>
      <charset val="1"/>
    </font>
    <font>
      <sz val="11"/>
      <color rgb="FF000000"/>
      <name val="Arial"/>
      <family val="2"/>
      <charset val="1"/>
    </font>
    <font>
      <b/>
      <sz val="10"/>
      <color rgb="FF000000"/>
      <name val="Times New Roman"/>
      <family val="1"/>
      <charset val="1"/>
    </font>
    <font>
      <b/>
      <i/>
      <sz val="10"/>
      <color rgb="FF000000"/>
      <name val="Times New Roman"/>
      <family val="1"/>
      <charset val="1"/>
    </font>
    <font>
      <sz val="10"/>
      <color rgb="FF000000"/>
      <name val="Times New Roman"/>
      <family val="1"/>
      <charset val="1"/>
    </font>
    <font>
      <sz val="9"/>
      <name val="Arial"/>
      <family val="2"/>
      <charset val="1"/>
    </font>
    <font>
      <sz val="11"/>
      <color rgb="FF000000"/>
      <name val="Arial Narrow"/>
      <family val="2"/>
      <charset val="1"/>
    </font>
    <font>
      <sz val="10"/>
      <color rgb="FF000000"/>
      <name val="Arial Narrow"/>
      <family val="2"/>
      <charset val="1"/>
    </font>
    <font>
      <sz val="9"/>
      <color rgb="FF000000"/>
      <name val="Arial Narrow"/>
      <family val="2"/>
      <charset val="1"/>
    </font>
    <font>
      <sz val="11"/>
      <color rgb="FF000000"/>
      <name val="Calibri"/>
      <family val="2"/>
      <charset val="1"/>
    </font>
    <font>
      <sz val="10"/>
      <color rgb="FF000000"/>
      <name val="Times New Roman"/>
      <family val="1"/>
    </font>
    <font>
      <sz val="11"/>
      <color indexed="8"/>
      <name val="Arial"/>
      <family val="2"/>
    </font>
    <font>
      <b/>
      <i/>
      <sz val="16"/>
      <color indexed="8"/>
      <name val="Arial"/>
      <family val="2"/>
    </font>
    <font>
      <b/>
      <i/>
      <u/>
      <sz val="11"/>
      <color indexed="8"/>
      <name val="Arial"/>
      <family val="2"/>
    </font>
    <font>
      <sz val="10"/>
      <color indexed="8"/>
      <name val="Arial"/>
      <family val="2"/>
    </font>
    <font>
      <sz val="10"/>
      <name val="Arial Narrow"/>
      <family val="2"/>
    </font>
    <font>
      <b/>
      <sz val="10"/>
      <name val="Arial Narrow"/>
      <family val="2"/>
    </font>
    <font>
      <sz val="10"/>
      <color rgb="FF000000"/>
      <name val="Arial Narrow"/>
      <family val="2"/>
    </font>
    <font>
      <u/>
      <sz val="10"/>
      <color rgb="FF0000FF"/>
      <name val="Arial Narrow"/>
      <family val="2"/>
    </font>
    <font>
      <b/>
      <sz val="10"/>
      <color rgb="FF000000"/>
      <name val="Arial Narrow"/>
      <family val="2"/>
    </font>
    <font>
      <i/>
      <sz val="10"/>
      <color rgb="FF000000"/>
      <name val="Arial Narrow"/>
      <family val="2"/>
    </font>
    <font>
      <b/>
      <sz val="10"/>
      <color indexed="8"/>
      <name val="Arial Narrow"/>
      <family val="2"/>
    </font>
    <font>
      <b/>
      <sz val="10"/>
      <color rgb="FFFF0000"/>
      <name val="Arial Narrow"/>
      <family val="2"/>
    </font>
  </fonts>
  <fills count="6">
    <fill>
      <patternFill patternType="none"/>
    </fill>
    <fill>
      <patternFill patternType="gray125"/>
    </fill>
    <fill>
      <patternFill patternType="solid">
        <fgColor rgb="FFFFFFFF"/>
        <bgColor rgb="FFF2F2F2"/>
      </patternFill>
    </fill>
    <fill>
      <patternFill patternType="solid">
        <fgColor rgb="FFFFFF00"/>
        <bgColor rgb="FFFFFF00"/>
      </patternFill>
    </fill>
    <fill>
      <patternFill patternType="solid">
        <fgColor rgb="FFF2F2F2"/>
        <bgColor rgb="FFFFFFFF"/>
      </patternFill>
    </fill>
    <fill>
      <patternFill patternType="solid">
        <fgColor rgb="FFD6DCE5"/>
        <bgColor rgb="FFF2F2F2"/>
      </patternFill>
    </fill>
  </fills>
  <borders count="29">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style="medium">
        <color auto="1"/>
      </right>
      <top style="thin">
        <color auto="1"/>
      </top>
      <bottom/>
      <diagonal/>
    </border>
    <border>
      <left style="medium">
        <color auto="1"/>
      </left>
      <right/>
      <top/>
      <bottom style="medium">
        <color auto="1"/>
      </bottom>
      <diagonal/>
    </border>
    <border>
      <left style="medium">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hair">
        <color indexed="8"/>
      </left>
      <right style="hair">
        <color indexed="8"/>
      </right>
      <top style="hair">
        <color indexed="8"/>
      </top>
      <bottom style="hair">
        <color indexed="8"/>
      </bottom>
      <diagonal/>
    </border>
  </borders>
  <cellStyleXfs count="10">
    <xf numFmtId="0" fontId="0" fillId="0" borderId="0"/>
    <xf numFmtId="165" fontId="14" fillId="0" borderId="0" applyBorder="0" applyProtection="0"/>
    <xf numFmtId="0" fontId="3" fillId="0" borderId="0" applyBorder="0" applyProtection="0"/>
    <xf numFmtId="0" fontId="5" fillId="0" borderId="0"/>
    <xf numFmtId="0" fontId="16" fillId="0" borderId="0"/>
    <xf numFmtId="0" fontId="17" fillId="0" borderId="0">
      <alignment horizontal="center"/>
    </xf>
    <xf numFmtId="0" fontId="17" fillId="0" borderId="0">
      <alignment horizontal="center" textRotation="90"/>
    </xf>
    <xf numFmtId="171" fontId="19" fillId="0" borderId="0"/>
    <xf numFmtId="0" fontId="18" fillId="0" borderId="0"/>
    <xf numFmtId="170" fontId="18" fillId="0" borderId="0"/>
  </cellStyleXfs>
  <cellXfs count="153">
    <xf numFmtId="0" fontId="0" fillId="0" borderId="0" xfId="0"/>
    <xf numFmtId="0" fontId="9" fillId="0" borderId="0" xfId="0" applyFont="1"/>
    <xf numFmtId="0" fontId="9" fillId="0" borderId="24" xfId="0" applyFont="1" applyBorder="1" applyAlignment="1">
      <alignment horizontal="center" wrapText="1"/>
    </xf>
    <xf numFmtId="0" fontId="9" fillId="0" borderId="25" xfId="0" applyFont="1" applyBorder="1" applyAlignment="1">
      <alignment horizontal="justify" vertical="top" wrapText="1"/>
    </xf>
    <xf numFmtId="0" fontId="9" fillId="0" borderId="4" xfId="0" applyFont="1" applyBorder="1" applyAlignment="1">
      <alignment horizontal="center" wrapText="1"/>
    </xf>
    <xf numFmtId="0" fontId="9" fillId="0" borderId="26" xfId="0" applyFont="1" applyBorder="1" applyAlignment="1">
      <alignment horizontal="justify" vertical="top" wrapText="1"/>
    </xf>
    <xf numFmtId="0" fontId="10" fillId="0" borderId="0" xfId="0" applyFont="1" applyAlignment="1">
      <alignment vertical="center"/>
    </xf>
    <xf numFmtId="0" fontId="6" fillId="0" borderId="25" xfId="0" applyFont="1" applyBorder="1" applyAlignment="1">
      <alignment horizontal="justify" vertical="top" wrapText="1"/>
    </xf>
    <xf numFmtId="0" fontId="9" fillId="0" borderId="27" xfId="0" applyFont="1" applyBorder="1" applyAlignment="1">
      <alignment horizontal="justify" vertical="top" wrapText="1"/>
    </xf>
    <xf numFmtId="0" fontId="0" fillId="0" borderId="0" xfId="0" applyFont="1"/>
    <xf numFmtId="0" fontId="2" fillId="0" borderId="18" xfId="0" applyFont="1" applyBorder="1"/>
    <xf numFmtId="0" fontId="11" fillId="0" borderId="18" xfId="0" applyFont="1" applyBorder="1"/>
    <xf numFmtId="0" fontId="11" fillId="0" borderId="18" xfId="0" applyFont="1" applyBorder="1" applyAlignment="1">
      <alignment wrapText="1"/>
    </xf>
    <xf numFmtId="0" fontId="4" fillId="0" borderId="0" xfId="0" applyFont="1"/>
    <xf numFmtId="0" fontId="12" fillId="0" borderId="0" xfId="0" applyFont="1" applyAlignment="1"/>
    <xf numFmtId="169" fontId="0" fillId="0" borderId="0" xfId="0" applyNumberFormat="1" applyFont="1" applyProtection="1">
      <protection hidden="1"/>
    </xf>
    <xf numFmtId="0" fontId="12" fillId="0" borderId="0" xfId="0" applyFont="1" applyAlignment="1">
      <alignment horizontal="left"/>
    </xf>
    <xf numFmtId="0" fontId="0" fillId="0" borderId="0" xfId="0" applyFont="1" applyProtection="1">
      <protection hidden="1"/>
    </xf>
    <xf numFmtId="0" fontId="12" fillId="0" borderId="0" xfId="0" applyFont="1" applyAlignment="1">
      <alignment wrapText="1"/>
    </xf>
    <xf numFmtId="0" fontId="12" fillId="0" borderId="0" xfId="0" applyFont="1"/>
    <xf numFmtId="0" fontId="13" fillId="0" borderId="0" xfId="0" applyFont="1" applyAlignment="1"/>
    <xf numFmtId="0" fontId="13" fillId="0" borderId="0" xfId="0" applyFont="1"/>
    <xf numFmtId="0" fontId="11" fillId="0" borderId="0" xfId="0" applyFont="1" applyAlignment="1">
      <alignment wrapText="1"/>
    </xf>
    <xf numFmtId="0" fontId="0" fillId="0" borderId="0" xfId="0" applyFont="1" applyBorder="1" applyAlignment="1" applyProtection="1">
      <alignment wrapText="1"/>
      <protection hidden="1"/>
    </xf>
    <xf numFmtId="0" fontId="0" fillId="5" borderId="0" xfId="0" applyFill="1"/>
    <xf numFmtId="0" fontId="15" fillId="0" borderId="25" xfId="0" applyFont="1" applyBorder="1" applyAlignment="1">
      <alignment horizontal="justify" vertical="top" wrapText="1"/>
    </xf>
    <xf numFmtId="0" fontId="7" fillId="0" borderId="0" xfId="0" applyFont="1" applyBorder="1" applyAlignment="1">
      <alignment horizontal="center" vertical="top"/>
    </xf>
    <xf numFmtId="0" fontId="8" fillId="4" borderId="12" xfId="0" applyFont="1" applyFill="1" applyBorder="1" applyAlignment="1">
      <alignment horizontal="center" vertical="top" wrapText="1"/>
    </xf>
    <xf numFmtId="0" fontId="9" fillId="0" borderId="18" xfId="0" applyFont="1" applyBorder="1" applyAlignment="1">
      <alignment horizontal="justify" vertical="top" wrapText="1"/>
    </xf>
    <xf numFmtId="0" fontId="8" fillId="4" borderId="4" xfId="0" applyFont="1" applyFill="1" applyBorder="1" applyAlignment="1">
      <alignment horizontal="center" vertical="top" wrapText="1"/>
    </xf>
    <xf numFmtId="0" fontId="9" fillId="0" borderId="4" xfId="0" applyFont="1" applyBorder="1" applyAlignment="1">
      <alignment horizontal="center" wrapText="1"/>
    </xf>
    <xf numFmtId="0" fontId="9" fillId="0" borderId="4" xfId="0" applyFont="1" applyBorder="1" applyAlignment="1">
      <alignment horizontal="justify" vertical="top" wrapText="1"/>
    </xf>
    <xf numFmtId="0" fontId="9" fillId="0" borderId="4" xfId="0" applyFont="1" applyBorder="1" applyAlignment="1">
      <alignment horizontal="center" vertical="center" wrapText="1"/>
    </xf>
    <xf numFmtId="0" fontId="1" fillId="0" borderId="20" xfId="0" applyFont="1" applyBorder="1" applyAlignment="1">
      <alignment horizontal="center" vertical="center" wrapText="1"/>
    </xf>
    <xf numFmtId="0" fontId="20" fillId="0" borderId="0" xfId="0" applyFont="1" applyFill="1" applyAlignment="1" applyProtection="1">
      <alignment vertical="center"/>
      <protection locked="0"/>
    </xf>
    <xf numFmtId="0" fontId="20" fillId="0" borderId="0" xfId="0" applyFont="1" applyAlignment="1" applyProtection="1">
      <alignment vertical="center"/>
      <protection locked="0"/>
    </xf>
    <xf numFmtId="0" fontId="20" fillId="0" borderId="0" xfId="0" applyFont="1" applyAlignment="1" applyProtection="1">
      <alignment vertical="center" wrapText="1"/>
      <protection locked="0"/>
    </xf>
    <xf numFmtId="3" fontId="21" fillId="0" borderId="0" xfId="0" applyNumberFormat="1" applyFont="1" applyAlignment="1" applyProtection="1">
      <alignment vertical="center"/>
      <protection locked="0"/>
    </xf>
    <xf numFmtId="3" fontId="20" fillId="0" borderId="0" xfId="0" applyNumberFormat="1" applyFont="1" applyAlignment="1" applyProtection="1">
      <alignment vertical="center"/>
      <protection locked="0"/>
    </xf>
    <xf numFmtId="0" fontId="21" fillId="0" borderId="1" xfId="0" applyFont="1" applyBorder="1" applyAlignment="1" applyProtection="1">
      <alignment horizontal="justify" vertical="top" wrapText="1"/>
    </xf>
    <xf numFmtId="0" fontId="21" fillId="0" borderId="2" xfId="0" applyFont="1" applyBorder="1" applyAlignment="1" applyProtection="1">
      <alignment horizontal="justify" vertical="top" wrapText="1"/>
      <protection locked="0"/>
    </xf>
    <xf numFmtId="0" fontId="20" fillId="0" borderId="0" xfId="0" applyFont="1" applyBorder="1" applyAlignment="1" applyProtection="1">
      <alignment horizontal="justify" vertical="top" wrapText="1"/>
      <protection locked="0"/>
    </xf>
    <xf numFmtId="0" fontId="20" fillId="0" borderId="0" xfId="0" applyFont="1" applyAlignment="1" applyProtection="1">
      <alignment horizontal="justify" vertical="top" wrapText="1"/>
      <protection locked="0"/>
    </xf>
    <xf numFmtId="0" fontId="21" fillId="0" borderId="1" xfId="0" applyFont="1" applyBorder="1" applyAlignment="1" applyProtection="1">
      <alignment horizontal="justify" vertical="top" wrapText="1"/>
    </xf>
    <xf numFmtId="0" fontId="21" fillId="0" borderId="3" xfId="0" applyFont="1" applyBorder="1" applyAlignment="1" applyProtection="1">
      <alignment horizontal="justify" vertical="top" wrapText="1"/>
      <protection locked="0"/>
    </xf>
    <xf numFmtId="0" fontId="21" fillId="0" borderId="2" xfId="0" applyFont="1" applyBorder="1" applyAlignment="1" applyProtection="1">
      <alignment horizontal="justify" vertical="top" wrapText="1"/>
      <protection locked="0"/>
    </xf>
    <xf numFmtId="0" fontId="21" fillId="0" borderId="0" xfId="0" applyFont="1" applyBorder="1" applyAlignment="1" applyProtection="1">
      <alignment horizontal="justify" vertical="top" wrapText="1"/>
      <protection locked="0"/>
    </xf>
    <xf numFmtId="3" fontId="21" fillId="0" borderId="0" xfId="0" applyNumberFormat="1" applyFont="1" applyBorder="1" applyAlignment="1" applyProtection="1">
      <alignment horizontal="justify" vertical="top" wrapText="1"/>
      <protection locked="0"/>
    </xf>
    <xf numFmtId="0" fontId="21" fillId="0" borderId="4" xfId="0" applyFont="1" applyBorder="1" applyAlignment="1" applyProtection="1">
      <alignment horizontal="justify" vertical="top" wrapText="1"/>
    </xf>
    <xf numFmtId="0" fontId="21" fillId="0" borderId="5" xfId="0" applyFont="1" applyBorder="1" applyAlignment="1" applyProtection="1">
      <alignment horizontal="justify" vertical="top" wrapText="1"/>
    </xf>
    <xf numFmtId="164" fontId="21" fillId="0" borderId="6" xfId="0" applyNumberFormat="1" applyFont="1" applyBorder="1" applyAlignment="1" applyProtection="1">
      <alignment horizontal="justify" vertical="top" wrapText="1"/>
      <protection locked="0"/>
    </xf>
    <xf numFmtId="164" fontId="21" fillId="0" borderId="0" xfId="0" applyNumberFormat="1" applyFont="1" applyBorder="1" applyAlignment="1" applyProtection="1">
      <alignment horizontal="justify" vertical="top" wrapText="1"/>
      <protection locked="0"/>
    </xf>
    <xf numFmtId="0" fontId="21" fillId="0" borderId="5" xfId="0" applyFont="1" applyBorder="1" applyAlignment="1" applyProtection="1">
      <alignment horizontal="justify" vertical="top" wrapText="1"/>
    </xf>
    <xf numFmtId="0" fontId="21" fillId="0" borderId="7" xfId="0" applyFont="1" applyBorder="1" applyAlignment="1" applyProtection="1">
      <alignment horizontal="justify" vertical="top" wrapText="1"/>
      <protection locked="0"/>
    </xf>
    <xf numFmtId="164" fontId="21" fillId="0" borderId="6" xfId="0" applyNumberFormat="1" applyFont="1" applyBorder="1" applyAlignment="1" applyProtection="1">
      <alignment horizontal="justify" vertical="top" wrapText="1"/>
      <protection locked="0"/>
    </xf>
    <xf numFmtId="3" fontId="21" fillId="0" borderId="0" xfId="0" applyNumberFormat="1" applyFont="1" applyFill="1" applyBorder="1" applyAlignment="1" applyProtection="1">
      <alignment horizontal="justify" vertical="top" wrapText="1"/>
      <protection locked="0"/>
    </xf>
    <xf numFmtId="0" fontId="21" fillId="0" borderId="8" xfId="0" applyFont="1" applyBorder="1" applyAlignment="1" applyProtection="1">
      <alignment horizontal="justify" vertical="top" wrapText="1"/>
      <protection locked="0"/>
    </xf>
    <xf numFmtId="0" fontId="21" fillId="0" borderId="9" xfId="0" applyFont="1" applyBorder="1" applyAlignment="1" applyProtection="1">
      <alignment horizontal="justify" vertical="top" wrapText="1"/>
    </xf>
    <xf numFmtId="164" fontId="21" fillId="0" borderId="10" xfId="0" applyNumberFormat="1" applyFont="1" applyBorder="1" applyAlignment="1" applyProtection="1">
      <alignment horizontal="justify" vertical="top" wrapText="1"/>
      <protection locked="0"/>
    </xf>
    <xf numFmtId="0" fontId="21" fillId="0" borderId="9" xfId="0" applyFont="1" applyBorder="1" applyAlignment="1" applyProtection="1">
      <alignment horizontal="justify" vertical="top" wrapText="1"/>
    </xf>
    <xf numFmtId="0" fontId="21" fillId="0" borderId="11" xfId="0" applyFont="1" applyBorder="1" applyAlignment="1" applyProtection="1">
      <alignment horizontal="justify" vertical="top" wrapText="1"/>
      <protection locked="0"/>
    </xf>
    <xf numFmtId="164" fontId="21" fillId="0" borderId="10" xfId="0" applyNumberFormat="1" applyFont="1" applyBorder="1" applyAlignment="1" applyProtection="1">
      <alignment horizontal="justify" vertical="top" wrapText="1"/>
      <protection locked="0"/>
    </xf>
    <xf numFmtId="0" fontId="21" fillId="0" borderId="1" xfId="0" applyFont="1" applyFill="1" applyBorder="1" applyAlignment="1" applyProtection="1">
      <alignment horizontal="justify" vertical="top" wrapText="1"/>
    </xf>
    <xf numFmtId="0" fontId="20" fillId="0" borderId="0" xfId="0" applyFont="1" applyBorder="1" applyAlignment="1" applyProtection="1">
      <alignment horizontal="justify" vertical="top" wrapText="1"/>
      <protection locked="0"/>
    </xf>
    <xf numFmtId="0" fontId="21" fillId="0" borderId="6" xfId="0" applyFont="1" applyBorder="1" applyAlignment="1" applyProtection="1">
      <alignment horizontal="justify" vertical="top" wrapText="1"/>
      <protection locked="0"/>
    </xf>
    <xf numFmtId="0" fontId="21" fillId="0" borderId="12" xfId="0" applyFont="1" applyBorder="1" applyAlignment="1" applyProtection="1">
      <alignment horizontal="justify" vertical="top" wrapText="1"/>
      <protection locked="0"/>
    </xf>
    <xf numFmtId="0" fontId="21" fillId="0" borderId="0" xfId="0" applyFont="1" applyBorder="1" applyAlignment="1" applyProtection="1">
      <alignment horizontal="justify" vertical="top" wrapText="1"/>
      <protection locked="0"/>
    </xf>
    <xf numFmtId="0" fontId="21" fillId="0" borderId="13" xfId="0" applyFont="1" applyBorder="1" applyAlignment="1" applyProtection="1">
      <alignment horizontal="justify" vertical="top" wrapText="1"/>
      <protection locked="0"/>
    </xf>
    <xf numFmtId="0" fontId="21" fillId="0" borderId="5" xfId="0" applyFont="1" applyFill="1" applyBorder="1" applyAlignment="1" applyProtection="1">
      <alignment horizontal="justify" vertical="top" wrapText="1"/>
    </xf>
    <xf numFmtId="0" fontId="21" fillId="0" borderId="14" xfId="0" applyFont="1" applyBorder="1" applyAlignment="1" applyProtection="1">
      <alignment horizontal="justify" vertical="top" wrapText="1"/>
      <protection locked="0"/>
    </xf>
    <xf numFmtId="0" fontId="21" fillId="0" borderId="15" xfId="0" applyFont="1" applyBorder="1" applyAlignment="1" applyProtection="1">
      <alignment horizontal="justify" vertical="top" wrapText="1"/>
      <protection locked="0"/>
    </xf>
    <xf numFmtId="0" fontId="21" fillId="0" borderId="16" xfId="0" applyFont="1" applyFill="1" applyBorder="1" applyAlignment="1" applyProtection="1">
      <alignment horizontal="justify" vertical="top" wrapText="1"/>
    </xf>
    <xf numFmtId="0" fontId="21" fillId="0" borderId="1"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0" fontId="21" fillId="0" borderId="5" xfId="0" applyFont="1" applyFill="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18" xfId="0" applyFont="1" applyBorder="1" applyAlignment="1" applyProtection="1">
      <alignment horizontal="center" vertical="center" wrapText="1"/>
    </xf>
    <xf numFmtId="0" fontId="21" fillId="0" borderId="19" xfId="0" applyFont="1" applyBorder="1" applyAlignment="1" applyProtection="1">
      <alignment horizontal="center" vertical="center"/>
    </xf>
    <xf numFmtId="0" fontId="21" fillId="0" borderId="7" xfId="0" applyFont="1" applyBorder="1" applyAlignment="1" applyProtection="1">
      <alignment horizontal="center" vertical="center"/>
    </xf>
    <xf numFmtId="3" fontId="21" fillId="0" borderId="18" xfId="0" applyNumberFormat="1" applyFont="1" applyBorder="1" applyAlignment="1" applyProtection="1">
      <alignment horizontal="center" vertical="center"/>
    </xf>
    <xf numFmtId="3" fontId="21" fillId="0" borderId="18" xfId="0" applyNumberFormat="1" applyFont="1" applyFill="1" applyBorder="1" applyAlignment="1" applyProtection="1">
      <alignment horizontal="center" vertical="center"/>
    </xf>
    <xf numFmtId="0" fontId="21" fillId="0" borderId="6" xfId="0" applyFont="1" applyBorder="1" applyAlignment="1" applyProtection="1">
      <alignment horizontal="center" vertical="center"/>
    </xf>
    <xf numFmtId="0" fontId="21" fillId="0" borderId="9" xfId="0" applyFont="1" applyFill="1" applyBorder="1" applyAlignment="1" applyProtection="1">
      <alignment horizontal="center" vertical="center" wrapText="1"/>
    </xf>
    <xf numFmtId="0" fontId="21" fillId="0" borderId="20" xfId="0" applyFont="1" applyBorder="1" applyAlignment="1" applyProtection="1">
      <alignment horizontal="center" vertical="center" wrapText="1"/>
    </xf>
    <xf numFmtId="0" fontId="21" fillId="0" borderId="18" xfId="0" applyFont="1" applyBorder="1" applyAlignment="1" applyProtection="1">
      <alignment horizontal="center" vertical="center" wrapText="1"/>
    </xf>
    <xf numFmtId="3" fontId="21" fillId="0" borderId="20" xfId="0" applyNumberFormat="1" applyFont="1" applyBorder="1" applyAlignment="1" applyProtection="1">
      <alignment horizontal="center" vertical="center" wrapText="1"/>
    </xf>
    <xf numFmtId="3" fontId="21" fillId="0" borderId="18" xfId="0" applyNumberFormat="1" applyFont="1" applyBorder="1" applyAlignment="1" applyProtection="1">
      <alignment horizontal="center" vertical="center" wrapText="1"/>
    </xf>
    <xf numFmtId="3" fontId="21" fillId="2" borderId="20" xfId="0" applyNumberFormat="1" applyFont="1" applyFill="1" applyBorder="1" applyAlignment="1" applyProtection="1">
      <alignment horizontal="center" vertical="center" wrapText="1"/>
    </xf>
    <xf numFmtId="0" fontId="21" fillId="0" borderId="20" xfId="0" applyFont="1" applyFill="1" applyBorder="1" applyAlignment="1" applyProtection="1">
      <alignment horizontal="center" vertical="center" wrapText="1"/>
    </xf>
    <xf numFmtId="0" fontId="21" fillId="2" borderId="20" xfId="0" applyFont="1" applyFill="1" applyBorder="1" applyAlignment="1" applyProtection="1">
      <alignment horizontal="center" vertical="center" wrapText="1"/>
    </xf>
    <xf numFmtId="0" fontId="21" fillId="0" borderId="20" xfId="0" applyFont="1" applyBorder="1" applyAlignment="1" applyProtection="1">
      <alignment horizontal="center" vertical="center" textRotation="90" wrapText="1"/>
    </xf>
    <xf numFmtId="0" fontId="21" fillId="0" borderId="10" xfId="0" applyFont="1" applyBorder="1" applyAlignment="1" applyProtection="1">
      <alignment horizontal="center" vertical="center" textRotation="90" wrapText="1"/>
    </xf>
    <xf numFmtId="0" fontId="21" fillId="0" borderId="20" xfId="0" applyFont="1" applyBorder="1" applyAlignment="1" applyProtection="1">
      <alignment horizontal="center" vertical="center" wrapText="1"/>
    </xf>
    <xf numFmtId="3" fontId="21" fillId="0" borderId="20" xfId="0" applyNumberFormat="1" applyFont="1" applyBorder="1" applyAlignment="1" applyProtection="1">
      <alignment horizontal="center" vertical="center" wrapText="1"/>
    </xf>
    <xf numFmtId="0" fontId="21" fillId="0" borderId="21" xfId="0" applyFont="1" applyBorder="1" applyAlignment="1" applyProtection="1">
      <alignment vertical="center" textRotation="90" wrapText="1"/>
    </xf>
    <xf numFmtId="0" fontId="21" fillId="0" borderId="23" xfId="0" applyFont="1" applyBorder="1" applyAlignment="1" applyProtection="1">
      <alignment vertical="center" textRotation="90" wrapText="1"/>
      <protection locked="0"/>
    </xf>
    <xf numFmtId="0" fontId="21" fillId="0" borderId="0" xfId="0" applyFont="1" applyBorder="1" applyAlignment="1" applyProtection="1">
      <alignment horizontal="center" vertical="top" wrapText="1"/>
      <protection locked="0"/>
    </xf>
    <xf numFmtId="0" fontId="22" fillId="0" borderId="0" xfId="0" applyFont="1"/>
    <xf numFmtId="0" fontId="22" fillId="0" borderId="0" xfId="0" applyFont="1" applyProtection="1">
      <protection locked="0"/>
    </xf>
    <xf numFmtId="0" fontId="20" fillId="0" borderId="0" xfId="0" applyFont="1" applyAlignment="1" applyProtection="1">
      <alignment horizontal="center" vertical="center" wrapText="1"/>
      <protection locked="0"/>
    </xf>
    <xf numFmtId="0" fontId="23" fillId="0" borderId="10" xfId="2" applyFont="1" applyBorder="1" applyAlignment="1" applyProtection="1">
      <alignment horizontal="justify" vertical="top" wrapText="1"/>
      <protection locked="0"/>
    </xf>
    <xf numFmtId="10" fontId="21" fillId="0" borderId="2" xfId="0" applyNumberFormat="1" applyFont="1" applyBorder="1" applyAlignment="1" applyProtection="1">
      <alignment vertical="center" textRotation="90" wrapText="1"/>
    </xf>
    <xf numFmtId="0" fontId="22" fillId="0" borderId="22" xfId="0" applyFont="1" applyFill="1" applyBorder="1" applyProtection="1">
      <protection locked="0"/>
    </xf>
    <xf numFmtId="0" fontId="22" fillId="0" borderId="22" xfId="0" applyFont="1" applyBorder="1" applyProtection="1">
      <protection locked="0"/>
    </xf>
    <xf numFmtId="0" fontId="22" fillId="0" borderId="22" xfId="0" applyFont="1" applyBorder="1" applyAlignment="1" applyProtection="1">
      <alignment wrapText="1"/>
      <protection locked="0"/>
    </xf>
    <xf numFmtId="0" fontId="22" fillId="0" borderId="22" xfId="3" applyFont="1" applyBorder="1" applyAlignment="1" applyProtection="1">
      <alignment wrapText="1"/>
      <protection locked="0"/>
    </xf>
    <xf numFmtId="4" fontId="22" fillId="0" borderId="0" xfId="0" applyNumberFormat="1" applyFont="1" applyFill="1" applyProtection="1">
      <protection locked="0"/>
    </xf>
    <xf numFmtId="165" fontId="22" fillId="0" borderId="22" xfId="1" applyFont="1" applyBorder="1" applyAlignment="1" applyProtection="1">
      <alignment horizontal="left" wrapText="1"/>
      <protection locked="0"/>
    </xf>
    <xf numFmtId="166" fontId="22" fillId="0" borderId="22" xfId="1" applyNumberFormat="1" applyFont="1" applyBorder="1" applyAlignment="1" applyProtection="1">
      <alignment horizontal="left" wrapText="1"/>
      <protection locked="0"/>
    </xf>
    <xf numFmtId="167" fontId="22" fillId="0" borderId="22" xfId="0" applyNumberFormat="1" applyFont="1" applyBorder="1" applyProtection="1">
      <protection locked="0"/>
    </xf>
    <xf numFmtId="10" fontId="22" fillId="0" borderId="22" xfId="0" applyNumberFormat="1" applyFont="1" applyBorder="1" applyProtection="1">
      <protection locked="0"/>
    </xf>
    <xf numFmtId="166" fontId="22" fillId="0" borderId="0" xfId="0" applyNumberFormat="1" applyFont="1" applyProtection="1">
      <protection locked="0"/>
    </xf>
    <xf numFmtId="4" fontId="22" fillId="0" borderId="0" xfId="0" applyNumberFormat="1" applyFont="1" applyProtection="1">
      <protection locked="0"/>
    </xf>
    <xf numFmtId="49" fontId="22" fillId="0" borderId="22" xfId="0" applyNumberFormat="1" applyFont="1" applyBorder="1" applyProtection="1">
      <protection locked="0"/>
    </xf>
    <xf numFmtId="0" fontId="22" fillId="0" borderId="22" xfId="3" applyFont="1" applyBorder="1" applyAlignment="1" applyProtection="1">
      <alignment horizontal="justify" vertical="top" wrapText="1"/>
      <protection locked="0"/>
    </xf>
    <xf numFmtId="0" fontId="22" fillId="0" borderId="0" xfId="0" applyFont="1" applyFill="1" applyProtection="1">
      <protection locked="0"/>
    </xf>
    <xf numFmtId="0" fontId="22" fillId="0" borderId="0" xfId="0" applyFont="1" applyAlignment="1" applyProtection="1">
      <alignment wrapText="1"/>
      <protection locked="0"/>
    </xf>
    <xf numFmtId="166" fontId="27" fillId="3" borderId="0" xfId="1" applyNumberFormat="1" applyFont="1" applyFill="1" applyBorder="1" applyAlignment="1" applyProtection="1">
      <protection locked="0"/>
    </xf>
    <xf numFmtId="0" fontId="22" fillId="0" borderId="22" xfId="0" applyFont="1" applyFill="1" applyBorder="1" applyProtection="1"/>
    <xf numFmtId="0" fontId="22" fillId="0" borderId="22" xfId="0" applyFont="1" applyBorder="1" applyProtection="1"/>
    <xf numFmtId="0" fontId="24" fillId="0" borderId="22" xfId="0" applyFont="1" applyBorder="1" applyAlignment="1" applyProtection="1">
      <alignment wrapText="1"/>
    </xf>
    <xf numFmtId="0" fontId="22" fillId="0" borderId="22" xfId="0" applyFont="1" applyBorder="1" applyAlignment="1" applyProtection="1">
      <alignment wrapText="1"/>
    </xf>
    <xf numFmtId="0" fontId="22" fillId="0" borderId="22" xfId="3" applyFont="1" applyBorder="1" applyAlignment="1" applyProtection="1">
      <alignment wrapText="1"/>
    </xf>
    <xf numFmtId="49" fontId="22" fillId="0" borderId="22" xfId="0" applyNumberFormat="1" applyFont="1" applyFill="1" applyBorder="1" applyProtection="1"/>
    <xf numFmtId="0" fontId="22" fillId="0" borderId="22" xfId="3" applyFont="1" applyFill="1" applyBorder="1" applyAlignment="1" applyProtection="1">
      <alignment horizontal="justify" vertical="top" wrapText="1"/>
    </xf>
    <xf numFmtId="4" fontId="22" fillId="0" borderId="0" xfId="0" applyNumberFormat="1" applyFont="1" applyFill="1" applyProtection="1"/>
    <xf numFmtId="165" fontId="22" fillId="0" borderId="22" xfId="1" applyFont="1" applyBorder="1" applyAlignment="1" applyProtection="1">
      <alignment horizontal="left" wrapText="1"/>
    </xf>
    <xf numFmtId="166" fontId="22" fillId="0" borderId="22" xfId="1" applyNumberFormat="1" applyFont="1" applyBorder="1" applyAlignment="1" applyProtection="1">
      <alignment horizontal="left" wrapText="1"/>
    </xf>
    <xf numFmtId="166" fontId="22" fillId="0" borderId="22" xfId="1" applyNumberFormat="1" applyFont="1" applyFill="1" applyBorder="1" applyAlignment="1" applyProtection="1">
      <alignment horizontal="left" wrapText="1"/>
    </xf>
    <xf numFmtId="167" fontId="22" fillId="0" borderId="22" xfId="0" applyNumberFormat="1" applyFont="1" applyBorder="1" applyProtection="1"/>
    <xf numFmtId="168" fontId="22" fillId="0" borderId="0" xfId="0" applyNumberFormat="1" applyFont="1" applyProtection="1"/>
    <xf numFmtId="0" fontId="21" fillId="0" borderId="23" xfId="0" applyFont="1" applyBorder="1" applyAlignment="1" applyProtection="1">
      <alignment vertical="center" textRotation="90" wrapText="1"/>
    </xf>
    <xf numFmtId="10" fontId="22" fillId="0" borderId="22" xfId="0" applyNumberFormat="1" applyFont="1" applyBorder="1" applyProtection="1"/>
    <xf numFmtId="165" fontId="22" fillId="0" borderId="22" xfId="1" applyFont="1" applyFill="1" applyBorder="1" applyAlignment="1" applyProtection="1">
      <alignment horizontal="left" wrapText="1"/>
    </xf>
    <xf numFmtId="165" fontId="20" fillId="0" borderId="22" xfId="1" applyFont="1" applyFill="1" applyBorder="1" applyAlignment="1" applyProtection="1">
      <alignment horizontal="left" wrapText="1"/>
    </xf>
    <xf numFmtId="0" fontId="22" fillId="0" borderId="0" xfId="0" applyFont="1" applyBorder="1" applyAlignment="1" applyProtection="1">
      <alignment wrapText="1"/>
    </xf>
    <xf numFmtId="0" fontId="25" fillId="0" borderId="22" xfId="3" applyFont="1" applyBorder="1" applyAlignment="1" applyProtection="1">
      <alignment wrapText="1"/>
    </xf>
    <xf numFmtId="0" fontId="22" fillId="2" borderId="4" xfId="0" applyFont="1" applyFill="1" applyBorder="1" applyAlignment="1" applyProtection="1">
      <alignment vertical="center"/>
    </xf>
    <xf numFmtId="0" fontId="22" fillId="0" borderId="0" xfId="0" applyFont="1" applyProtection="1"/>
    <xf numFmtId="4" fontId="22" fillId="3" borderId="0" xfId="0" applyNumberFormat="1" applyFont="1" applyFill="1" applyProtection="1"/>
    <xf numFmtId="0" fontId="22" fillId="0" borderId="22" xfId="3" applyFont="1" applyFill="1" applyBorder="1" applyAlignment="1" applyProtection="1">
      <alignment wrapText="1"/>
    </xf>
    <xf numFmtId="0" fontId="22" fillId="0" borderId="22" xfId="0" applyFont="1" applyFill="1" applyBorder="1" applyAlignment="1" applyProtection="1">
      <alignment wrapText="1"/>
    </xf>
    <xf numFmtId="167" fontId="22" fillId="0" borderId="22" xfId="0" applyNumberFormat="1" applyFont="1" applyFill="1" applyBorder="1" applyProtection="1"/>
    <xf numFmtId="4" fontId="22" fillId="0" borderId="0" xfId="0" applyNumberFormat="1" applyFont="1" applyProtection="1"/>
    <xf numFmtId="0" fontId="26" fillId="0" borderId="28" xfId="4" applyFont="1" applyFill="1" applyBorder="1" applyAlignment="1" applyProtection="1">
      <alignment horizontal="center" wrapText="1"/>
    </xf>
    <xf numFmtId="0" fontId="26" fillId="0" borderId="28" xfId="4" applyFont="1" applyBorder="1" applyAlignment="1" applyProtection="1">
      <alignment horizontal="center" wrapText="1"/>
    </xf>
    <xf numFmtId="0" fontId="26" fillId="0" borderId="0" xfId="4" applyFont="1" applyFill="1" applyBorder="1" applyAlignment="1" applyProtection="1">
      <alignment horizontal="center" wrapText="1"/>
    </xf>
    <xf numFmtId="0" fontId="20" fillId="0" borderId="28" xfId="0" applyFont="1" applyFill="1" applyBorder="1" applyAlignment="1" applyProtection="1">
      <alignment horizontal="justify" wrapText="1"/>
    </xf>
    <xf numFmtId="0" fontId="21" fillId="0" borderId="28" xfId="0" applyFont="1" applyFill="1" applyBorder="1" applyAlignment="1" applyProtection="1">
      <alignment horizontal="center" wrapText="1"/>
    </xf>
    <xf numFmtId="0" fontId="26" fillId="0" borderId="28" xfId="4" applyFont="1" applyBorder="1" applyAlignment="1" applyProtection="1">
      <alignment horizontal="justify" wrapText="1"/>
    </xf>
    <xf numFmtId="49" fontId="22" fillId="0" borderId="22" xfId="0" applyNumberFormat="1" applyFont="1" applyBorder="1" applyProtection="1"/>
    <xf numFmtId="0" fontId="22" fillId="0" borderId="22" xfId="3" applyFont="1" applyBorder="1" applyAlignment="1" applyProtection="1">
      <alignment horizontal="justify" vertical="top" wrapText="1"/>
    </xf>
  </cellXfs>
  <cellStyles count="10">
    <cellStyle name="Currency 2" xfId="7"/>
    <cellStyle name="Heading 1 2" xfId="5"/>
    <cellStyle name="Heading1 2" xfId="6"/>
    <cellStyle name="Hipervínculo" xfId="2" builtinId="8"/>
    <cellStyle name="Millares" xfId="1" builtinId="3"/>
    <cellStyle name="Normal" xfId="0" builtinId="0"/>
    <cellStyle name="Normal 2" xfId="4"/>
    <cellStyle name="Result 3" xfId="8"/>
    <cellStyle name="Result2 4" xfId="9"/>
    <cellStyle name="Texto explicativo" xfId="3"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6DCE5"/>
      <rgbColor rgb="FF000080"/>
      <rgbColor rgb="FFFF00FF"/>
      <rgbColor rgb="FFFFFF00"/>
      <rgbColor rgb="FF00FFFF"/>
      <rgbColor rgb="FF800080"/>
      <rgbColor rgb="FF800000"/>
      <rgbColor rgb="FF008080"/>
      <rgbColor rgb="FF0000FF"/>
      <rgbColor rgb="FF00CCFF"/>
      <rgbColor rgb="FFCCFFFF"/>
      <rgbColor rgb="FFCCFFCC"/>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06"/>
  <sheetViews>
    <sheetView tabSelected="1" topLeftCell="A13" zoomScaleNormal="100" workbookViewId="0">
      <pane ySplit="1" topLeftCell="A110" activePane="bottomLeft" state="frozen"/>
      <selection activeCell="A13" sqref="A13"/>
      <selection pane="bottomLeft" activeCell="I111" sqref="I111"/>
    </sheetView>
  </sheetViews>
  <sheetFormatPr baseColWidth="10" defaultColWidth="9.140625" defaultRowHeight="12.75" x14ac:dyDescent="0.2"/>
  <cols>
    <col min="1" max="1" width="8.85546875" style="116" bestFit="1" customWidth="1"/>
    <col min="2" max="2" width="8.85546875" style="99" bestFit="1" customWidth="1"/>
    <col min="3" max="3" width="21.42578125" style="99" customWidth="1"/>
    <col min="4" max="4" width="9.140625" style="99" customWidth="1"/>
    <col min="5" max="5" width="26.5703125" style="99" customWidth="1"/>
    <col min="6" max="6" width="22.140625" style="117" customWidth="1"/>
    <col min="7" max="7" width="28" style="117" customWidth="1"/>
    <col min="8" max="8" width="16.7109375" style="117" customWidth="1"/>
    <col min="9" max="9" width="17.5703125" style="117" customWidth="1"/>
    <col min="10" max="10" width="18.7109375" style="99" customWidth="1"/>
    <col min="11" max="11" width="26.85546875" style="99" customWidth="1"/>
    <col min="12" max="12" width="9.140625" style="99" customWidth="1"/>
    <col min="13" max="13" width="28.28515625" style="99" customWidth="1"/>
    <col min="14" max="14" width="26.5703125" style="99" customWidth="1"/>
    <col min="15" max="15" width="16.42578125" style="99" bestFit="1" customWidth="1"/>
    <col min="16" max="16" width="14" style="99" bestFit="1" customWidth="1"/>
    <col min="17" max="17" width="15.5703125" style="99" bestFit="1" customWidth="1"/>
    <col min="18" max="18" width="15.7109375" style="99" bestFit="1" customWidth="1"/>
    <col min="19" max="19" width="15.5703125" style="99" bestFit="1" customWidth="1"/>
    <col min="20" max="20" width="23" style="99" bestFit="1" customWidth="1"/>
    <col min="21" max="21" width="17.42578125" style="116" bestFit="1" customWidth="1"/>
    <col min="22" max="22" width="22.140625" style="99" bestFit="1" customWidth="1"/>
    <col min="23" max="23" width="15" style="99" bestFit="1" customWidth="1"/>
    <col min="24" max="24" width="12.85546875" style="99" bestFit="1" customWidth="1"/>
    <col min="25" max="25" width="7.7109375" style="99" bestFit="1" customWidth="1"/>
    <col min="26" max="26" width="7.42578125" style="99" bestFit="1" customWidth="1"/>
    <col min="27" max="31" width="3.5703125" style="99"/>
    <col min="32" max="32" width="9.7109375" style="99" bestFit="1" customWidth="1"/>
    <col min="33" max="33" width="19.7109375" style="99"/>
    <col min="34" max="34" width="15.85546875" style="99" bestFit="1" customWidth="1"/>
    <col min="35" max="35" width="30.42578125" style="99"/>
    <col min="36" max="36" width="42.5703125" style="99"/>
    <col min="37" max="37" width="32.5703125" style="99"/>
    <col min="38" max="38" width="21.7109375" style="99"/>
    <col min="39" max="259" width="10.140625" style="99"/>
    <col min="260" max="260" width="3.42578125" style="99"/>
    <col min="261" max="261" width="7.140625" style="99"/>
    <col min="262" max="262" width="9.85546875" style="99"/>
    <col min="263" max="263" width="7.28515625" style="99"/>
    <col min="264" max="269" width="7.5703125" style="99"/>
    <col min="270" max="270" width="8.28515625" style="99"/>
    <col min="271" max="271" width="66.7109375" style="99"/>
    <col min="272" max="273" width="7.85546875" style="99"/>
    <col min="274" max="274" width="28.42578125" style="99"/>
    <col min="275" max="275" width="11.5703125" style="99"/>
    <col min="276" max="276" width="10.42578125" style="99"/>
    <col min="277" max="277" width="10.140625" style="99"/>
    <col min="278" max="278" width="11.5703125" style="99"/>
    <col min="279" max="280" width="4.85546875" style="99"/>
    <col min="281" max="282" width="9.85546875" style="99"/>
    <col min="283" max="283" width="6.140625" style="99"/>
    <col min="284" max="284" width="7.28515625" style="99"/>
    <col min="285" max="287" width="3.5703125" style="99"/>
    <col min="288" max="288" width="6.140625" style="99"/>
    <col min="289" max="515" width="10.140625" style="99"/>
    <col min="516" max="516" width="3.42578125" style="99"/>
    <col min="517" max="517" width="7.140625" style="99"/>
    <col min="518" max="518" width="9.85546875" style="99"/>
    <col min="519" max="519" width="7.28515625" style="99"/>
    <col min="520" max="525" width="7.5703125" style="99"/>
    <col min="526" max="526" width="8.28515625" style="99"/>
    <col min="527" max="527" width="66.7109375" style="99"/>
    <col min="528" max="529" width="7.85546875" style="99"/>
    <col min="530" max="530" width="28.42578125" style="99"/>
    <col min="531" max="531" width="11.5703125" style="99"/>
    <col min="532" max="532" width="10.42578125" style="99"/>
    <col min="533" max="533" width="10.140625" style="99"/>
    <col min="534" max="534" width="11.5703125" style="99"/>
    <col min="535" max="536" width="4.85546875" style="99"/>
    <col min="537" max="538" width="9.85546875" style="99"/>
    <col min="539" max="539" width="6.140625" style="99"/>
    <col min="540" max="540" width="7.28515625" style="99"/>
    <col min="541" max="543" width="3.5703125" style="99"/>
    <col min="544" max="544" width="6.140625" style="99"/>
    <col min="545" max="771" width="10.140625" style="99"/>
    <col min="772" max="772" width="3.42578125" style="99"/>
    <col min="773" max="773" width="7.140625" style="99"/>
    <col min="774" max="774" width="9.85546875" style="99"/>
    <col min="775" max="775" width="7.28515625" style="99"/>
    <col min="776" max="781" width="7.5703125" style="99"/>
    <col min="782" max="782" width="8.28515625" style="99"/>
    <col min="783" max="783" width="66.7109375" style="99"/>
    <col min="784" max="785" width="7.85546875" style="99"/>
    <col min="786" max="786" width="28.42578125" style="99"/>
    <col min="787" max="787" width="11.5703125" style="99"/>
    <col min="788" max="788" width="10.42578125" style="99"/>
    <col min="789" max="789" width="10.140625" style="99"/>
    <col min="790" max="790" width="11.5703125" style="99"/>
    <col min="791" max="792" width="4.85546875" style="99"/>
    <col min="793" max="794" width="9.85546875" style="99"/>
    <col min="795" max="795" width="6.140625" style="99"/>
    <col min="796" max="796" width="7.28515625" style="99"/>
    <col min="797" max="799" width="3.5703125" style="99"/>
    <col min="800" max="800" width="6.140625" style="99"/>
    <col min="801" max="1025" width="10.140625" style="99"/>
    <col min="1026" max="16384" width="9.140625" style="98"/>
  </cols>
  <sheetData>
    <row r="1" spans="1:1024" s="35" customFormat="1" ht="4.5" customHeight="1" x14ac:dyDescent="0.25">
      <c r="A1" s="34"/>
      <c r="F1" s="36"/>
      <c r="G1" s="36"/>
      <c r="H1" s="36"/>
      <c r="I1" s="36"/>
      <c r="O1" s="37"/>
      <c r="P1" s="37"/>
      <c r="Q1" s="38"/>
      <c r="R1" s="38"/>
      <c r="S1" s="38"/>
      <c r="T1" s="38"/>
      <c r="U1" s="34"/>
    </row>
    <row r="2" spans="1:1024" ht="18" customHeight="1" x14ac:dyDescent="0.2">
      <c r="A2" s="97" t="s">
        <v>0</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c r="EZ2" s="98"/>
      <c r="FA2" s="98"/>
      <c r="FB2" s="98"/>
      <c r="FC2" s="98"/>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8"/>
      <c r="HH2" s="98"/>
      <c r="HI2" s="98"/>
      <c r="HJ2" s="98"/>
      <c r="HK2" s="98"/>
      <c r="HL2" s="98"/>
      <c r="HM2" s="98"/>
      <c r="HN2" s="98"/>
      <c r="HO2" s="98"/>
      <c r="HP2" s="98"/>
      <c r="HQ2" s="98"/>
      <c r="HR2" s="98"/>
      <c r="HS2" s="98"/>
      <c r="HT2" s="98"/>
      <c r="HU2" s="98"/>
      <c r="HV2" s="98"/>
      <c r="HW2" s="98"/>
      <c r="HX2" s="98"/>
      <c r="HY2" s="98"/>
      <c r="HZ2" s="98"/>
      <c r="IA2" s="98"/>
      <c r="IB2" s="98"/>
      <c r="IC2" s="98"/>
      <c r="ID2" s="98"/>
      <c r="IE2" s="98"/>
      <c r="IF2" s="98"/>
      <c r="IG2" s="98"/>
      <c r="IH2" s="98"/>
      <c r="II2" s="98"/>
      <c r="IJ2" s="98"/>
      <c r="IK2" s="98"/>
      <c r="IL2" s="98"/>
      <c r="IM2" s="98"/>
      <c r="IN2" s="98"/>
      <c r="IO2" s="98"/>
      <c r="IP2" s="98"/>
      <c r="IQ2" s="98"/>
      <c r="IR2" s="98"/>
      <c r="IS2" s="98"/>
      <c r="IT2" s="98"/>
      <c r="IU2" s="98"/>
      <c r="IV2" s="98"/>
      <c r="IW2" s="98"/>
      <c r="IX2" s="98"/>
      <c r="IY2" s="98"/>
      <c r="IZ2" s="98"/>
      <c r="JA2" s="98"/>
      <c r="JB2" s="98"/>
      <c r="JC2" s="98"/>
      <c r="JD2" s="98"/>
      <c r="JE2" s="98"/>
      <c r="JF2" s="98"/>
      <c r="JG2" s="98"/>
      <c r="JH2" s="98"/>
      <c r="JI2" s="98"/>
      <c r="JJ2" s="98"/>
      <c r="JK2" s="98"/>
      <c r="JL2" s="98"/>
      <c r="JM2" s="98"/>
      <c r="JN2" s="98"/>
      <c r="JO2" s="98"/>
      <c r="JP2" s="98"/>
      <c r="JQ2" s="98"/>
      <c r="JR2" s="98"/>
      <c r="JS2" s="98"/>
      <c r="JT2" s="98"/>
      <c r="JU2" s="98"/>
      <c r="JV2" s="98"/>
      <c r="JW2" s="98"/>
      <c r="JX2" s="98"/>
      <c r="JY2" s="98"/>
      <c r="JZ2" s="98"/>
      <c r="KA2" s="98"/>
      <c r="KB2" s="98"/>
      <c r="KC2" s="98"/>
      <c r="KD2" s="98"/>
      <c r="KE2" s="98"/>
      <c r="KF2" s="98"/>
      <c r="KG2" s="98"/>
      <c r="KH2" s="98"/>
      <c r="KI2" s="98"/>
      <c r="KJ2" s="98"/>
      <c r="KK2" s="98"/>
      <c r="KL2" s="98"/>
      <c r="KM2" s="98"/>
      <c r="KN2" s="98"/>
      <c r="KO2" s="98"/>
      <c r="KP2" s="98"/>
      <c r="KQ2" s="98"/>
      <c r="KR2" s="98"/>
      <c r="KS2" s="98"/>
      <c r="KT2" s="98"/>
      <c r="KU2" s="98"/>
      <c r="KV2" s="98"/>
      <c r="KW2" s="98"/>
      <c r="KX2" s="98"/>
      <c r="KY2" s="98"/>
      <c r="KZ2" s="98"/>
      <c r="LA2" s="98"/>
      <c r="LB2" s="98"/>
      <c r="LC2" s="98"/>
      <c r="LD2" s="98"/>
      <c r="LE2" s="98"/>
      <c r="LF2" s="98"/>
      <c r="LG2" s="98"/>
      <c r="LH2" s="98"/>
      <c r="LI2" s="98"/>
      <c r="LJ2" s="98"/>
      <c r="LK2" s="98"/>
      <c r="LL2" s="98"/>
      <c r="LM2" s="98"/>
      <c r="LN2" s="98"/>
      <c r="LO2" s="98"/>
      <c r="LP2" s="98"/>
      <c r="LQ2" s="98"/>
      <c r="LR2" s="98"/>
      <c r="LS2" s="98"/>
      <c r="LT2" s="98"/>
      <c r="LU2" s="98"/>
      <c r="LV2" s="98"/>
      <c r="LW2" s="98"/>
      <c r="LX2" s="98"/>
      <c r="LY2" s="98"/>
      <c r="LZ2" s="98"/>
      <c r="MA2" s="98"/>
      <c r="MB2" s="98"/>
      <c r="MC2" s="98"/>
      <c r="MD2" s="98"/>
      <c r="ME2" s="98"/>
      <c r="MF2" s="98"/>
      <c r="MG2" s="98"/>
      <c r="MH2" s="98"/>
      <c r="MI2" s="98"/>
      <c r="MJ2" s="98"/>
      <c r="MK2" s="98"/>
      <c r="ML2" s="98"/>
      <c r="MM2" s="98"/>
      <c r="MN2" s="98"/>
      <c r="MO2" s="98"/>
      <c r="MP2" s="98"/>
      <c r="MQ2" s="98"/>
      <c r="MR2" s="98"/>
      <c r="MS2" s="98"/>
      <c r="MT2" s="98"/>
      <c r="MU2" s="98"/>
      <c r="MV2" s="98"/>
      <c r="MW2" s="98"/>
      <c r="MX2" s="98"/>
      <c r="MY2" s="98"/>
      <c r="MZ2" s="98"/>
      <c r="NA2" s="98"/>
      <c r="NB2" s="98"/>
      <c r="NC2" s="98"/>
      <c r="ND2" s="98"/>
      <c r="NE2" s="98"/>
      <c r="NF2" s="98"/>
      <c r="NG2" s="98"/>
      <c r="NH2" s="98"/>
      <c r="NI2" s="98"/>
      <c r="NJ2" s="98"/>
      <c r="NK2" s="98"/>
      <c r="NL2" s="98"/>
      <c r="NM2" s="98"/>
      <c r="NN2" s="98"/>
      <c r="NO2" s="98"/>
      <c r="NP2" s="98"/>
      <c r="NQ2" s="98"/>
      <c r="NR2" s="98"/>
      <c r="NS2" s="98"/>
      <c r="NT2" s="98"/>
      <c r="NU2" s="98"/>
      <c r="NV2" s="98"/>
      <c r="NW2" s="98"/>
      <c r="NX2" s="98"/>
      <c r="NY2" s="98"/>
      <c r="NZ2" s="98"/>
      <c r="OA2" s="98"/>
      <c r="OB2" s="98"/>
      <c r="OC2" s="98"/>
      <c r="OD2" s="98"/>
      <c r="OE2" s="98"/>
      <c r="OF2" s="98"/>
      <c r="OG2" s="98"/>
      <c r="OH2" s="98"/>
      <c r="OI2" s="98"/>
      <c r="OJ2" s="98"/>
      <c r="OK2" s="98"/>
      <c r="OL2" s="98"/>
      <c r="OM2" s="98"/>
      <c r="ON2" s="98"/>
      <c r="OO2" s="98"/>
      <c r="OP2" s="98"/>
      <c r="OQ2" s="98"/>
      <c r="OR2" s="98"/>
      <c r="OS2" s="98"/>
      <c r="OT2" s="98"/>
      <c r="OU2" s="98"/>
      <c r="OV2" s="98"/>
      <c r="OW2" s="98"/>
      <c r="OX2" s="98"/>
      <c r="OY2" s="98"/>
      <c r="OZ2" s="98"/>
      <c r="PA2" s="98"/>
      <c r="PB2" s="98"/>
      <c r="PC2" s="98"/>
      <c r="PD2" s="98"/>
      <c r="PE2" s="98"/>
      <c r="PF2" s="98"/>
      <c r="PG2" s="98"/>
      <c r="PH2" s="98"/>
      <c r="PI2" s="98"/>
      <c r="PJ2" s="98"/>
      <c r="PK2" s="98"/>
      <c r="PL2" s="98"/>
      <c r="PM2" s="98"/>
      <c r="PN2" s="98"/>
      <c r="PO2" s="98"/>
      <c r="PP2" s="98"/>
      <c r="PQ2" s="98"/>
      <c r="PR2" s="98"/>
      <c r="PS2" s="98"/>
      <c r="PT2" s="98"/>
      <c r="PU2" s="98"/>
      <c r="PV2" s="98"/>
      <c r="PW2" s="98"/>
      <c r="PX2" s="98"/>
      <c r="PY2" s="98"/>
      <c r="PZ2" s="98"/>
      <c r="QA2" s="98"/>
      <c r="QB2" s="98"/>
      <c r="QC2" s="98"/>
      <c r="QD2" s="98"/>
      <c r="QE2" s="98"/>
      <c r="QF2" s="98"/>
      <c r="QG2" s="98"/>
      <c r="QH2" s="98"/>
      <c r="QI2" s="98"/>
      <c r="QJ2" s="98"/>
      <c r="QK2" s="98"/>
      <c r="QL2" s="98"/>
      <c r="QM2" s="98"/>
      <c r="QN2" s="98"/>
      <c r="QO2" s="98"/>
      <c r="QP2" s="98"/>
      <c r="QQ2" s="98"/>
      <c r="QR2" s="98"/>
      <c r="QS2" s="98"/>
      <c r="QT2" s="98"/>
      <c r="QU2" s="98"/>
      <c r="QV2" s="98"/>
      <c r="QW2" s="98"/>
      <c r="QX2" s="98"/>
      <c r="QY2" s="98"/>
      <c r="QZ2" s="98"/>
      <c r="RA2" s="98"/>
      <c r="RB2" s="98"/>
      <c r="RC2" s="98"/>
      <c r="RD2" s="98"/>
      <c r="RE2" s="98"/>
      <c r="RF2" s="98"/>
      <c r="RG2" s="98"/>
      <c r="RH2" s="98"/>
      <c r="RI2" s="98"/>
      <c r="RJ2" s="98"/>
      <c r="RK2" s="98"/>
      <c r="RL2" s="98"/>
      <c r="RM2" s="98"/>
      <c r="RN2" s="98"/>
      <c r="RO2" s="98"/>
      <c r="RP2" s="98"/>
      <c r="RQ2" s="98"/>
      <c r="RR2" s="98"/>
      <c r="RS2" s="98"/>
      <c r="RT2" s="98"/>
      <c r="RU2" s="98"/>
      <c r="RV2" s="98"/>
      <c r="RW2" s="98"/>
      <c r="RX2" s="98"/>
      <c r="RY2" s="98"/>
      <c r="RZ2" s="98"/>
      <c r="SA2" s="98"/>
      <c r="SB2" s="98"/>
      <c r="SC2" s="98"/>
      <c r="SD2" s="98"/>
      <c r="SE2" s="98"/>
      <c r="SF2" s="98"/>
      <c r="SG2" s="98"/>
      <c r="SH2" s="98"/>
      <c r="SI2" s="98"/>
      <c r="SJ2" s="98"/>
      <c r="SK2" s="98"/>
      <c r="SL2" s="98"/>
      <c r="SM2" s="98"/>
      <c r="SN2" s="98"/>
      <c r="SO2" s="98"/>
      <c r="SP2" s="98"/>
      <c r="SQ2" s="98"/>
      <c r="SR2" s="98"/>
      <c r="SS2" s="98"/>
      <c r="ST2" s="98"/>
      <c r="SU2" s="98"/>
      <c r="SV2" s="98"/>
      <c r="SW2" s="98"/>
      <c r="SX2" s="98"/>
      <c r="SY2" s="98"/>
      <c r="SZ2" s="98"/>
      <c r="TA2" s="98"/>
      <c r="TB2" s="98"/>
      <c r="TC2" s="98"/>
      <c r="TD2" s="98"/>
      <c r="TE2" s="98"/>
      <c r="TF2" s="98"/>
      <c r="TG2" s="98"/>
      <c r="TH2" s="98"/>
      <c r="TI2" s="98"/>
      <c r="TJ2" s="98"/>
      <c r="TK2" s="98"/>
      <c r="TL2" s="98"/>
      <c r="TM2" s="98"/>
      <c r="TN2" s="98"/>
      <c r="TO2" s="98"/>
      <c r="TP2" s="98"/>
      <c r="TQ2" s="98"/>
      <c r="TR2" s="98"/>
      <c r="TS2" s="98"/>
      <c r="TT2" s="98"/>
      <c r="TU2" s="98"/>
      <c r="TV2" s="98"/>
      <c r="TW2" s="98"/>
      <c r="TX2" s="98"/>
      <c r="TY2" s="98"/>
      <c r="TZ2" s="98"/>
      <c r="UA2" s="98"/>
      <c r="UB2" s="98"/>
      <c r="UC2" s="98"/>
      <c r="UD2" s="98"/>
      <c r="UE2" s="98"/>
      <c r="UF2" s="98"/>
      <c r="UG2" s="98"/>
      <c r="UH2" s="98"/>
      <c r="UI2" s="98"/>
      <c r="UJ2" s="98"/>
      <c r="UK2" s="98"/>
      <c r="UL2" s="98"/>
      <c r="UM2" s="98"/>
      <c r="UN2" s="98"/>
      <c r="UO2" s="98"/>
      <c r="UP2" s="98"/>
      <c r="UQ2" s="98"/>
      <c r="UR2" s="98"/>
      <c r="US2" s="98"/>
      <c r="UT2" s="98"/>
      <c r="UU2" s="98"/>
      <c r="UV2" s="98"/>
      <c r="UW2" s="98"/>
      <c r="UX2" s="98"/>
      <c r="UY2" s="98"/>
      <c r="UZ2" s="98"/>
      <c r="VA2" s="98"/>
      <c r="VB2" s="98"/>
      <c r="VC2" s="98"/>
      <c r="VD2" s="98"/>
      <c r="VE2" s="98"/>
      <c r="VF2" s="98"/>
      <c r="VG2" s="98"/>
      <c r="VH2" s="98"/>
      <c r="VI2" s="98"/>
      <c r="VJ2" s="98"/>
      <c r="VK2" s="98"/>
      <c r="VL2" s="98"/>
      <c r="VM2" s="98"/>
      <c r="VN2" s="98"/>
      <c r="VO2" s="98"/>
      <c r="VP2" s="98"/>
      <c r="VQ2" s="98"/>
      <c r="VR2" s="98"/>
      <c r="VS2" s="98"/>
      <c r="VT2" s="98"/>
      <c r="VU2" s="98"/>
      <c r="VV2" s="98"/>
      <c r="VW2" s="98"/>
      <c r="VX2" s="98"/>
      <c r="VY2" s="98"/>
      <c r="VZ2" s="98"/>
      <c r="WA2" s="98"/>
      <c r="WB2" s="98"/>
      <c r="WC2" s="98"/>
      <c r="WD2" s="98"/>
      <c r="WE2" s="98"/>
      <c r="WF2" s="98"/>
      <c r="WG2" s="98"/>
      <c r="WH2" s="98"/>
      <c r="WI2" s="98"/>
      <c r="WJ2" s="98"/>
      <c r="WK2" s="98"/>
      <c r="WL2" s="98"/>
      <c r="WM2" s="98"/>
      <c r="WN2" s="98"/>
      <c r="WO2" s="98"/>
      <c r="WP2" s="98"/>
      <c r="WQ2" s="98"/>
      <c r="WR2" s="98"/>
      <c r="WS2" s="98"/>
      <c r="WT2" s="98"/>
      <c r="WU2" s="98"/>
      <c r="WV2" s="98"/>
      <c r="WW2" s="98"/>
      <c r="WX2" s="98"/>
      <c r="WY2" s="98"/>
      <c r="WZ2" s="98"/>
      <c r="XA2" s="98"/>
      <c r="XB2" s="98"/>
      <c r="XC2" s="98"/>
      <c r="XD2" s="98"/>
      <c r="XE2" s="98"/>
      <c r="XF2" s="98"/>
      <c r="XG2" s="98"/>
      <c r="XH2" s="98"/>
      <c r="XI2" s="98"/>
      <c r="XJ2" s="98"/>
      <c r="XK2" s="98"/>
      <c r="XL2" s="98"/>
      <c r="XM2" s="98"/>
      <c r="XN2" s="98"/>
      <c r="XO2" s="98"/>
      <c r="XP2" s="98"/>
      <c r="XQ2" s="98"/>
      <c r="XR2" s="98"/>
      <c r="XS2" s="98"/>
      <c r="XT2" s="98"/>
      <c r="XU2" s="98"/>
      <c r="XV2" s="98"/>
      <c r="XW2" s="98"/>
      <c r="XX2" s="98"/>
      <c r="XY2" s="98"/>
      <c r="XZ2" s="98"/>
      <c r="YA2" s="98"/>
      <c r="YB2" s="98"/>
      <c r="YC2" s="98"/>
      <c r="YD2" s="98"/>
      <c r="YE2" s="98"/>
      <c r="YF2" s="98"/>
      <c r="YG2" s="98"/>
      <c r="YH2" s="98"/>
      <c r="YI2" s="98"/>
      <c r="YJ2" s="98"/>
      <c r="YK2" s="98"/>
      <c r="YL2" s="98"/>
      <c r="YM2" s="98"/>
      <c r="YN2" s="98"/>
      <c r="YO2" s="98"/>
      <c r="YP2" s="98"/>
      <c r="YQ2" s="98"/>
      <c r="YR2" s="98"/>
      <c r="YS2" s="98"/>
      <c r="YT2" s="98"/>
      <c r="YU2" s="98"/>
      <c r="YV2" s="98"/>
      <c r="YW2" s="98"/>
      <c r="YX2" s="98"/>
      <c r="YY2" s="98"/>
      <c r="YZ2" s="98"/>
      <c r="ZA2" s="98"/>
      <c r="ZB2" s="98"/>
      <c r="ZC2" s="98"/>
      <c r="ZD2" s="98"/>
      <c r="ZE2" s="98"/>
      <c r="ZF2" s="98"/>
      <c r="ZG2" s="98"/>
      <c r="ZH2" s="98"/>
      <c r="ZI2" s="98"/>
      <c r="ZJ2" s="98"/>
      <c r="ZK2" s="98"/>
      <c r="ZL2" s="98"/>
      <c r="ZM2" s="98"/>
      <c r="ZN2" s="98"/>
      <c r="ZO2" s="98"/>
      <c r="ZP2" s="98"/>
      <c r="ZQ2" s="98"/>
      <c r="ZR2" s="98"/>
      <c r="ZS2" s="98"/>
      <c r="ZT2" s="98"/>
      <c r="ZU2" s="98"/>
      <c r="ZV2" s="98"/>
      <c r="ZW2" s="98"/>
      <c r="ZX2" s="98"/>
      <c r="ZY2" s="98"/>
      <c r="ZZ2" s="98"/>
      <c r="AAA2" s="98"/>
      <c r="AAB2" s="98"/>
      <c r="AAC2" s="98"/>
      <c r="AAD2" s="98"/>
      <c r="AAE2" s="98"/>
      <c r="AAF2" s="98"/>
      <c r="AAG2" s="98"/>
      <c r="AAH2" s="98"/>
      <c r="AAI2" s="98"/>
      <c r="AAJ2" s="98"/>
      <c r="AAK2" s="98"/>
      <c r="AAL2" s="98"/>
      <c r="AAM2" s="98"/>
      <c r="AAN2" s="98"/>
      <c r="AAO2" s="98"/>
      <c r="AAP2" s="98"/>
      <c r="AAQ2" s="98"/>
      <c r="AAR2" s="98"/>
      <c r="AAS2" s="98"/>
      <c r="AAT2" s="98"/>
      <c r="AAU2" s="98"/>
      <c r="AAV2" s="98"/>
      <c r="AAW2" s="98"/>
      <c r="AAX2" s="98"/>
      <c r="AAY2" s="98"/>
      <c r="AAZ2" s="98"/>
      <c r="ABA2" s="98"/>
      <c r="ABB2" s="98"/>
      <c r="ABC2" s="98"/>
      <c r="ABD2" s="98"/>
      <c r="ABE2" s="98"/>
      <c r="ABF2" s="98"/>
      <c r="ABG2" s="98"/>
      <c r="ABH2" s="98"/>
      <c r="ABI2" s="98"/>
      <c r="ABJ2" s="98"/>
      <c r="ABK2" s="98"/>
      <c r="ABL2" s="98"/>
      <c r="ABM2" s="98"/>
      <c r="ABN2" s="98"/>
      <c r="ABO2" s="98"/>
      <c r="ABP2" s="98"/>
      <c r="ABQ2" s="98"/>
      <c r="ABR2" s="98"/>
      <c r="ABS2" s="98"/>
      <c r="ABT2" s="98"/>
      <c r="ABU2" s="98"/>
      <c r="ABV2" s="98"/>
      <c r="ABW2" s="98"/>
      <c r="ABX2" s="98"/>
      <c r="ABY2" s="98"/>
      <c r="ABZ2" s="98"/>
      <c r="ACA2" s="98"/>
      <c r="ACB2" s="98"/>
      <c r="ACC2" s="98"/>
      <c r="ACD2" s="98"/>
      <c r="ACE2" s="98"/>
      <c r="ACF2" s="98"/>
      <c r="ACG2" s="98"/>
      <c r="ACH2" s="98"/>
      <c r="ACI2" s="98"/>
      <c r="ACJ2" s="98"/>
      <c r="ACK2" s="98"/>
      <c r="ACL2" s="98"/>
      <c r="ACM2" s="98"/>
      <c r="ACN2" s="98"/>
      <c r="ACO2" s="98"/>
      <c r="ACP2" s="98"/>
      <c r="ACQ2" s="98"/>
      <c r="ACR2" s="98"/>
      <c r="ACS2" s="98"/>
      <c r="ACT2" s="98"/>
      <c r="ACU2" s="98"/>
      <c r="ACV2" s="98"/>
      <c r="ACW2" s="98"/>
      <c r="ACX2" s="98"/>
      <c r="ACY2" s="98"/>
      <c r="ACZ2" s="98"/>
      <c r="ADA2" s="98"/>
      <c r="ADB2" s="98"/>
      <c r="ADC2" s="98"/>
      <c r="ADD2" s="98"/>
      <c r="ADE2" s="98"/>
      <c r="ADF2" s="98"/>
      <c r="ADG2" s="98"/>
      <c r="ADH2" s="98"/>
      <c r="ADI2" s="98"/>
      <c r="ADJ2" s="98"/>
      <c r="ADK2" s="98"/>
      <c r="ADL2" s="98"/>
      <c r="ADM2" s="98"/>
      <c r="ADN2" s="98"/>
      <c r="ADO2" s="98"/>
      <c r="ADP2" s="98"/>
      <c r="ADQ2" s="98"/>
      <c r="ADR2" s="98"/>
      <c r="ADS2" s="98"/>
      <c r="ADT2" s="98"/>
      <c r="ADU2" s="98"/>
      <c r="ADV2" s="98"/>
      <c r="ADW2" s="98"/>
      <c r="ADX2" s="98"/>
      <c r="ADY2" s="98"/>
      <c r="ADZ2" s="98"/>
      <c r="AEA2" s="98"/>
      <c r="AEB2" s="98"/>
      <c r="AEC2" s="98"/>
      <c r="AED2" s="98"/>
      <c r="AEE2" s="98"/>
      <c r="AEF2" s="98"/>
      <c r="AEG2" s="98"/>
      <c r="AEH2" s="98"/>
      <c r="AEI2" s="98"/>
      <c r="AEJ2" s="98"/>
      <c r="AEK2" s="98"/>
      <c r="AEL2" s="98"/>
      <c r="AEM2" s="98"/>
      <c r="AEN2" s="98"/>
      <c r="AEO2" s="98"/>
      <c r="AEP2" s="98"/>
      <c r="AEQ2" s="98"/>
      <c r="AER2" s="98"/>
      <c r="AES2" s="98"/>
      <c r="AET2" s="98"/>
      <c r="AEU2" s="98"/>
      <c r="AEV2" s="98"/>
      <c r="AEW2" s="98"/>
      <c r="AEX2" s="98"/>
      <c r="AEY2" s="98"/>
      <c r="AEZ2" s="98"/>
      <c r="AFA2" s="98"/>
      <c r="AFB2" s="98"/>
      <c r="AFC2" s="98"/>
      <c r="AFD2" s="98"/>
      <c r="AFE2" s="98"/>
      <c r="AFF2" s="98"/>
      <c r="AFG2" s="98"/>
      <c r="AFH2" s="98"/>
      <c r="AFI2" s="98"/>
      <c r="AFJ2" s="98"/>
      <c r="AFK2" s="98"/>
      <c r="AFL2" s="98"/>
      <c r="AFM2" s="98"/>
      <c r="AFN2" s="98"/>
      <c r="AFO2" s="98"/>
      <c r="AFP2" s="98"/>
      <c r="AFQ2" s="98"/>
      <c r="AFR2" s="98"/>
      <c r="AFS2" s="98"/>
      <c r="AFT2" s="98"/>
      <c r="AFU2" s="98"/>
      <c r="AFV2" s="98"/>
      <c r="AFW2" s="98"/>
      <c r="AFX2" s="98"/>
      <c r="AFY2" s="98"/>
      <c r="AFZ2" s="98"/>
      <c r="AGA2" s="98"/>
      <c r="AGB2" s="98"/>
      <c r="AGC2" s="98"/>
      <c r="AGD2" s="98"/>
      <c r="AGE2" s="98"/>
      <c r="AGF2" s="98"/>
      <c r="AGG2" s="98"/>
      <c r="AGH2" s="98"/>
      <c r="AGI2" s="98"/>
      <c r="AGJ2" s="98"/>
      <c r="AGK2" s="98"/>
      <c r="AGL2" s="98"/>
      <c r="AGM2" s="98"/>
      <c r="AGN2" s="98"/>
      <c r="AGO2" s="98"/>
      <c r="AGP2" s="98"/>
      <c r="AGQ2" s="98"/>
      <c r="AGR2" s="98"/>
      <c r="AGS2" s="98"/>
      <c r="AGT2" s="98"/>
      <c r="AGU2" s="98"/>
      <c r="AGV2" s="98"/>
      <c r="AGW2" s="98"/>
      <c r="AGX2" s="98"/>
      <c r="AGY2" s="98"/>
      <c r="AGZ2" s="98"/>
      <c r="AHA2" s="98"/>
      <c r="AHB2" s="98"/>
      <c r="AHC2" s="98"/>
      <c r="AHD2" s="98"/>
      <c r="AHE2" s="98"/>
      <c r="AHF2" s="98"/>
      <c r="AHG2" s="98"/>
      <c r="AHH2" s="98"/>
      <c r="AHI2" s="98"/>
      <c r="AHJ2" s="98"/>
      <c r="AHK2" s="98"/>
      <c r="AHL2" s="98"/>
      <c r="AHM2" s="98"/>
      <c r="AHN2" s="98"/>
      <c r="AHO2" s="98"/>
      <c r="AHP2" s="98"/>
      <c r="AHQ2" s="98"/>
      <c r="AHR2" s="98"/>
      <c r="AHS2" s="98"/>
      <c r="AHT2" s="98"/>
      <c r="AHU2" s="98"/>
      <c r="AHV2" s="98"/>
      <c r="AHW2" s="98"/>
      <c r="AHX2" s="98"/>
      <c r="AHY2" s="98"/>
      <c r="AHZ2" s="98"/>
      <c r="AIA2" s="98"/>
      <c r="AIB2" s="98"/>
      <c r="AIC2" s="98"/>
      <c r="AID2" s="98"/>
      <c r="AIE2" s="98"/>
      <c r="AIF2" s="98"/>
      <c r="AIG2" s="98"/>
      <c r="AIH2" s="98"/>
      <c r="AII2" s="98"/>
      <c r="AIJ2" s="98"/>
      <c r="AIK2" s="98"/>
      <c r="AIL2" s="98"/>
      <c r="AIM2" s="98"/>
      <c r="AIN2" s="98"/>
      <c r="AIO2" s="98"/>
      <c r="AIP2" s="98"/>
      <c r="AIQ2" s="98"/>
      <c r="AIR2" s="98"/>
      <c r="AIS2" s="98"/>
      <c r="AIT2" s="98"/>
      <c r="AIU2" s="98"/>
      <c r="AIV2" s="98"/>
      <c r="AIW2" s="98"/>
      <c r="AIX2" s="98"/>
      <c r="AIY2" s="98"/>
      <c r="AIZ2" s="98"/>
      <c r="AJA2" s="98"/>
      <c r="AJB2" s="98"/>
      <c r="AJC2" s="98"/>
      <c r="AJD2" s="98"/>
      <c r="AJE2" s="98"/>
      <c r="AJF2" s="98"/>
      <c r="AJG2" s="98"/>
      <c r="AJH2" s="98"/>
      <c r="AJI2" s="98"/>
      <c r="AJJ2" s="98"/>
      <c r="AJK2" s="98"/>
      <c r="AJL2" s="98"/>
      <c r="AJM2" s="98"/>
      <c r="AJN2" s="98"/>
      <c r="AJO2" s="98"/>
      <c r="AJP2" s="98"/>
      <c r="AJQ2" s="98"/>
      <c r="AJR2" s="98"/>
      <c r="AJS2" s="98"/>
      <c r="AJT2" s="98"/>
      <c r="AJU2" s="98"/>
      <c r="AJV2" s="98"/>
      <c r="AJW2" s="98"/>
      <c r="AJX2" s="98"/>
      <c r="AJY2" s="98"/>
      <c r="AJZ2" s="98"/>
      <c r="AKA2" s="98"/>
      <c r="AKB2" s="98"/>
      <c r="AKC2" s="98"/>
      <c r="AKD2" s="98"/>
      <c r="AKE2" s="98"/>
      <c r="AKF2" s="98"/>
      <c r="AKG2" s="98"/>
      <c r="AKH2" s="98"/>
      <c r="AKI2" s="98"/>
      <c r="AKJ2" s="98"/>
      <c r="AKK2" s="98"/>
      <c r="AKL2" s="98"/>
      <c r="AKM2" s="98"/>
      <c r="AKN2" s="98"/>
      <c r="AKO2" s="98"/>
      <c r="AKP2" s="98"/>
      <c r="AKQ2" s="98"/>
      <c r="AKR2" s="98"/>
      <c r="AKS2" s="98"/>
      <c r="AKT2" s="98"/>
      <c r="AKU2" s="98"/>
      <c r="AKV2" s="98"/>
      <c r="AKW2" s="98"/>
      <c r="AKX2" s="98"/>
      <c r="AKY2" s="98"/>
      <c r="AKZ2" s="98"/>
      <c r="ALA2" s="98"/>
      <c r="ALB2" s="98"/>
      <c r="ALC2" s="98"/>
      <c r="ALD2" s="98"/>
      <c r="ALE2" s="98"/>
      <c r="ALF2" s="98"/>
      <c r="ALG2" s="98"/>
      <c r="ALH2" s="98"/>
      <c r="ALI2" s="98"/>
      <c r="ALJ2" s="98"/>
      <c r="ALK2" s="98"/>
      <c r="ALL2" s="98"/>
      <c r="ALM2" s="98"/>
      <c r="ALN2" s="98"/>
      <c r="ALO2" s="98"/>
      <c r="ALP2" s="98"/>
      <c r="ALQ2" s="98"/>
      <c r="ALR2" s="98"/>
      <c r="ALS2" s="98"/>
      <c r="ALT2" s="98"/>
      <c r="ALU2" s="98"/>
      <c r="ALV2" s="98"/>
      <c r="ALW2" s="98"/>
      <c r="ALX2" s="98"/>
      <c r="ALY2" s="98"/>
      <c r="ALZ2" s="98"/>
      <c r="AMA2" s="98"/>
      <c r="AMB2" s="98"/>
      <c r="AMC2" s="98"/>
      <c r="AMD2" s="98"/>
      <c r="AME2" s="98"/>
      <c r="AMF2" s="98"/>
      <c r="AMG2" s="98"/>
      <c r="AMH2" s="98"/>
      <c r="AMI2" s="98"/>
      <c r="AMJ2" s="98"/>
    </row>
    <row r="3" spans="1:1024" ht="18.75" customHeight="1" x14ac:dyDescent="0.2">
      <c r="A3" s="97" t="s">
        <v>1</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c r="EO3" s="98"/>
      <c r="EP3" s="98"/>
      <c r="EQ3" s="98"/>
      <c r="ER3" s="98"/>
      <c r="ES3" s="98"/>
      <c r="ET3" s="98"/>
      <c r="EU3" s="98"/>
      <c r="EV3" s="98"/>
      <c r="EW3" s="98"/>
      <c r="EX3" s="98"/>
      <c r="EY3" s="98"/>
      <c r="EZ3" s="98"/>
      <c r="FA3" s="98"/>
      <c r="FB3" s="98"/>
      <c r="FC3" s="98"/>
      <c r="FD3" s="98"/>
      <c r="FE3" s="98"/>
      <c r="FF3" s="98"/>
      <c r="FG3" s="98"/>
      <c r="FH3" s="98"/>
      <c r="FI3" s="98"/>
      <c r="FJ3" s="98"/>
      <c r="FK3" s="98"/>
      <c r="FL3" s="98"/>
      <c r="FM3" s="98"/>
      <c r="FN3" s="98"/>
      <c r="FO3" s="98"/>
      <c r="FP3" s="98"/>
      <c r="FQ3" s="98"/>
      <c r="FR3" s="98"/>
      <c r="FS3" s="98"/>
      <c r="FT3" s="98"/>
      <c r="FU3" s="98"/>
      <c r="FV3" s="98"/>
      <c r="FW3" s="98"/>
      <c r="FX3" s="98"/>
      <c r="FY3" s="98"/>
      <c r="FZ3" s="98"/>
      <c r="GA3" s="98"/>
      <c r="GB3" s="98"/>
      <c r="GC3" s="98"/>
      <c r="GD3" s="98"/>
      <c r="GE3" s="98"/>
      <c r="GF3" s="98"/>
      <c r="GG3" s="98"/>
      <c r="GH3" s="98"/>
      <c r="GI3" s="98"/>
      <c r="GJ3" s="98"/>
      <c r="GK3" s="98"/>
      <c r="GL3" s="98"/>
      <c r="GM3" s="98"/>
      <c r="GN3" s="98"/>
      <c r="GO3" s="98"/>
      <c r="GP3" s="98"/>
      <c r="GQ3" s="98"/>
      <c r="GR3" s="98"/>
      <c r="GS3" s="98"/>
      <c r="GT3" s="98"/>
      <c r="GU3" s="98"/>
      <c r="GV3" s="98"/>
      <c r="GW3" s="98"/>
      <c r="GX3" s="98"/>
      <c r="GY3" s="98"/>
      <c r="GZ3" s="98"/>
      <c r="HA3" s="98"/>
      <c r="HB3" s="98"/>
      <c r="HC3" s="98"/>
      <c r="HD3" s="98"/>
      <c r="HE3" s="98"/>
      <c r="HF3" s="98"/>
      <c r="HG3" s="98"/>
      <c r="HH3" s="98"/>
      <c r="HI3" s="98"/>
      <c r="HJ3" s="98"/>
      <c r="HK3" s="98"/>
      <c r="HL3" s="98"/>
      <c r="HM3" s="98"/>
      <c r="HN3" s="98"/>
      <c r="HO3" s="98"/>
      <c r="HP3" s="98"/>
      <c r="HQ3" s="98"/>
      <c r="HR3" s="98"/>
      <c r="HS3" s="98"/>
      <c r="HT3" s="98"/>
      <c r="HU3" s="98"/>
      <c r="HV3" s="98"/>
      <c r="HW3" s="98"/>
      <c r="HX3" s="98"/>
      <c r="HY3" s="98"/>
      <c r="HZ3" s="98"/>
      <c r="IA3" s="98"/>
      <c r="IB3" s="98"/>
      <c r="IC3" s="98"/>
      <c r="ID3" s="98"/>
      <c r="IE3" s="98"/>
      <c r="IF3" s="98"/>
      <c r="IG3" s="98"/>
      <c r="IH3" s="98"/>
      <c r="II3" s="98"/>
      <c r="IJ3" s="98"/>
      <c r="IK3" s="98"/>
      <c r="IL3" s="98"/>
      <c r="IM3" s="98"/>
      <c r="IN3" s="98"/>
      <c r="IO3" s="98"/>
      <c r="IP3" s="98"/>
      <c r="IQ3" s="98"/>
      <c r="IR3" s="98"/>
      <c r="IS3" s="98"/>
      <c r="IT3" s="98"/>
      <c r="IU3" s="98"/>
      <c r="IV3" s="98"/>
      <c r="IW3" s="98"/>
      <c r="IX3" s="98"/>
      <c r="IY3" s="98"/>
      <c r="IZ3" s="98"/>
      <c r="JA3" s="98"/>
      <c r="JB3" s="98"/>
      <c r="JC3" s="98"/>
      <c r="JD3" s="98"/>
      <c r="JE3" s="98"/>
      <c r="JF3" s="98"/>
      <c r="JG3" s="98"/>
      <c r="JH3" s="98"/>
      <c r="JI3" s="98"/>
      <c r="JJ3" s="98"/>
      <c r="JK3" s="98"/>
      <c r="JL3" s="98"/>
      <c r="JM3" s="98"/>
      <c r="JN3" s="98"/>
      <c r="JO3" s="98"/>
      <c r="JP3" s="98"/>
      <c r="JQ3" s="98"/>
      <c r="JR3" s="98"/>
      <c r="JS3" s="98"/>
      <c r="JT3" s="98"/>
      <c r="JU3" s="98"/>
      <c r="JV3" s="98"/>
      <c r="JW3" s="98"/>
      <c r="JX3" s="98"/>
      <c r="JY3" s="98"/>
      <c r="JZ3" s="98"/>
      <c r="KA3" s="98"/>
      <c r="KB3" s="98"/>
      <c r="KC3" s="98"/>
      <c r="KD3" s="98"/>
      <c r="KE3" s="98"/>
      <c r="KF3" s="98"/>
      <c r="KG3" s="98"/>
      <c r="KH3" s="98"/>
      <c r="KI3" s="98"/>
      <c r="KJ3" s="98"/>
      <c r="KK3" s="98"/>
      <c r="KL3" s="98"/>
      <c r="KM3" s="98"/>
      <c r="KN3" s="98"/>
      <c r="KO3" s="98"/>
      <c r="KP3" s="98"/>
      <c r="KQ3" s="98"/>
      <c r="KR3" s="98"/>
      <c r="KS3" s="98"/>
      <c r="KT3" s="98"/>
      <c r="KU3" s="98"/>
      <c r="KV3" s="98"/>
      <c r="KW3" s="98"/>
      <c r="KX3" s="98"/>
      <c r="KY3" s="98"/>
      <c r="KZ3" s="98"/>
      <c r="LA3" s="98"/>
      <c r="LB3" s="98"/>
      <c r="LC3" s="98"/>
      <c r="LD3" s="98"/>
      <c r="LE3" s="98"/>
      <c r="LF3" s="98"/>
      <c r="LG3" s="98"/>
      <c r="LH3" s="98"/>
      <c r="LI3" s="98"/>
      <c r="LJ3" s="98"/>
      <c r="LK3" s="98"/>
      <c r="LL3" s="98"/>
      <c r="LM3" s="98"/>
      <c r="LN3" s="98"/>
      <c r="LO3" s="98"/>
      <c r="LP3" s="98"/>
      <c r="LQ3" s="98"/>
      <c r="LR3" s="98"/>
      <c r="LS3" s="98"/>
      <c r="LT3" s="98"/>
      <c r="LU3" s="98"/>
      <c r="LV3" s="98"/>
      <c r="LW3" s="98"/>
      <c r="LX3" s="98"/>
      <c r="LY3" s="98"/>
      <c r="LZ3" s="98"/>
      <c r="MA3" s="98"/>
      <c r="MB3" s="98"/>
      <c r="MC3" s="98"/>
      <c r="MD3" s="98"/>
      <c r="ME3" s="98"/>
      <c r="MF3" s="98"/>
      <c r="MG3" s="98"/>
      <c r="MH3" s="98"/>
      <c r="MI3" s="98"/>
      <c r="MJ3" s="98"/>
      <c r="MK3" s="98"/>
      <c r="ML3" s="98"/>
      <c r="MM3" s="98"/>
      <c r="MN3" s="98"/>
      <c r="MO3" s="98"/>
      <c r="MP3" s="98"/>
      <c r="MQ3" s="98"/>
      <c r="MR3" s="98"/>
      <c r="MS3" s="98"/>
      <c r="MT3" s="98"/>
      <c r="MU3" s="98"/>
      <c r="MV3" s="98"/>
      <c r="MW3" s="98"/>
      <c r="MX3" s="98"/>
      <c r="MY3" s="98"/>
      <c r="MZ3" s="98"/>
      <c r="NA3" s="98"/>
      <c r="NB3" s="98"/>
      <c r="NC3" s="98"/>
      <c r="ND3" s="98"/>
      <c r="NE3" s="98"/>
      <c r="NF3" s="98"/>
      <c r="NG3" s="98"/>
      <c r="NH3" s="98"/>
      <c r="NI3" s="98"/>
      <c r="NJ3" s="98"/>
      <c r="NK3" s="98"/>
      <c r="NL3" s="98"/>
      <c r="NM3" s="98"/>
      <c r="NN3" s="98"/>
      <c r="NO3" s="98"/>
      <c r="NP3" s="98"/>
      <c r="NQ3" s="98"/>
      <c r="NR3" s="98"/>
      <c r="NS3" s="98"/>
      <c r="NT3" s="98"/>
      <c r="NU3" s="98"/>
      <c r="NV3" s="98"/>
      <c r="NW3" s="98"/>
      <c r="NX3" s="98"/>
      <c r="NY3" s="98"/>
      <c r="NZ3" s="98"/>
      <c r="OA3" s="98"/>
      <c r="OB3" s="98"/>
      <c r="OC3" s="98"/>
      <c r="OD3" s="98"/>
      <c r="OE3" s="98"/>
      <c r="OF3" s="98"/>
      <c r="OG3" s="98"/>
      <c r="OH3" s="98"/>
      <c r="OI3" s="98"/>
      <c r="OJ3" s="98"/>
      <c r="OK3" s="98"/>
      <c r="OL3" s="98"/>
      <c r="OM3" s="98"/>
      <c r="ON3" s="98"/>
      <c r="OO3" s="98"/>
      <c r="OP3" s="98"/>
      <c r="OQ3" s="98"/>
      <c r="OR3" s="98"/>
      <c r="OS3" s="98"/>
      <c r="OT3" s="98"/>
      <c r="OU3" s="98"/>
      <c r="OV3" s="98"/>
      <c r="OW3" s="98"/>
      <c r="OX3" s="98"/>
      <c r="OY3" s="98"/>
      <c r="OZ3" s="98"/>
      <c r="PA3" s="98"/>
      <c r="PB3" s="98"/>
      <c r="PC3" s="98"/>
      <c r="PD3" s="98"/>
      <c r="PE3" s="98"/>
      <c r="PF3" s="98"/>
      <c r="PG3" s="98"/>
      <c r="PH3" s="98"/>
      <c r="PI3" s="98"/>
      <c r="PJ3" s="98"/>
      <c r="PK3" s="98"/>
      <c r="PL3" s="98"/>
      <c r="PM3" s="98"/>
      <c r="PN3" s="98"/>
      <c r="PO3" s="98"/>
      <c r="PP3" s="98"/>
      <c r="PQ3" s="98"/>
      <c r="PR3" s="98"/>
      <c r="PS3" s="98"/>
      <c r="PT3" s="98"/>
      <c r="PU3" s="98"/>
      <c r="PV3" s="98"/>
      <c r="PW3" s="98"/>
      <c r="PX3" s="98"/>
      <c r="PY3" s="98"/>
      <c r="PZ3" s="98"/>
      <c r="QA3" s="98"/>
      <c r="QB3" s="98"/>
      <c r="QC3" s="98"/>
      <c r="QD3" s="98"/>
      <c r="QE3" s="98"/>
      <c r="QF3" s="98"/>
      <c r="QG3" s="98"/>
      <c r="QH3" s="98"/>
      <c r="QI3" s="98"/>
      <c r="QJ3" s="98"/>
      <c r="QK3" s="98"/>
      <c r="QL3" s="98"/>
      <c r="QM3" s="98"/>
      <c r="QN3" s="98"/>
      <c r="QO3" s="98"/>
      <c r="QP3" s="98"/>
      <c r="QQ3" s="98"/>
      <c r="QR3" s="98"/>
      <c r="QS3" s="98"/>
      <c r="QT3" s="98"/>
      <c r="QU3" s="98"/>
      <c r="QV3" s="98"/>
      <c r="QW3" s="98"/>
      <c r="QX3" s="98"/>
      <c r="QY3" s="98"/>
      <c r="QZ3" s="98"/>
      <c r="RA3" s="98"/>
      <c r="RB3" s="98"/>
      <c r="RC3" s="98"/>
      <c r="RD3" s="98"/>
      <c r="RE3" s="98"/>
      <c r="RF3" s="98"/>
      <c r="RG3" s="98"/>
      <c r="RH3" s="98"/>
      <c r="RI3" s="98"/>
      <c r="RJ3" s="98"/>
      <c r="RK3" s="98"/>
      <c r="RL3" s="98"/>
      <c r="RM3" s="98"/>
      <c r="RN3" s="98"/>
      <c r="RO3" s="98"/>
      <c r="RP3" s="98"/>
      <c r="RQ3" s="98"/>
      <c r="RR3" s="98"/>
      <c r="RS3" s="98"/>
      <c r="RT3" s="98"/>
      <c r="RU3" s="98"/>
      <c r="RV3" s="98"/>
      <c r="RW3" s="98"/>
      <c r="RX3" s="98"/>
      <c r="RY3" s="98"/>
      <c r="RZ3" s="98"/>
      <c r="SA3" s="98"/>
      <c r="SB3" s="98"/>
      <c r="SC3" s="98"/>
      <c r="SD3" s="98"/>
      <c r="SE3" s="98"/>
      <c r="SF3" s="98"/>
      <c r="SG3" s="98"/>
      <c r="SH3" s="98"/>
      <c r="SI3" s="98"/>
      <c r="SJ3" s="98"/>
      <c r="SK3" s="98"/>
      <c r="SL3" s="98"/>
      <c r="SM3" s="98"/>
      <c r="SN3" s="98"/>
      <c r="SO3" s="98"/>
      <c r="SP3" s="98"/>
      <c r="SQ3" s="98"/>
      <c r="SR3" s="98"/>
      <c r="SS3" s="98"/>
      <c r="ST3" s="98"/>
      <c r="SU3" s="98"/>
      <c r="SV3" s="98"/>
      <c r="SW3" s="98"/>
      <c r="SX3" s="98"/>
      <c r="SY3" s="98"/>
      <c r="SZ3" s="98"/>
      <c r="TA3" s="98"/>
      <c r="TB3" s="98"/>
      <c r="TC3" s="98"/>
      <c r="TD3" s="98"/>
      <c r="TE3" s="98"/>
      <c r="TF3" s="98"/>
      <c r="TG3" s="98"/>
      <c r="TH3" s="98"/>
      <c r="TI3" s="98"/>
      <c r="TJ3" s="98"/>
      <c r="TK3" s="98"/>
      <c r="TL3" s="98"/>
      <c r="TM3" s="98"/>
      <c r="TN3" s="98"/>
      <c r="TO3" s="98"/>
      <c r="TP3" s="98"/>
      <c r="TQ3" s="98"/>
      <c r="TR3" s="98"/>
      <c r="TS3" s="98"/>
      <c r="TT3" s="98"/>
      <c r="TU3" s="98"/>
      <c r="TV3" s="98"/>
      <c r="TW3" s="98"/>
      <c r="TX3" s="98"/>
      <c r="TY3" s="98"/>
      <c r="TZ3" s="98"/>
      <c r="UA3" s="98"/>
      <c r="UB3" s="98"/>
      <c r="UC3" s="98"/>
      <c r="UD3" s="98"/>
      <c r="UE3" s="98"/>
      <c r="UF3" s="98"/>
      <c r="UG3" s="98"/>
      <c r="UH3" s="98"/>
      <c r="UI3" s="98"/>
      <c r="UJ3" s="98"/>
      <c r="UK3" s="98"/>
      <c r="UL3" s="98"/>
      <c r="UM3" s="98"/>
      <c r="UN3" s="98"/>
      <c r="UO3" s="98"/>
      <c r="UP3" s="98"/>
      <c r="UQ3" s="98"/>
      <c r="UR3" s="98"/>
      <c r="US3" s="98"/>
      <c r="UT3" s="98"/>
      <c r="UU3" s="98"/>
      <c r="UV3" s="98"/>
      <c r="UW3" s="98"/>
      <c r="UX3" s="98"/>
      <c r="UY3" s="98"/>
      <c r="UZ3" s="98"/>
      <c r="VA3" s="98"/>
      <c r="VB3" s="98"/>
      <c r="VC3" s="98"/>
      <c r="VD3" s="98"/>
      <c r="VE3" s="98"/>
      <c r="VF3" s="98"/>
      <c r="VG3" s="98"/>
      <c r="VH3" s="98"/>
      <c r="VI3" s="98"/>
      <c r="VJ3" s="98"/>
      <c r="VK3" s="98"/>
      <c r="VL3" s="98"/>
      <c r="VM3" s="98"/>
      <c r="VN3" s="98"/>
      <c r="VO3" s="98"/>
      <c r="VP3" s="98"/>
      <c r="VQ3" s="98"/>
      <c r="VR3" s="98"/>
      <c r="VS3" s="98"/>
      <c r="VT3" s="98"/>
      <c r="VU3" s="98"/>
      <c r="VV3" s="98"/>
      <c r="VW3" s="98"/>
      <c r="VX3" s="98"/>
      <c r="VY3" s="98"/>
      <c r="VZ3" s="98"/>
      <c r="WA3" s="98"/>
      <c r="WB3" s="98"/>
      <c r="WC3" s="98"/>
      <c r="WD3" s="98"/>
      <c r="WE3" s="98"/>
      <c r="WF3" s="98"/>
      <c r="WG3" s="98"/>
      <c r="WH3" s="98"/>
      <c r="WI3" s="98"/>
      <c r="WJ3" s="98"/>
      <c r="WK3" s="98"/>
      <c r="WL3" s="98"/>
      <c r="WM3" s="98"/>
      <c r="WN3" s="98"/>
      <c r="WO3" s="98"/>
      <c r="WP3" s="98"/>
      <c r="WQ3" s="98"/>
      <c r="WR3" s="98"/>
      <c r="WS3" s="98"/>
      <c r="WT3" s="98"/>
      <c r="WU3" s="98"/>
      <c r="WV3" s="98"/>
      <c r="WW3" s="98"/>
      <c r="WX3" s="98"/>
      <c r="WY3" s="98"/>
      <c r="WZ3" s="98"/>
      <c r="XA3" s="98"/>
      <c r="XB3" s="98"/>
      <c r="XC3" s="98"/>
      <c r="XD3" s="98"/>
      <c r="XE3" s="98"/>
      <c r="XF3" s="98"/>
      <c r="XG3" s="98"/>
      <c r="XH3" s="98"/>
      <c r="XI3" s="98"/>
      <c r="XJ3" s="98"/>
      <c r="XK3" s="98"/>
      <c r="XL3" s="98"/>
      <c r="XM3" s="98"/>
      <c r="XN3" s="98"/>
      <c r="XO3" s="98"/>
      <c r="XP3" s="98"/>
      <c r="XQ3" s="98"/>
      <c r="XR3" s="98"/>
      <c r="XS3" s="98"/>
      <c r="XT3" s="98"/>
      <c r="XU3" s="98"/>
      <c r="XV3" s="98"/>
      <c r="XW3" s="98"/>
      <c r="XX3" s="98"/>
      <c r="XY3" s="98"/>
      <c r="XZ3" s="98"/>
      <c r="YA3" s="98"/>
      <c r="YB3" s="98"/>
      <c r="YC3" s="98"/>
      <c r="YD3" s="98"/>
      <c r="YE3" s="98"/>
      <c r="YF3" s="98"/>
      <c r="YG3" s="98"/>
      <c r="YH3" s="98"/>
      <c r="YI3" s="98"/>
      <c r="YJ3" s="98"/>
      <c r="YK3" s="98"/>
      <c r="YL3" s="98"/>
      <c r="YM3" s="98"/>
      <c r="YN3" s="98"/>
      <c r="YO3" s="98"/>
      <c r="YP3" s="98"/>
      <c r="YQ3" s="98"/>
      <c r="YR3" s="98"/>
      <c r="YS3" s="98"/>
      <c r="YT3" s="98"/>
      <c r="YU3" s="98"/>
      <c r="YV3" s="98"/>
      <c r="YW3" s="98"/>
      <c r="YX3" s="98"/>
      <c r="YY3" s="98"/>
      <c r="YZ3" s="98"/>
      <c r="ZA3" s="98"/>
      <c r="ZB3" s="98"/>
      <c r="ZC3" s="98"/>
      <c r="ZD3" s="98"/>
      <c r="ZE3" s="98"/>
      <c r="ZF3" s="98"/>
      <c r="ZG3" s="98"/>
      <c r="ZH3" s="98"/>
      <c r="ZI3" s="98"/>
      <c r="ZJ3" s="98"/>
      <c r="ZK3" s="98"/>
      <c r="ZL3" s="98"/>
      <c r="ZM3" s="98"/>
      <c r="ZN3" s="98"/>
      <c r="ZO3" s="98"/>
      <c r="ZP3" s="98"/>
      <c r="ZQ3" s="98"/>
      <c r="ZR3" s="98"/>
      <c r="ZS3" s="98"/>
      <c r="ZT3" s="98"/>
      <c r="ZU3" s="98"/>
      <c r="ZV3" s="98"/>
      <c r="ZW3" s="98"/>
      <c r="ZX3" s="98"/>
      <c r="ZY3" s="98"/>
      <c r="ZZ3" s="98"/>
      <c r="AAA3" s="98"/>
      <c r="AAB3" s="98"/>
      <c r="AAC3" s="98"/>
      <c r="AAD3" s="98"/>
      <c r="AAE3" s="98"/>
      <c r="AAF3" s="98"/>
      <c r="AAG3" s="98"/>
      <c r="AAH3" s="98"/>
      <c r="AAI3" s="98"/>
      <c r="AAJ3" s="98"/>
      <c r="AAK3" s="98"/>
      <c r="AAL3" s="98"/>
      <c r="AAM3" s="98"/>
      <c r="AAN3" s="98"/>
      <c r="AAO3" s="98"/>
      <c r="AAP3" s="98"/>
      <c r="AAQ3" s="98"/>
      <c r="AAR3" s="98"/>
      <c r="AAS3" s="98"/>
      <c r="AAT3" s="98"/>
      <c r="AAU3" s="98"/>
      <c r="AAV3" s="98"/>
      <c r="AAW3" s="98"/>
      <c r="AAX3" s="98"/>
      <c r="AAY3" s="98"/>
      <c r="AAZ3" s="98"/>
      <c r="ABA3" s="98"/>
      <c r="ABB3" s="98"/>
      <c r="ABC3" s="98"/>
      <c r="ABD3" s="98"/>
      <c r="ABE3" s="98"/>
      <c r="ABF3" s="98"/>
      <c r="ABG3" s="98"/>
      <c r="ABH3" s="98"/>
      <c r="ABI3" s="98"/>
      <c r="ABJ3" s="98"/>
      <c r="ABK3" s="98"/>
      <c r="ABL3" s="98"/>
      <c r="ABM3" s="98"/>
      <c r="ABN3" s="98"/>
      <c r="ABO3" s="98"/>
      <c r="ABP3" s="98"/>
      <c r="ABQ3" s="98"/>
      <c r="ABR3" s="98"/>
      <c r="ABS3" s="98"/>
      <c r="ABT3" s="98"/>
      <c r="ABU3" s="98"/>
      <c r="ABV3" s="98"/>
      <c r="ABW3" s="98"/>
      <c r="ABX3" s="98"/>
      <c r="ABY3" s="98"/>
      <c r="ABZ3" s="98"/>
      <c r="ACA3" s="98"/>
      <c r="ACB3" s="98"/>
      <c r="ACC3" s="98"/>
      <c r="ACD3" s="98"/>
      <c r="ACE3" s="98"/>
      <c r="ACF3" s="98"/>
      <c r="ACG3" s="98"/>
      <c r="ACH3" s="98"/>
      <c r="ACI3" s="98"/>
      <c r="ACJ3" s="98"/>
      <c r="ACK3" s="98"/>
      <c r="ACL3" s="98"/>
      <c r="ACM3" s="98"/>
      <c r="ACN3" s="98"/>
      <c r="ACO3" s="98"/>
      <c r="ACP3" s="98"/>
      <c r="ACQ3" s="98"/>
      <c r="ACR3" s="98"/>
      <c r="ACS3" s="98"/>
      <c r="ACT3" s="98"/>
      <c r="ACU3" s="98"/>
      <c r="ACV3" s="98"/>
      <c r="ACW3" s="98"/>
      <c r="ACX3" s="98"/>
      <c r="ACY3" s="98"/>
      <c r="ACZ3" s="98"/>
      <c r="ADA3" s="98"/>
      <c r="ADB3" s="98"/>
      <c r="ADC3" s="98"/>
      <c r="ADD3" s="98"/>
      <c r="ADE3" s="98"/>
      <c r="ADF3" s="98"/>
      <c r="ADG3" s="98"/>
      <c r="ADH3" s="98"/>
      <c r="ADI3" s="98"/>
      <c r="ADJ3" s="98"/>
      <c r="ADK3" s="98"/>
      <c r="ADL3" s="98"/>
      <c r="ADM3" s="98"/>
      <c r="ADN3" s="98"/>
      <c r="ADO3" s="98"/>
      <c r="ADP3" s="98"/>
      <c r="ADQ3" s="98"/>
      <c r="ADR3" s="98"/>
      <c r="ADS3" s="98"/>
      <c r="ADT3" s="98"/>
      <c r="ADU3" s="98"/>
      <c r="ADV3" s="98"/>
      <c r="ADW3" s="98"/>
      <c r="ADX3" s="98"/>
      <c r="ADY3" s="98"/>
      <c r="ADZ3" s="98"/>
      <c r="AEA3" s="98"/>
      <c r="AEB3" s="98"/>
      <c r="AEC3" s="98"/>
      <c r="AED3" s="98"/>
      <c r="AEE3" s="98"/>
      <c r="AEF3" s="98"/>
      <c r="AEG3" s="98"/>
      <c r="AEH3" s="98"/>
      <c r="AEI3" s="98"/>
      <c r="AEJ3" s="98"/>
      <c r="AEK3" s="98"/>
      <c r="AEL3" s="98"/>
      <c r="AEM3" s="98"/>
      <c r="AEN3" s="98"/>
      <c r="AEO3" s="98"/>
      <c r="AEP3" s="98"/>
      <c r="AEQ3" s="98"/>
      <c r="AER3" s="98"/>
      <c r="AES3" s="98"/>
      <c r="AET3" s="98"/>
      <c r="AEU3" s="98"/>
      <c r="AEV3" s="98"/>
      <c r="AEW3" s="98"/>
      <c r="AEX3" s="98"/>
      <c r="AEY3" s="98"/>
      <c r="AEZ3" s="98"/>
      <c r="AFA3" s="98"/>
      <c r="AFB3" s="98"/>
      <c r="AFC3" s="98"/>
      <c r="AFD3" s="98"/>
      <c r="AFE3" s="98"/>
      <c r="AFF3" s="98"/>
      <c r="AFG3" s="98"/>
      <c r="AFH3" s="98"/>
      <c r="AFI3" s="98"/>
      <c r="AFJ3" s="98"/>
      <c r="AFK3" s="98"/>
      <c r="AFL3" s="98"/>
      <c r="AFM3" s="98"/>
      <c r="AFN3" s="98"/>
      <c r="AFO3" s="98"/>
      <c r="AFP3" s="98"/>
      <c r="AFQ3" s="98"/>
      <c r="AFR3" s="98"/>
      <c r="AFS3" s="98"/>
      <c r="AFT3" s="98"/>
      <c r="AFU3" s="98"/>
      <c r="AFV3" s="98"/>
      <c r="AFW3" s="98"/>
      <c r="AFX3" s="98"/>
      <c r="AFY3" s="98"/>
      <c r="AFZ3" s="98"/>
      <c r="AGA3" s="98"/>
      <c r="AGB3" s="98"/>
      <c r="AGC3" s="98"/>
      <c r="AGD3" s="98"/>
      <c r="AGE3" s="98"/>
      <c r="AGF3" s="98"/>
      <c r="AGG3" s="98"/>
      <c r="AGH3" s="98"/>
      <c r="AGI3" s="98"/>
      <c r="AGJ3" s="98"/>
      <c r="AGK3" s="98"/>
      <c r="AGL3" s="98"/>
      <c r="AGM3" s="98"/>
      <c r="AGN3" s="98"/>
      <c r="AGO3" s="98"/>
      <c r="AGP3" s="98"/>
      <c r="AGQ3" s="98"/>
      <c r="AGR3" s="98"/>
      <c r="AGS3" s="98"/>
      <c r="AGT3" s="98"/>
      <c r="AGU3" s="98"/>
      <c r="AGV3" s="98"/>
      <c r="AGW3" s="98"/>
      <c r="AGX3" s="98"/>
      <c r="AGY3" s="98"/>
      <c r="AGZ3" s="98"/>
      <c r="AHA3" s="98"/>
      <c r="AHB3" s="98"/>
      <c r="AHC3" s="98"/>
      <c r="AHD3" s="98"/>
      <c r="AHE3" s="98"/>
      <c r="AHF3" s="98"/>
      <c r="AHG3" s="98"/>
      <c r="AHH3" s="98"/>
      <c r="AHI3" s="98"/>
      <c r="AHJ3" s="98"/>
      <c r="AHK3" s="98"/>
      <c r="AHL3" s="98"/>
      <c r="AHM3" s="98"/>
      <c r="AHN3" s="98"/>
      <c r="AHO3" s="98"/>
      <c r="AHP3" s="98"/>
      <c r="AHQ3" s="98"/>
      <c r="AHR3" s="98"/>
      <c r="AHS3" s="98"/>
      <c r="AHT3" s="98"/>
      <c r="AHU3" s="98"/>
      <c r="AHV3" s="98"/>
      <c r="AHW3" s="98"/>
      <c r="AHX3" s="98"/>
      <c r="AHY3" s="98"/>
      <c r="AHZ3" s="98"/>
      <c r="AIA3" s="98"/>
      <c r="AIB3" s="98"/>
      <c r="AIC3" s="98"/>
      <c r="AID3" s="98"/>
      <c r="AIE3" s="98"/>
      <c r="AIF3" s="98"/>
      <c r="AIG3" s="98"/>
      <c r="AIH3" s="98"/>
      <c r="AII3" s="98"/>
      <c r="AIJ3" s="98"/>
      <c r="AIK3" s="98"/>
      <c r="AIL3" s="98"/>
      <c r="AIM3" s="98"/>
      <c r="AIN3" s="98"/>
      <c r="AIO3" s="98"/>
      <c r="AIP3" s="98"/>
      <c r="AIQ3" s="98"/>
      <c r="AIR3" s="98"/>
      <c r="AIS3" s="98"/>
      <c r="AIT3" s="98"/>
      <c r="AIU3" s="98"/>
      <c r="AIV3" s="98"/>
      <c r="AIW3" s="98"/>
      <c r="AIX3" s="98"/>
      <c r="AIY3" s="98"/>
      <c r="AIZ3" s="98"/>
      <c r="AJA3" s="98"/>
      <c r="AJB3" s="98"/>
      <c r="AJC3" s="98"/>
      <c r="AJD3" s="98"/>
      <c r="AJE3" s="98"/>
      <c r="AJF3" s="98"/>
      <c r="AJG3" s="98"/>
      <c r="AJH3" s="98"/>
      <c r="AJI3" s="98"/>
      <c r="AJJ3" s="98"/>
      <c r="AJK3" s="98"/>
      <c r="AJL3" s="98"/>
      <c r="AJM3" s="98"/>
      <c r="AJN3" s="98"/>
      <c r="AJO3" s="98"/>
      <c r="AJP3" s="98"/>
      <c r="AJQ3" s="98"/>
      <c r="AJR3" s="98"/>
      <c r="AJS3" s="98"/>
      <c r="AJT3" s="98"/>
      <c r="AJU3" s="98"/>
      <c r="AJV3" s="98"/>
      <c r="AJW3" s="98"/>
      <c r="AJX3" s="98"/>
      <c r="AJY3" s="98"/>
      <c r="AJZ3" s="98"/>
      <c r="AKA3" s="98"/>
      <c r="AKB3" s="98"/>
      <c r="AKC3" s="98"/>
      <c r="AKD3" s="98"/>
      <c r="AKE3" s="98"/>
      <c r="AKF3" s="98"/>
      <c r="AKG3" s="98"/>
      <c r="AKH3" s="98"/>
      <c r="AKI3" s="98"/>
      <c r="AKJ3" s="98"/>
      <c r="AKK3" s="98"/>
      <c r="AKL3" s="98"/>
      <c r="AKM3" s="98"/>
      <c r="AKN3" s="98"/>
      <c r="AKO3" s="98"/>
      <c r="AKP3" s="98"/>
      <c r="AKQ3" s="98"/>
      <c r="AKR3" s="98"/>
      <c r="AKS3" s="98"/>
      <c r="AKT3" s="98"/>
      <c r="AKU3" s="98"/>
      <c r="AKV3" s="98"/>
      <c r="AKW3" s="98"/>
      <c r="AKX3" s="98"/>
      <c r="AKY3" s="98"/>
      <c r="AKZ3" s="98"/>
      <c r="ALA3" s="98"/>
      <c r="ALB3" s="98"/>
      <c r="ALC3" s="98"/>
      <c r="ALD3" s="98"/>
      <c r="ALE3" s="98"/>
      <c r="ALF3" s="98"/>
      <c r="ALG3" s="98"/>
      <c r="ALH3" s="98"/>
      <c r="ALI3" s="98"/>
      <c r="ALJ3" s="98"/>
      <c r="ALK3" s="98"/>
      <c r="ALL3" s="98"/>
      <c r="ALM3" s="98"/>
      <c r="ALN3" s="98"/>
      <c r="ALO3" s="98"/>
      <c r="ALP3" s="98"/>
      <c r="ALQ3" s="98"/>
      <c r="ALR3" s="98"/>
      <c r="ALS3" s="98"/>
      <c r="ALT3" s="98"/>
      <c r="ALU3" s="98"/>
      <c r="ALV3" s="98"/>
      <c r="ALW3" s="98"/>
      <c r="ALX3" s="98"/>
      <c r="ALY3" s="98"/>
      <c r="ALZ3" s="98"/>
      <c r="AMA3" s="98"/>
      <c r="AMB3" s="98"/>
      <c r="AMC3" s="98"/>
      <c r="AMD3" s="98"/>
      <c r="AME3" s="98"/>
      <c r="AMF3" s="98"/>
      <c r="AMG3" s="98"/>
      <c r="AMH3" s="98"/>
      <c r="AMI3" s="98"/>
      <c r="AMJ3" s="98"/>
    </row>
    <row r="4" spans="1:1024" ht="15.75" customHeight="1" x14ac:dyDescent="0.2">
      <c r="A4" s="39" t="s">
        <v>2</v>
      </c>
      <c r="B4" s="39"/>
      <c r="C4" s="39"/>
      <c r="D4" s="39"/>
      <c r="E4" s="40" t="s">
        <v>3</v>
      </c>
      <c r="F4" s="41"/>
      <c r="G4" s="42"/>
      <c r="H4" s="43" t="s">
        <v>4</v>
      </c>
      <c r="I4" s="44"/>
      <c r="J4" s="45"/>
      <c r="K4" s="45"/>
      <c r="L4" s="42"/>
      <c r="M4" s="46"/>
      <c r="N4" s="46"/>
      <c r="O4" s="47"/>
      <c r="P4" s="47"/>
      <c r="Q4" s="47"/>
      <c r="R4" s="47"/>
      <c r="S4" s="47"/>
      <c r="T4" s="47"/>
      <c r="U4" s="48" t="s">
        <v>5</v>
      </c>
      <c r="V4" s="48"/>
      <c r="W4" s="48"/>
      <c r="X4" s="48"/>
      <c r="Y4" s="48"/>
      <c r="Z4" s="48"/>
      <c r="AA4" s="48"/>
      <c r="AB4" s="48"/>
      <c r="AC4" s="48"/>
      <c r="AD4" s="48"/>
      <c r="AE4" s="48"/>
      <c r="AF4" s="4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c r="ET4" s="98"/>
      <c r="EU4" s="98"/>
      <c r="EV4" s="98"/>
      <c r="EW4" s="98"/>
      <c r="EX4" s="98"/>
      <c r="EY4" s="98"/>
      <c r="EZ4" s="98"/>
      <c r="FA4" s="98"/>
      <c r="FB4" s="98"/>
      <c r="FC4" s="98"/>
      <c r="FD4" s="98"/>
      <c r="FE4" s="98"/>
      <c r="FF4" s="98"/>
      <c r="FG4" s="98"/>
      <c r="FH4" s="98"/>
      <c r="FI4" s="98"/>
      <c r="FJ4" s="98"/>
      <c r="FK4" s="98"/>
      <c r="FL4" s="98"/>
      <c r="FM4" s="98"/>
      <c r="FN4" s="98"/>
      <c r="FO4" s="98"/>
      <c r="FP4" s="98"/>
      <c r="FQ4" s="98"/>
      <c r="FR4" s="98"/>
      <c r="FS4" s="98"/>
      <c r="FT4" s="98"/>
      <c r="FU4" s="98"/>
      <c r="FV4" s="98"/>
      <c r="FW4" s="98"/>
      <c r="FX4" s="98"/>
      <c r="FY4" s="98"/>
      <c r="FZ4" s="98"/>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c r="HH4" s="98"/>
      <c r="HI4" s="98"/>
      <c r="HJ4" s="98"/>
      <c r="HK4" s="98"/>
      <c r="HL4" s="98"/>
      <c r="HM4" s="98"/>
      <c r="HN4" s="98"/>
      <c r="HO4" s="98"/>
      <c r="HP4" s="98"/>
      <c r="HQ4" s="98"/>
      <c r="HR4" s="98"/>
      <c r="HS4" s="98"/>
      <c r="HT4" s="98"/>
      <c r="HU4" s="98"/>
      <c r="HV4" s="98"/>
      <c r="HW4" s="98"/>
      <c r="HX4" s="98"/>
      <c r="HY4" s="98"/>
      <c r="HZ4" s="98"/>
      <c r="IA4" s="98"/>
      <c r="IB4" s="98"/>
      <c r="IC4" s="98"/>
      <c r="ID4" s="98"/>
      <c r="IE4" s="98"/>
      <c r="IF4" s="98"/>
      <c r="IG4" s="98"/>
      <c r="IH4" s="98"/>
      <c r="II4" s="98"/>
      <c r="IJ4" s="98"/>
      <c r="IK4" s="98"/>
      <c r="IL4" s="98"/>
      <c r="IM4" s="98"/>
      <c r="IN4" s="98"/>
      <c r="IO4" s="98"/>
      <c r="IP4" s="98"/>
      <c r="IQ4" s="98"/>
      <c r="IR4" s="98"/>
      <c r="IS4" s="98"/>
      <c r="IT4" s="98"/>
      <c r="IU4" s="98"/>
      <c r="IV4" s="98"/>
      <c r="IW4" s="98"/>
      <c r="IX4" s="98"/>
      <c r="IY4" s="98"/>
      <c r="IZ4" s="98"/>
      <c r="JA4" s="98"/>
      <c r="JB4" s="98"/>
      <c r="JC4" s="98"/>
      <c r="JD4" s="98"/>
      <c r="JE4" s="98"/>
      <c r="JF4" s="98"/>
      <c r="JG4" s="98"/>
      <c r="JH4" s="98"/>
      <c r="JI4" s="98"/>
      <c r="JJ4" s="98"/>
      <c r="JK4" s="98"/>
      <c r="JL4" s="98"/>
      <c r="JM4" s="98"/>
      <c r="JN4" s="98"/>
      <c r="JO4" s="98"/>
      <c r="JP4" s="98"/>
      <c r="JQ4" s="98"/>
      <c r="JR4" s="98"/>
      <c r="JS4" s="98"/>
      <c r="JT4" s="98"/>
      <c r="JU4" s="98"/>
      <c r="JV4" s="98"/>
      <c r="JW4" s="98"/>
      <c r="JX4" s="98"/>
      <c r="JY4" s="98"/>
      <c r="JZ4" s="98"/>
      <c r="KA4" s="98"/>
      <c r="KB4" s="98"/>
      <c r="KC4" s="98"/>
      <c r="KD4" s="98"/>
      <c r="KE4" s="98"/>
      <c r="KF4" s="98"/>
      <c r="KG4" s="98"/>
      <c r="KH4" s="98"/>
      <c r="KI4" s="98"/>
      <c r="KJ4" s="98"/>
      <c r="KK4" s="98"/>
      <c r="KL4" s="98"/>
      <c r="KM4" s="98"/>
      <c r="KN4" s="98"/>
      <c r="KO4" s="98"/>
      <c r="KP4" s="98"/>
      <c r="KQ4" s="98"/>
      <c r="KR4" s="98"/>
      <c r="KS4" s="98"/>
      <c r="KT4" s="98"/>
      <c r="KU4" s="98"/>
      <c r="KV4" s="98"/>
      <c r="KW4" s="98"/>
      <c r="KX4" s="98"/>
      <c r="KY4" s="98"/>
      <c r="KZ4" s="98"/>
      <c r="LA4" s="98"/>
      <c r="LB4" s="98"/>
      <c r="LC4" s="98"/>
      <c r="LD4" s="98"/>
      <c r="LE4" s="98"/>
      <c r="LF4" s="98"/>
      <c r="LG4" s="98"/>
      <c r="LH4" s="98"/>
      <c r="LI4" s="98"/>
      <c r="LJ4" s="98"/>
      <c r="LK4" s="98"/>
      <c r="LL4" s="98"/>
      <c r="LM4" s="98"/>
      <c r="LN4" s="98"/>
      <c r="LO4" s="98"/>
      <c r="LP4" s="98"/>
      <c r="LQ4" s="98"/>
      <c r="LR4" s="98"/>
      <c r="LS4" s="98"/>
      <c r="LT4" s="98"/>
      <c r="LU4" s="98"/>
      <c r="LV4" s="98"/>
      <c r="LW4" s="98"/>
      <c r="LX4" s="98"/>
      <c r="LY4" s="98"/>
      <c r="LZ4" s="98"/>
      <c r="MA4" s="98"/>
      <c r="MB4" s="98"/>
      <c r="MC4" s="98"/>
      <c r="MD4" s="98"/>
      <c r="ME4" s="98"/>
      <c r="MF4" s="98"/>
      <c r="MG4" s="98"/>
      <c r="MH4" s="98"/>
      <c r="MI4" s="98"/>
      <c r="MJ4" s="98"/>
      <c r="MK4" s="98"/>
      <c r="ML4" s="98"/>
      <c r="MM4" s="98"/>
      <c r="MN4" s="98"/>
      <c r="MO4" s="98"/>
      <c r="MP4" s="98"/>
      <c r="MQ4" s="98"/>
      <c r="MR4" s="98"/>
      <c r="MS4" s="98"/>
      <c r="MT4" s="98"/>
      <c r="MU4" s="98"/>
      <c r="MV4" s="98"/>
      <c r="MW4" s="98"/>
      <c r="MX4" s="98"/>
      <c r="MY4" s="98"/>
      <c r="MZ4" s="98"/>
      <c r="NA4" s="98"/>
      <c r="NB4" s="98"/>
      <c r="NC4" s="98"/>
      <c r="ND4" s="98"/>
      <c r="NE4" s="98"/>
      <c r="NF4" s="98"/>
      <c r="NG4" s="98"/>
      <c r="NH4" s="98"/>
      <c r="NI4" s="98"/>
      <c r="NJ4" s="98"/>
      <c r="NK4" s="98"/>
      <c r="NL4" s="98"/>
      <c r="NM4" s="98"/>
      <c r="NN4" s="98"/>
      <c r="NO4" s="98"/>
      <c r="NP4" s="98"/>
      <c r="NQ4" s="98"/>
      <c r="NR4" s="98"/>
      <c r="NS4" s="98"/>
      <c r="NT4" s="98"/>
      <c r="NU4" s="98"/>
      <c r="NV4" s="98"/>
      <c r="NW4" s="98"/>
      <c r="NX4" s="98"/>
      <c r="NY4" s="98"/>
      <c r="NZ4" s="98"/>
      <c r="OA4" s="98"/>
      <c r="OB4" s="98"/>
      <c r="OC4" s="98"/>
      <c r="OD4" s="98"/>
      <c r="OE4" s="98"/>
      <c r="OF4" s="98"/>
      <c r="OG4" s="98"/>
      <c r="OH4" s="98"/>
      <c r="OI4" s="98"/>
      <c r="OJ4" s="98"/>
      <c r="OK4" s="98"/>
      <c r="OL4" s="98"/>
      <c r="OM4" s="98"/>
      <c r="ON4" s="98"/>
      <c r="OO4" s="98"/>
      <c r="OP4" s="98"/>
      <c r="OQ4" s="98"/>
      <c r="OR4" s="98"/>
      <c r="OS4" s="98"/>
      <c r="OT4" s="98"/>
      <c r="OU4" s="98"/>
      <c r="OV4" s="98"/>
      <c r="OW4" s="98"/>
      <c r="OX4" s="98"/>
      <c r="OY4" s="98"/>
      <c r="OZ4" s="98"/>
      <c r="PA4" s="98"/>
      <c r="PB4" s="98"/>
      <c r="PC4" s="98"/>
      <c r="PD4" s="98"/>
      <c r="PE4" s="98"/>
      <c r="PF4" s="98"/>
      <c r="PG4" s="98"/>
      <c r="PH4" s="98"/>
      <c r="PI4" s="98"/>
      <c r="PJ4" s="98"/>
      <c r="PK4" s="98"/>
      <c r="PL4" s="98"/>
      <c r="PM4" s="98"/>
      <c r="PN4" s="98"/>
      <c r="PO4" s="98"/>
      <c r="PP4" s="98"/>
      <c r="PQ4" s="98"/>
      <c r="PR4" s="98"/>
      <c r="PS4" s="98"/>
      <c r="PT4" s="98"/>
      <c r="PU4" s="98"/>
      <c r="PV4" s="98"/>
      <c r="PW4" s="98"/>
      <c r="PX4" s="98"/>
      <c r="PY4" s="98"/>
      <c r="PZ4" s="98"/>
      <c r="QA4" s="98"/>
      <c r="QB4" s="98"/>
      <c r="QC4" s="98"/>
      <c r="QD4" s="98"/>
      <c r="QE4" s="98"/>
      <c r="QF4" s="98"/>
      <c r="QG4" s="98"/>
      <c r="QH4" s="98"/>
      <c r="QI4" s="98"/>
      <c r="QJ4" s="98"/>
      <c r="QK4" s="98"/>
      <c r="QL4" s="98"/>
      <c r="QM4" s="98"/>
      <c r="QN4" s="98"/>
      <c r="QO4" s="98"/>
      <c r="QP4" s="98"/>
      <c r="QQ4" s="98"/>
      <c r="QR4" s="98"/>
      <c r="QS4" s="98"/>
      <c r="QT4" s="98"/>
      <c r="QU4" s="98"/>
      <c r="QV4" s="98"/>
      <c r="QW4" s="98"/>
      <c r="QX4" s="98"/>
      <c r="QY4" s="98"/>
      <c r="QZ4" s="98"/>
      <c r="RA4" s="98"/>
      <c r="RB4" s="98"/>
      <c r="RC4" s="98"/>
      <c r="RD4" s="98"/>
      <c r="RE4" s="98"/>
      <c r="RF4" s="98"/>
      <c r="RG4" s="98"/>
      <c r="RH4" s="98"/>
      <c r="RI4" s="98"/>
      <c r="RJ4" s="98"/>
      <c r="RK4" s="98"/>
      <c r="RL4" s="98"/>
      <c r="RM4" s="98"/>
      <c r="RN4" s="98"/>
      <c r="RO4" s="98"/>
      <c r="RP4" s="98"/>
      <c r="RQ4" s="98"/>
      <c r="RR4" s="98"/>
      <c r="RS4" s="98"/>
      <c r="RT4" s="98"/>
      <c r="RU4" s="98"/>
      <c r="RV4" s="98"/>
      <c r="RW4" s="98"/>
      <c r="RX4" s="98"/>
      <c r="RY4" s="98"/>
      <c r="RZ4" s="98"/>
      <c r="SA4" s="98"/>
      <c r="SB4" s="98"/>
      <c r="SC4" s="98"/>
      <c r="SD4" s="98"/>
      <c r="SE4" s="98"/>
      <c r="SF4" s="98"/>
      <c r="SG4" s="98"/>
      <c r="SH4" s="98"/>
      <c r="SI4" s="98"/>
      <c r="SJ4" s="98"/>
      <c r="SK4" s="98"/>
      <c r="SL4" s="98"/>
      <c r="SM4" s="98"/>
      <c r="SN4" s="98"/>
      <c r="SO4" s="98"/>
      <c r="SP4" s="98"/>
      <c r="SQ4" s="98"/>
      <c r="SR4" s="98"/>
      <c r="SS4" s="98"/>
      <c r="ST4" s="98"/>
      <c r="SU4" s="98"/>
      <c r="SV4" s="98"/>
      <c r="SW4" s="98"/>
      <c r="SX4" s="98"/>
      <c r="SY4" s="98"/>
      <c r="SZ4" s="98"/>
      <c r="TA4" s="98"/>
      <c r="TB4" s="98"/>
      <c r="TC4" s="98"/>
      <c r="TD4" s="98"/>
      <c r="TE4" s="98"/>
      <c r="TF4" s="98"/>
      <c r="TG4" s="98"/>
      <c r="TH4" s="98"/>
      <c r="TI4" s="98"/>
      <c r="TJ4" s="98"/>
      <c r="TK4" s="98"/>
      <c r="TL4" s="98"/>
      <c r="TM4" s="98"/>
      <c r="TN4" s="98"/>
      <c r="TO4" s="98"/>
      <c r="TP4" s="98"/>
      <c r="TQ4" s="98"/>
      <c r="TR4" s="98"/>
      <c r="TS4" s="98"/>
      <c r="TT4" s="98"/>
      <c r="TU4" s="98"/>
      <c r="TV4" s="98"/>
      <c r="TW4" s="98"/>
      <c r="TX4" s="98"/>
      <c r="TY4" s="98"/>
      <c r="TZ4" s="98"/>
      <c r="UA4" s="98"/>
      <c r="UB4" s="98"/>
      <c r="UC4" s="98"/>
      <c r="UD4" s="98"/>
      <c r="UE4" s="98"/>
      <c r="UF4" s="98"/>
      <c r="UG4" s="98"/>
      <c r="UH4" s="98"/>
      <c r="UI4" s="98"/>
      <c r="UJ4" s="98"/>
      <c r="UK4" s="98"/>
      <c r="UL4" s="98"/>
      <c r="UM4" s="98"/>
      <c r="UN4" s="98"/>
      <c r="UO4" s="98"/>
      <c r="UP4" s="98"/>
      <c r="UQ4" s="98"/>
      <c r="UR4" s="98"/>
      <c r="US4" s="98"/>
      <c r="UT4" s="98"/>
      <c r="UU4" s="98"/>
      <c r="UV4" s="98"/>
      <c r="UW4" s="98"/>
      <c r="UX4" s="98"/>
      <c r="UY4" s="98"/>
      <c r="UZ4" s="98"/>
      <c r="VA4" s="98"/>
      <c r="VB4" s="98"/>
      <c r="VC4" s="98"/>
      <c r="VD4" s="98"/>
      <c r="VE4" s="98"/>
      <c r="VF4" s="98"/>
      <c r="VG4" s="98"/>
      <c r="VH4" s="98"/>
      <c r="VI4" s="98"/>
      <c r="VJ4" s="98"/>
      <c r="VK4" s="98"/>
      <c r="VL4" s="98"/>
      <c r="VM4" s="98"/>
      <c r="VN4" s="98"/>
      <c r="VO4" s="98"/>
      <c r="VP4" s="98"/>
      <c r="VQ4" s="98"/>
      <c r="VR4" s="98"/>
      <c r="VS4" s="98"/>
      <c r="VT4" s="98"/>
      <c r="VU4" s="98"/>
      <c r="VV4" s="98"/>
      <c r="VW4" s="98"/>
      <c r="VX4" s="98"/>
      <c r="VY4" s="98"/>
      <c r="VZ4" s="98"/>
      <c r="WA4" s="98"/>
      <c r="WB4" s="98"/>
      <c r="WC4" s="98"/>
      <c r="WD4" s="98"/>
      <c r="WE4" s="98"/>
      <c r="WF4" s="98"/>
      <c r="WG4" s="98"/>
      <c r="WH4" s="98"/>
      <c r="WI4" s="98"/>
      <c r="WJ4" s="98"/>
      <c r="WK4" s="98"/>
      <c r="WL4" s="98"/>
      <c r="WM4" s="98"/>
      <c r="WN4" s="98"/>
      <c r="WO4" s="98"/>
      <c r="WP4" s="98"/>
      <c r="WQ4" s="98"/>
      <c r="WR4" s="98"/>
      <c r="WS4" s="98"/>
      <c r="WT4" s="98"/>
      <c r="WU4" s="98"/>
      <c r="WV4" s="98"/>
      <c r="WW4" s="98"/>
      <c r="WX4" s="98"/>
      <c r="WY4" s="98"/>
      <c r="WZ4" s="98"/>
      <c r="XA4" s="98"/>
      <c r="XB4" s="98"/>
      <c r="XC4" s="98"/>
      <c r="XD4" s="98"/>
      <c r="XE4" s="98"/>
      <c r="XF4" s="98"/>
      <c r="XG4" s="98"/>
      <c r="XH4" s="98"/>
      <c r="XI4" s="98"/>
      <c r="XJ4" s="98"/>
      <c r="XK4" s="98"/>
      <c r="XL4" s="98"/>
      <c r="XM4" s="98"/>
      <c r="XN4" s="98"/>
      <c r="XO4" s="98"/>
      <c r="XP4" s="98"/>
      <c r="XQ4" s="98"/>
      <c r="XR4" s="98"/>
      <c r="XS4" s="98"/>
      <c r="XT4" s="98"/>
      <c r="XU4" s="98"/>
      <c r="XV4" s="98"/>
      <c r="XW4" s="98"/>
      <c r="XX4" s="98"/>
      <c r="XY4" s="98"/>
      <c r="XZ4" s="98"/>
      <c r="YA4" s="98"/>
      <c r="YB4" s="98"/>
      <c r="YC4" s="98"/>
      <c r="YD4" s="98"/>
      <c r="YE4" s="98"/>
      <c r="YF4" s="98"/>
      <c r="YG4" s="98"/>
      <c r="YH4" s="98"/>
      <c r="YI4" s="98"/>
      <c r="YJ4" s="98"/>
      <c r="YK4" s="98"/>
      <c r="YL4" s="98"/>
      <c r="YM4" s="98"/>
      <c r="YN4" s="98"/>
      <c r="YO4" s="98"/>
      <c r="YP4" s="98"/>
      <c r="YQ4" s="98"/>
      <c r="YR4" s="98"/>
      <c r="YS4" s="98"/>
      <c r="YT4" s="98"/>
      <c r="YU4" s="98"/>
      <c r="YV4" s="98"/>
      <c r="YW4" s="98"/>
      <c r="YX4" s="98"/>
      <c r="YY4" s="98"/>
      <c r="YZ4" s="98"/>
      <c r="ZA4" s="98"/>
      <c r="ZB4" s="98"/>
      <c r="ZC4" s="98"/>
      <c r="ZD4" s="98"/>
      <c r="ZE4" s="98"/>
      <c r="ZF4" s="98"/>
      <c r="ZG4" s="98"/>
      <c r="ZH4" s="98"/>
      <c r="ZI4" s="98"/>
      <c r="ZJ4" s="98"/>
      <c r="ZK4" s="98"/>
      <c r="ZL4" s="98"/>
      <c r="ZM4" s="98"/>
      <c r="ZN4" s="98"/>
      <c r="ZO4" s="98"/>
      <c r="ZP4" s="98"/>
      <c r="ZQ4" s="98"/>
      <c r="ZR4" s="98"/>
      <c r="ZS4" s="98"/>
      <c r="ZT4" s="98"/>
      <c r="ZU4" s="98"/>
      <c r="ZV4" s="98"/>
      <c r="ZW4" s="98"/>
      <c r="ZX4" s="98"/>
      <c r="ZY4" s="98"/>
      <c r="ZZ4" s="98"/>
      <c r="AAA4" s="98"/>
      <c r="AAB4" s="98"/>
      <c r="AAC4" s="98"/>
      <c r="AAD4" s="98"/>
      <c r="AAE4" s="98"/>
      <c r="AAF4" s="98"/>
      <c r="AAG4" s="98"/>
      <c r="AAH4" s="98"/>
      <c r="AAI4" s="98"/>
      <c r="AAJ4" s="98"/>
      <c r="AAK4" s="98"/>
      <c r="AAL4" s="98"/>
      <c r="AAM4" s="98"/>
      <c r="AAN4" s="98"/>
      <c r="AAO4" s="98"/>
      <c r="AAP4" s="98"/>
      <c r="AAQ4" s="98"/>
      <c r="AAR4" s="98"/>
      <c r="AAS4" s="98"/>
      <c r="AAT4" s="98"/>
      <c r="AAU4" s="98"/>
      <c r="AAV4" s="98"/>
      <c r="AAW4" s="98"/>
      <c r="AAX4" s="98"/>
      <c r="AAY4" s="98"/>
      <c r="AAZ4" s="98"/>
      <c r="ABA4" s="98"/>
      <c r="ABB4" s="98"/>
      <c r="ABC4" s="98"/>
      <c r="ABD4" s="98"/>
      <c r="ABE4" s="98"/>
      <c r="ABF4" s="98"/>
      <c r="ABG4" s="98"/>
      <c r="ABH4" s="98"/>
      <c r="ABI4" s="98"/>
      <c r="ABJ4" s="98"/>
      <c r="ABK4" s="98"/>
      <c r="ABL4" s="98"/>
      <c r="ABM4" s="98"/>
      <c r="ABN4" s="98"/>
      <c r="ABO4" s="98"/>
      <c r="ABP4" s="98"/>
      <c r="ABQ4" s="98"/>
      <c r="ABR4" s="98"/>
      <c r="ABS4" s="98"/>
      <c r="ABT4" s="98"/>
      <c r="ABU4" s="98"/>
      <c r="ABV4" s="98"/>
      <c r="ABW4" s="98"/>
      <c r="ABX4" s="98"/>
      <c r="ABY4" s="98"/>
      <c r="ABZ4" s="98"/>
      <c r="ACA4" s="98"/>
      <c r="ACB4" s="98"/>
      <c r="ACC4" s="98"/>
      <c r="ACD4" s="98"/>
      <c r="ACE4" s="98"/>
      <c r="ACF4" s="98"/>
      <c r="ACG4" s="98"/>
      <c r="ACH4" s="98"/>
      <c r="ACI4" s="98"/>
      <c r="ACJ4" s="98"/>
      <c r="ACK4" s="98"/>
      <c r="ACL4" s="98"/>
      <c r="ACM4" s="98"/>
      <c r="ACN4" s="98"/>
      <c r="ACO4" s="98"/>
      <c r="ACP4" s="98"/>
      <c r="ACQ4" s="98"/>
      <c r="ACR4" s="98"/>
      <c r="ACS4" s="98"/>
      <c r="ACT4" s="98"/>
      <c r="ACU4" s="98"/>
      <c r="ACV4" s="98"/>
      <c r="ACW4" s="98"/>
      <c r="ACX4" s="98"/>
      <c r="ACY4" s="98"/>
      <c r="ACZ4" s="98"/>
      <c r="ADA4" s="98"/>
      <c r="ADB4" s="98"/>
      <c r="ADC4" s="98"/>
      <c r="ADD4" s="98"/>
      <c r="ADE4" s="98"/>
      <c r="ADF4" s="98"/>
      <c r="ADG4" s="98"/>
      <c r="ADH4" s="98"/>
      <c r="ADI4" s="98"/>
      <c r="ADJ4" s="98"/>
      <c r="ADK4" s="98"/>
      <c r="ADL4" s="98"/>
      <c r="ADM4" s="98"/>
      <c r="ADN4" s="98"/>
      <c r="ADO4" s="98"/>
      <c r="ADP4" s="98"/>
      <c r="ADQ4" s="98"/>
      <c r="ADR4" s="98"/>
      <c r="ADS4" s="98"/>
      <c r="ADT4" s="98"/>
      <c r="ADU4" s="98"/>
      <c r="ADV4" s="98"/>
      <c r="ADW4" s="98"/>
      <c r="ADX4" s="98"/>
      <c r="ADY4" s="98"/>
      <c r="ADZ4" s="98"/>
      <c r="AEA4" s="98"/>
      <c r="AEB4" s="98"/>
      <c r="AEC4" s="98"/>
      <c r="AED4" s="98"/>
      <c r="AEE4" s="98"/>
      <c r="AEF4" s="98"/>
      <c r="AEG4" s="98"/>
      <c r="AEH4" s="98"/>
      <c r="AEI4" s="98"/>
      <c r="AEJ4" s="98"/>
      <c r="AEK4" s="98"/>
      <c r="AEL4" s="98"/>
      <c r="AEM4" s="98"/>
      <c r="AEN4" s="98"/>
      <c r="AEO4" s="98"/>
      <c r="AEP4" s="98"/>
      <c r="AEQ4" s="98"/>
      <c r="AER4" s="98"/>
      <c r="AES4" s="98"/>
      <c r="AET4" s="98"/>
      <c r="AEU4" s="98"/>
      <c r="AEV4" s="98"/>
      <c r="AEW4" s="98"/>
      <c r="AEX4" s="98"/>
      <c r="AEY4" s="98"/>
      <c r="AEZ4" s="98"/>
      <c r="AFA4" s="98"/>
      <c r="AFB4" s="98"/>
      <c r="AFC4" s="98"/>
      <c r="AFD4" s="98"/>
      <c r="AFE4" s="98"/>
      <c r="AFF4" s="98"/>
      <c r="AFG4" s="98"/>
      <c r="AFH4" s="98"/>
      <c r="AFI4" s="98"/>
      <c r="AFJ4" s="98"/>
      <c r="AFK4" s="98"/>
      <c r="AFL4" s="98"/>
      <c r="AFM4" s="98"/>
      <c r="AFN4" s="98"/>
      <c r="AFO4" s="98"/>
      <c r="AFP4" s="98"/>
      <c r="AFQ4" s="98"/>
      <c r="AFR4" s="98"/>
      <c r="AFS4" s="98"/>
      <c r="AFT4" s="98"/>
      <c r="AFU4" s="98"/>
      <c r="AFV4" s="98"/>
      <c r="AFW4" s="98"/>
      <c r="AFX4" s="98"/>
      <c r="AFY4" s="98"/>
      <c r="AFZ4" s="98"/>
      <c r="AGA4" s="98"/>
      <c r="AGB4" s="98"/>
      <c r="AGC4" s="98"/>
      <c r="AGD4" s="98"/>
      <c r="AGE4" s="98"/>
      <c r="AGF4" s="98"/>
      <c r="AGG4" s="98"/>
      <c r="AGH4" s="98"/>
      <c r="AGI4" s="98"/>
      <c r="AGJ4" s="98"/>
      <c r="AGK4" s="98"/>
      <c r="AGL4" s="98"/>
      <c r="AGM4" s="98"/>
      <c r="AGN4" s="98"/>
      <c r="AGO4" s="98"/>
      <c r="AGP4" s="98"/>
      <c r="AGQ4" s="98"/>
      <c r="AGR4" s="98"/>
      <c r="AGS4" s="98"/>
      <c r="AGT4" s="98"/>
      <c r="AGU4" s="98"/>
      <c r="AGV4" s="98"/>
      <c r="AGW4" s="98"/>
      <c r="AGX4" s="98"/>
      <c r="AGY4" s="98"/>
      <c r="AGZ4" s="98"/>
      <c r="AHA4" s="98"/>
      <c r="AHB4" s="98"/>
      <c r="AHC4" s="98"/>
      <c r="AHD4" s="98"/>
      <c r="AHE4" s="98"/>
      <c r="AHF4" s="98"/>
      <c r="AHG4" s="98"/>
      <c r="AHH4" s="98"/>
      <c r="AHI4" s="98"/>
      <c r="AHJ4" s="98"/>
      <c r="AHK4" s="98"/>
      <c r="AHL4" s="98"/>
      <c r="AHM4" s="98"/>
      <c r="AHN4" s="98"/>
      <c r="AHO4" s="98"/>
      <c r="AHP4" s="98"/>
      <c r="AHQ4" s="98"/>
      <c r="AHR4" s="98"/>
      <c r="AHS4" s="98"/>
      <c r="AHT4" s="98"/>
      <c r="AHU4" s="98"/>
      <c r="AHV4" s="98"/>
      <c r="AHW4" s="98"/>
      <c r="AHX4" s="98"/>
      <c r="AHY4" s="98"/>
      <c r="AHZ4" s="98"/>
      <c r="AIA4" s="98"/>
      <c r="AIB4" s="98"/>
      <c r="AIC4" s="98"/>
      <c r="AID4" s="98"/>
      <c r="AIE4" s="98"/>
      <c r="AIF4" s="98"/>
      <c r="AIG4" s="98"/>
      <c r="AIH4" s="98"/>
      <c r="AII4" s="98"/>
      <c r="AIJ4" s="98"/>
      <c r="AIK4" s="98"/>
      <c r="AIL4" s="98"/>
      <c r="AIM4" s="98"/>
      <c r="AIN4" s="98"/>
      <c r="AIO4" s="98"/>
      <c r="AIP4" s="98"/>
      <c r="AIQ4" s="98"/>
      <c r="AIR4" s="98"/>
      <c r="AIS4" s="98"/>
      <c r="AIT4" s="98"/>
      <c r="AIU4" s="98"/>
      <c r="AIV4" s="98"/>
      <c r="AIW4" s="98"/>
      <c r="AIX4" s="98"/>
      <c r="AIY4" s="98"/>
      <c r="AIZ4" s="98"/>
      <c r="AJA4" s="98"/>
      <c r="AJB4" s="98"/>
      <c r="AJC4" s="98"/>
      <c r="AJD4" s="98"/>
      <c r="AJE4" s="98"/>
      <c r="AJF4" s="98"/>
      <c r="AJG4" s="98"/>
      <c r="AJH4" s="98"/>
      <c r="AJI4" s="98"/>
      <c r="AJJ4" s="98"/>
      <c r="AJK4" s="98"/>
      <c r="AJL4" s="98"/>
      <c r="AJM4" s="98"/>
      <c r="AJN4" s="98"/>
      <c r="AJO4" s="98"/>
      <c r="AJP4" s="98"/>
      <c r="AJQ4" s="98"/>
      <c r="AJR4" s="98"/>
      <c r="AJS4" s="98"/>
      <c r="AJT4" s="98"/>
      <c r="AJU4" s="98"/>
      <c r="AJV4" s="98"/>
      <c r="AJW4" s="98"/>
      <c r="AJX4" s="98"/>
      <c r="AJY4" s="98"/>
      <c r="AJZ4" s="98"/>
      <c r="AKA4" s="98"/>
      <c r="AKB4" s="98"/>
      <c r="AKC4" s="98"/>
      <c r="AKD4" s="98"/>
      <c r="AKE4" s="98"/>
      <c r="AKF4" s="98"/>
      <c r="AKG4" s="98"/>
      <c r="AKH4" s="98"/>
      <c r="AKI4" s="98"/>
      <c r="AKJ4" s="98"/>
      <c r="AKK4" s="98"/>
      <c r="AKL4" s="98"/>
      <c r="AKM4" s="98"/>
      <c r="AKN4" s="98"/>
      <c r="AKO4" s="98"/>
      <c r="AKP4" s="98"/>
      <c r="AKQ4" s="98"/>
      <c r="AKR4" s="98"/>
      <c r="AKS4" s="98"/>
      <c r="AKT4" s="98"/>
      <c r="AKU4" s="98"/>
      <c r="AKV4" s="98"/>
      <c r="AKW4" s="98"/>
      <c r="AKX4" s="98"/>
      <c r="AKY4" s="98"/>
      <c r="AKZ4" s="98"/>
      <c r="ALA4" s="98"/>
      <c r="ALB4" s="98"/>
      <c r="ALC4" s="98"/>
      <c r="ALD4" s="98"/>
      <c r="ALE4" s="98"/>
      <c r="ALF4" s="98"/>
      <c r="ALG4" s="98"/>
      <c r="ALH4" s="98"/>
      <c r="ALI4" s="98"/>
      <c r="ALJ4" s="98"/>
      <c r="ALK4" s="98"/>
      <c r="ALL4" s="98"/>
      <c r="ALM4" s="98"/>
      <c r="ALN4" s="98"/>
      <c r="ALO4" s="98"/>
      <c r="ALP4" s="98"/>
      <c r="ALQ4" s="98"/>
      <c r="ALR4" s="98"/>
      <c r="ALS4" s="98"/>
      <c r="ALT4" s="98"/>
      <c r="ALU4" s="98"/>
      <c r="ALV4" s="98"/>
      <c r="ALW4" s="98"/>
      <c r="ALX4" s="98"/>
      <c r="ALY4" s="98"/>
      <c r="ALZ4" s="98"/>
      <c r="AMA4" s="98"/>
      <c r="AMB4" s="98"/>
      <c r="AMC4" s="98"/>
      <c r="AMD4" s="98"/>
      <c r="AME4" s="98"/>
      <c r="AMF4" s="98"/>
      <c r="AMG4" s="98"/>
      <c r="AMH4" s="98"/>
      <c r="AMI4" s="98"/>
      <c r="AMJ4" s="98"/>
    </row>
    <row r="5" spans="1:1024" ht="27.75" customHeight="1" x14ac:dyDescent="0.2">
      <c r="A5" s="49" t="s">
        <v>6</v>
      </c>
      <c r="B5" s="49"/>
      <c r="C5" s="49"/>
      <c r="D5" s="49"/>
      <c r="E5" s="50">
        <v>46965186614</v>
      </c>
      <c r="F5" s="42"/>
      <c r="G5" s="51"/>
      <c r="H5" s="52" t="s">
        <v>7</v>
      </c>
      <c r="I5" s="53">
        <v>1091000000</v>
      </c>
      <c r="J5" s="54"/>
      <c r="K5" s="54"/>
      <c r="L5" s="42"/>
      <c r="M5" s="42"/>
      <c r="N5" s="42"/>
      <c r="O5" s="47"/>
      <c r="P5" s="47"/>
      <c r="Q5" s="47"/>
      <c r="R5" s="47"/>
      <c r="S5" s="47"/>
      <c r="T5" s="47"/>
      <c r="U5" s="55"/>
      <c r="V5" s="56"/>
      <c r="W5" s="56"/>
      <c r="X5" s="56"/>
      <c r="Y5" s="56"/>
      <c r="Z5" s="56"/>
      <c r="AA5" s="56"/>
      <c r="AB5" s="56"/>
      <c r="AC5" s="56"/>
      <c r="AD5" s="56"/>
      <c r="AE5" s="56"/>
      <c r="AF5" s="56"/>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c r="CZ5" s="98"/>
      <c r="DA5" s="98"/>
      <c r="DB5" s="98"/>
      <c r="DC5" s="98"/>
      <c r="DD5" s="98"/>
      <c r="DE5" s="98"/>
      <c r="DF5" s="98"/>
      <c r="DG5" s="98"/>
      <c r="DH5" s="98"/>
      <c r="DI5" s="98"/>
      <c r="DJ5" s="98"/>
      <c r="DK5" s="98"/>
      <c r="DL5" s="98"/>
      <c r="DM5" s="98"/>
      <c r="DN5" s="98"/>
      <c r="DO5" s="98"/>
      <c r="DP5" s="98"/>
      <c r="DQ5" s="98"/>
      <c r="DR5" s="98"/>
      <c r="DS5" s="98"/>
      <c r="DT5" s="98"/>
      <c r="DU5" s="98"/>
      <c r="DV5" s="98"/>
      <c r="DW5" s="98"/>
      <c r="DX5" s="98"/>
      <c r="DY5" s="98"/>
      <c r="DZ5" s="98"/>
      <c r="EA5" s="98"/>
      <c r="EB5" s="98"/>
      <c r="EC5" s="98"/>
      <c r="ED5" s="98"/>
      <c r="EE5" s="98"/>
      <c r="EF5" s="98"/>
      <c r="EG5" s="98"/>
      <c r="EH5" s="98"/>
      <c r="EI5" s="98"/>
      <c r="EJ5" s="98"/>
      <c r="EK5" s="98"/>
      <c r="EL5" s="98"/>
      <c r="EM5" s="98"/>
      <c r="EN5" s="98"/>
      <c r="EO5" s="98"/>
      <c r="EP5" s="98"/>
      <c r="EQ5" s="98"/>
      <c r="ER5" s="98"/>
      <c r="ES5" s="98"/>
      <c r="ET5" s="98"/>
      <c r="EU5" s="98"/>
      <c r="EV5" s="98"/>
      <c r="EW5" s="98"/>
      <c r="EX5" s="98"/>
      <c r="EY5" s="98"/>
      <c r="EZ5" s="98"/>
      <c r="FA5" s="98"/>
      <c r="FB5" s="98"/>
      <c r="FC5" s="98"/>
      <c r="FD5" s="98"/>
      <c r="FE5" s="98"/>
      <c r="FF5" s="98"/>
      <c r="FG5" s="98"/>
      <c r="FH5" s="98"/>
      <c r="FI5" s="98"/>
      <c r="FJ5" s="98"/>
      <c r="FK5" s="98"/>
      <c r="FL5" s="98"/>
      <c r="FM5" s="98"/>
      <c r="FN5" s="98"/>
      <c r="FO5" s="98"/>
      <c r="FP5" s="98"/>
      <c r="FQ5" s="98"/>
      <c r="FR5" s="98"/>
      <c r="FS5" s="98"/>
      <c r="FT5" s="98"/>
      <c r="FU5" s="98"/>
      <c r="FV5" s="98"/>
      <c r="FW5" s="98"/>
      <c r="FX5" s="98"/>
      <c r="FY5" s="98"/>
      <c r="FZ5" s="98"/>
      <c r="GA5" s="98"/>
      <c r="GB5" s="98"/>
      <c r="GC5" s="98"/>
      <c r="GD5" s="98"/>
      <c r="GE5" s="98"/>
      <c r="GF5" s="98"/>
      <c r="GG5" s="98"/>
      <c r="GH5" s="98"/>
      <c r="GI5" s="98"/>
      <c r="GJ5" s="98"/>
      <c r="GK5" s="98"/>
      <c r="GL5" s="98"/>
      <c r="GM5" s="98"/>
      <c r="GN5" s="98"/>
      <c r="GO5" s="98"/>
      <c r="GP5" s="98"/>
      <c r="GQ5" s="98"/>
      <c r="GR5" s="98"/>
      <c r="GS5" s="98"/>
      <c r="GT5" s="98"/>
      <c r="GU5" s="98"/>
      <c r="GV5" s="98"/>
      <c r="GW5" s="98"/>
      <c r="GX5" s="98"/>
      <c r="GY5" s="98"/>
      <c r="GZ5" s="98"/>
      <c r="HA5" s="98"/>
      <c r="HB5" s="98"/>
      <c r="HC5" s="98"/>
      <c r="HD5" s="98"/>
      <c r="HE5" s="98"/>
      <c r="HF5" s="98"/>
      <c r="HG5" s="98"/>
      <c r="HH5" s="98"/>
      <c r="HI5" s="98"/>
      <c r="HJ5" s="98"/>
      <c r="HK5" s="98"/>
      <c r="HL5" s="98"/>
      <c r="HM5" s="98"/>
      <c r="HN5" s="98"/>
      <c r="HO5" s="98"/>
      <c r="HP5" s="98"/>
      <c r="HQ5" s="98"/>
      <c r="HR5" s="98"/>
      <c r="HS5" s="98"/>
      <c r="HT5" s="98"/>
      <c r="HU5" s="98"/>
      <c r="HV5" s="98"/>
      <c r="HW5" s="98"/>
      <c r="HX5" s="98"/>
      <c r="HY5" s="98"/>
      <c r="HZ5" s="98"/>
      <c r="IA5" s="98"/>
      <c r="IB5" s="98"/>
      <c r="IC5" s="98"/>
      <c r="ID5" s="98"/>
      <c r="IE5" s="98"/>
      <c r="IF5" s="98"/>
      <c r="IG5" s="98"/>
      <c r="IH5" s="98"/>
      <c r="II5" s="98"/>
      <c r="IJ5" s="98"/>
      <c r="IK5" s="98"/>
      <c r="IL5" s="98"/>
      <c r="IM5" s="98"/>
      <c r="IN5" s="98"/>
      <c r="IO5" s="98"/>
      <c r="IP5" s="98"/>
      <c r="IQ5" s="98"/>
      <c r="IR5" s="98"/>
      <c r="IS5" s="98"/>
      <c r="IT5" s="98"/>
      <c r="IU5" s="98"/>
      <c r="IV5" s="98"/>
      <c r="IW5" s="98"/>
      <c r="IX5" s="98"/>
      <c r="IY5" s="98"/>
      <c r="IZ5" s="98"/>
      <c r="JA5" s="98"/>
      <c r="JB5" s="98"/>
      <c r="JC5" s="98"/>
      <c r="JD5" s="98"/>
      <c r="JE5" s="98"/>
      <c r="JF5" s="98"/>
      <c r="JG5" s="98"/>
      <c r="JH5" s="98"/>
      <c r="JI5" s="98"/>
      <c r="JJ5" s="98"/>
      <c r="JK5" s="98"/>
      <c r="JL5" s="98"/>
      <c r="JM5" s="98"/>
      <c r="JN5" s="98"/>
      <c r="JO5" s="98"/>
      <c r="JP5" s="98"/>
      <c r="JQ5" s="98"/>
      <c r="JR5" s="98"/>
      <c r="JS5" s="98"/>
      <c r="JT5" s="98"/>
      <c r="JU5" s="98"/>
      <c r="JV5" s="98"/>
      <c r="JW5" s="98"/>
      <c r="JX5" s="98"/>
      <c r="JY5" s="98"/>
      <c r="JZ5" s="98"/>
      <c r="KA5" s="98"/>
      <c r="KB5" s="98"/>
      <c r="KC5" s="98"/>
      <c r="KD5" s="98"/>
      <c r="KE5" s="98"/>
      <c r="KF5" s="98"/>
      <c r="KG5" s="98"/>
      <c r="KH5" s="98"/>
      <c r="KI5" s="98"/>
      <c r="KJ5" s="98"/>
      <c r="KK5" s="98"/>
      <c r="KL5" s="98"/>
      <c r="KM5" s="98"/>
      <c r="KN5" s="98"/>
      <c r="KO5" s="98"/>
      <c r="KP5" s="98"/>
      <c r="KQ5" s="98"/>
      <c r="KR5" s="98"/>
      <c r="KS5" s="98"/>
      <c r="KT5" s="98"/>
      <c r="KU5" s="98"/>
      <c r="KV5" s="98"/>
      <c r="KW5" s="98"/>
      <c r="KX5" s="98"/>
      <c r="KY5" s="98"/>
      <c r="KZ5" s="98"/>
      <c r="LA5" s="98"/>
      <c r="LB5" s="98"/>
      <c r="LC5" s="98"/>
      <c r="LD5" s="98"/>
      <c r="LE5" s="98"/>
      <c r="LF5" s="98"/>
      <c r="LG5" s="98"/>
      <c r="LH5" s="98"/>
      <c r="LI5" s="98"/>
      <c r="LJ5" s="98"/>
      <c r="LK5" s="98"/>
      <c r="LL5" s="98"/>
      <c r="LM5" s="98"/>
      <c r="LN5" s="98"/>
      <c r="LO5" s="98"/>
      <c r="LP5" s="98"/>
      <c r="LQ5" s="98"/>
      <c r="LR5" s="98"/>
      <c r="LS5" s="98"/>
      <c r="LT5" s="98"/>
      <c r="LU5" s="98"/>
      <c r="LV5" s="98"/>
      <c r="LW5" s="98"/>
      <c r="LX5" s="98"/>
      <c r="LY5" s="98"/>
      <c r="LZ5" s="98"/>
      <c r="MA5" s="98"/>
      <c r="MB5" s="98"/>
      <c r="MC5" s="98"/>
      <c r="MD5" s="98"/>
      <c r="ME5" s="98"/>
      <c r="MF5" s="98"/>
      <c r="MG5" s="98"/>
      <c r="MH5" s="98"/>
      <c r="MI5" s="98"/>
      <c r="MJ5" s="98"/>
      <c r="MK5" s="98"/>
      <c r="ML5" s="98"/>
      <c r="MM5" s="98"/>
      <c r="MN5" s="98"/>
      <c r="MO5" s="98"/>
      <c r="MP5" s="98"/>
      <c r="MQ5" s="98"/>
      <c r="MR5" s="98"/>
      <c r="MS5" s="98"/>
      <c r="MT5" s="98"/>
      <c r="MU5" s="98"/>
      <c r="MV5" s="98"/>
      <c r="MW5" s="98"/>
      <c r="MX5" s="98"/>
      <c r="MY5" s="98"/>
      <c r="MZ5" s="98"/>
      <c r="NA5" s="98"/>
      <c r="NB5" s="98"/>
      <c r="NC5" s="98"/>
      <c r="ND5" s="98"/>
      <c r="NE5" s="98"/>
      <c r="NF5" s="98"/>
      <c r="NG5" s="98"/>
      <c r="NH5" s="98"/>
      <c r="NI5" s="98"/>
      <c r="NJ5" s="98"/>
      <c r="NK5" s="98"/>
      <c r="NL5" s="98"/>
      <c r="NM5" s="98"/>
      <c r="NN5" s="98"/>
      <c r="NO5" s="98"/>
      <c r="NP5" s="98"/>
      <c r="NQ5" s="98"/>
      <c r="NR5" s="98"/>
      <c r="NS5" s="98"/>
      <c r="NT5" s="98"/>
      <c r="NU5" s="98"/>
      <c r="NV5" s="98"/>
      <c r="NW5" s="98"/>
      <c r="NX5" s="98"/>
      <c r="NY5" s="98"/>
      <c r="NZ5" s="98"/>
      <c r="OA5" s="98"/>
      <c r="OB5" s="98"/>
      <c r="OC5" s="98"/>
      <c r="OD5" s="98"/>
      <c r="OE5" s="98"/>
      <c r="OF5" s="98"/>
      <c r="OG5" s="98"/>
      <c r="OH5" s="98"/>
      <c r="OI5" s="98"/>
      <c r="OJ5" s="98"/>
      <c r="OK5" s="98"/>
      <c r="OL5" s="98"/>
      <c r="OM5" s="98"/>
      <c r="ON5" s="98"/>
      <c r="OO5" s="98"/>
      <c r="OP5" s="98"/>
      <c r="OQ5" s="98"/>
      <c r="OR5" s="98"/>
      <c r="OS5" s="98"/>
      <c r="OT5" s="98"/>
      <c r="OU5" s="98"/>
      <c r="OV5" s="98"/>
      <c r="OW5" s="98"/>
      <c r="OX5" s="98"/>
      <c r="OY5" s="98"/>
      <c r="OZ5" s="98"/>
      <c r="PA5" s="98"/>
      <c r="PB5" s="98"/>
      <c r="PC5" s="98"/>
      <c r="PD5" s="98"/>
      <c r="PE5" s="98"/>
      <c r="PF5" s="98"/>
      <c r="PG5" s="98"/>
      <c r="PH5" s="98"/>
      <c r="PI5" s="98"/>
      <c r="PJ5" s="98"/>
      <c r="PK5" s="98"/>
      <c r="PL5" s="98"/>
      <c r="PM5" s="98"/>
      <c r="PN5" s="98"/>
      <c r="PO5" s="98"/>
      <c r="PP5" s="98"/>
      <c r="PQ5" s="98"/>
      <c r="PR5" s="98"/>
      <c r="PS5" s="98"/>
      <c r="PT5" s="98"/>
      <c r="PU5" s="98"/>
      <c r="PV5" s="98"/>
      <c r="PW5" s="98"/>
      <c r="PX5" s="98"/>
      <c r="PY5" s="98"/>
      <c r="PZ5" s="98"/>
      <c r="QA5" s="98"/>
      <c r="QB5" s="98"/>
      <c r="QC5" s="98"/>
      <c r="QD5" s="98"/>
      <c r="QE5" s="98"/>
      <c r="QF5" s="98"/>
      <c r="QG5" s="98"/>
      <c r="QH5" s="98"/>
      <c r="QI5" s="98"/>
      <c r="QJ5" s="98"/>
      <c r="QK5" s="98"/>
      <c r="QL5" s="98"/>
      <c r="QM5" s="98"/>
      <c r="QN5" s="98"/>
      <c r="QO5" s="98"/>
      <c r="QP5" s="98"/>
      <c r="QQ5" s="98"/>
      <c r="QR5" s="98"/>
      <c r="QS5" s="98"/>
      <c r="QT5" s="98"/>
      <c r="QU5" s="98"/>
      <c r="QV5" s="98"/>
      <c r="QW5" s="98"/>
      <c r="QX5" s="98"/>
      <c r="QY5" s="98"/>
      <c r="QZ5" s="98"/>
      <c r="RA5" s="98"/>
      <c r="RB5" s="98"/>
      <c r="RC5" s="98"/>
      <c r="RD5" s="98"/>
      <c r="RE5" s="98"/>
      <c r="RF5" s="98"/>
      <c r="RG5" s="98"/>
      <c r="RH5" s="98"/>
      <c r="RI5" s="98"/>
      <c r="RJ5" s="98"/>
      <c r="RK5" s="98"/>
      <c r="RL5" s="98"/>
      <c r="RM5" s="98"/>
      <c r="RN5" s="98"/>
      <c r="RO5" s="98"/>
      <c r="RP5" s="98"/>
      <c r="RQ5" s="98"/>
      <c r="RR5" s="98"/>
      <c r="RS5" s="98"/>
      <c r="RT5" s="98"/>
      <c r="RU5" s="98"/>
      <c r="RV5" s="98"/>
      <c r="RW5" s="98"/>
      <c r="RX5" s="98"/>
      <c r="RY5" s="98"/>
      <c r="RZ5" s="98"/>
      <c r="SA5" s="98"/>
      <c r="SB5" s="98"/>
      <c r="SC5" s="98"/>
      <c r="SD5" s="98"/>
      <c r="SE5" s="98"/>
      <c r="SF5" s="98"/>
      <c r="SG5" s="98"/>
      <c r="SH5" s="98"/>
      <c r="SI5" s="98"/>
      <c r="SJ5" s="98"/>
      <c r="SK5" s="98"/>
      <c r="SL5" s="98"/>
      <c r="SM5" s="98"/>
      <c r="SN5" s="98"/>
      <c r="SO5" s="98"/>
      <c r="SP5" s="98"/>
      <c r="SQ5" s="98"/>
      <c r="SR5" s="98"/>
      <c r="SS5" s="98"/>
      <c r="ST5" s="98"/>
      <c r="SU5" s="98"/>
      <c r="SV5" s="98"/>
      <c r="SW5" s="98"/>
      <c r="SX5" s="98"/>
      <c r="SY5" s="98"/>
      <c r="SZ5" s="98"/>
      <c r="TA5" s="98"/>
      <c r="TB5" s="98"/>
      <c r="TC5" s="98"/>
      <c r="TD5" s="98"/>
      <c r="TE5" s="98"/>
      <c r="TF5" s="98"/>
      <c r="TG5" s="98"/>
      <c r="TH5" s="98"/>
      <c r="TI5" s="98"/>
      <c r="TJ5" s="98"/>
      <c r="TK5" s="98"/>
      <c r="TL5" s="98"/>
      <c r="TM5" s="98"/>
      <c r="TN5" s="98"/>
      <c r="TO5" s="98"/>
      <c r="TP5" s="98"/>
      <c r="TQ5" s="98"/>
      <c r="TR5" s="98"/>
      <c r="TS5" s="98"/>
      <c r="TT5" s="98"/>
      <c r="TU5" s="98"/>
      <c r="TV5" s="98"/>
      <c r="TW5" s="98"/>
      <c r="TX5" s="98"/>
      <c r="TY5" s="98"/>
      <c r="TZ5" s="98"/>
      <c r="UA5" s="98"/>
      <c r="UB5" s="98"/>
      <c r="UC5" s="98"/>
      <c r="UD5" s="98"/>
      <c r="UE5" s="98"/>
      <c r="UF5" s="98"/>
      <c r="UG5" s="98"/>
      <c r="UH5" s="98"/>
      <c r="UI5" s="98"/>
      <c r="UJ5" s="98"/>
      <c r="UK5" s="98"/>
      <c r="UL5" s="98"/>
      <c r="UM5" s="98"/>
      <c r="UN5" s="98"/>
      <c r="UO5" s="98"/>
      <c r="UP5" s="98"/>
      <c r="UQ5" s="98"/>
      <c r="UR5" s="98"/>
      <c r="US5" s="98"/>
      <c r="UT5" s="98"/>
      <c r="UU5" s="98"/>
      <c r="UV5" s="98"/>
      <c r="UW5" s="98"/>
      <c r="UX5" s="98"/>
      <c r="UY5" s="98"/>
      <c r="UZ5" s="98"/>
      <c r="VA5" s="98"/>
      <c r="VB5" s="98"/>
      <c r="VC5" s="98"/>
      <c r="VD5" s="98"/>
      <c r="VE5" s="98"/>
      <c r="VF5" s="98"/>
      <c r="VG5" s="98"/>
      <c r="VH5" s="98"/>
      <c r="VI5" s="98"/>
      <c r="VJ5" s="98"/>
      <c r="VK5" s="98"/>
      <c r="VL5" s="98"/>
      <c r="VM5" s="98"/>
      <c r="VN5" s="98"/>
      <c r="VO5" s="98"/>
      <c r="VP5" s="98"/>
      <c r="VQ5" s="98"/>
      <c r="VR5" s="98"/>
      <c r="VS5" s="98"/>
      <c r="VT5" s="98"/>
      <c r="VU5" s="98"/>
      <c r="VV5" s="98"/>
      <c r="VW5" s="98"/>
      <c r="VX5" s="98"/>
      <c r="VY5" s="98"/>
      <c r="VZ5" s="98"/>
      <c r="WA5" s="98"/>
      <c r="WB5" s="98"/>
      <c r="WC5" s="98"/>
      <c r="WD5" s="98"/>
      <c r="WE5" s="98"/>
      <c r="WF5" s="98"/>
      <c r="WG5" s="98"/>
      <c r="WH5" s="98"/>
      <c r="WI5" s="98"/>
      <c r="WJ5" s="98"/>
      <c r="WK5" s="98"/>
      <c r="WL5" s="98"/>
      <c r="WM5" s="98"/>
      <c r="WN5" s="98"/>
      <c r="WO5" s="98"/>
      <c r="WP5" s="98"/>
      <c r="WQ5" s="98"/>
      <c r="WR5" s="98"/>
      <c r="WS5" s="98"/>
      <c r="WT5" s="98"/>
      <c r="WU5" s="98"/>
      <c r="WV5" s="98"/>
      <c r="WW5" s="98"/>
      <c r="WX5" s="98"/>
      <c r="WY5" s="98"/>
      <c r="WZ5" s="98"/>
      <c r="XA5" s="98"/>
      <c r="XB5" s="98"/>
      <c r="XC5" s="98"/>
      <c r="XD5" s="98"/>
      <c r="XE5" s="98"/>
      <c r="XF5" s="98"/>
      <c r="XG5" s="98"/>
      <c r="XH5" s="98"/>
      <c r="XI5" s="98"/>
      <c r="XJ5" s="98"/>
      <c r="XK5" s="98"/>
      <c r="XL5" s="98"/>
      <c r="XM5" s="98"/>
      <c r="XN5" s="98"/>
      <c r="XO5" s="98"/>
      <c r="XP5" s="98"/>
      <c r="XQ5" s="98"/>
      <c r="XR5" s="98"/>
      <c r="XS5" s="98"/>
      <c r="XT5" s="98"/>
      <c r="XU5" s="98"/>
      <c r="XV5" s="98"/>
      <c r="XW5" s="98"/>
      <c r="XX5" s="98"/>
      <c r="XY5" s="98"/>
      <c r="XZ5" s="98"/>
      <c r="YA5" s="98"/>
      <c r="YB5" s="98"/>
      <c r="YC5" s="98"/>
      <c r="YD5" s="98"/>
      <c r="YE5" s="98"/>
      <c r="YF5" s="98"/>
      <c r="YG5" s="98"/>
      <c r="YH5" s="98"/>
      <c r="YI5" s="98"/>
      <c r="YJ5" s="98"/>
      <c r="YK5" s="98"/>
      <c r="YL5" s="98"/>
      <c r="YM5" s="98"/>
      <c r="YN5" s="98"/>
      <c r="YO5" s="98"/>
      <c r="YP5" s="98"/>
      <c r="YQ5" s="98"/>
      <c r="YR5" s="98"/>
      <c r="YS5" s="98"/>
      <c r="YT5" s="98"/>
      <c r="YU5" s="98"/>
      <c r="YV5" s="98"/>
      <c r="YW5" s="98"/>
      <c r="YX5" s="98"/>
      <c r="YY5" s="98"/>
      <c r="YZ5" s="98"/>
      <c r="ZA5" s="98"/>
      <c r="ZB5" s="98"/>
      <c r="ZC5" s="98"/>
      <c r="ZD5" s="98"/>
      <c r="ZE5" s="98"/>
      <c r="ZF5" s="98"/>
      <c r="ZG5" s="98"/>
      <c r="ZH5" s="98"/>
      <c r="ZI5" s="98"/>
      <c r="ZJ5" s="98"/>
      <c r="ZK5" s="98"/>
      <c r="ZL5" s="98"/>
      <c r="ZM5" s="98"/>
      <c r="ZN5" s="98"/>
      <c r="ZO5" s="98"/>
      <c r="ZP5" s="98"/>
      <c r="ZQ5" s="98"/>
      <c r="ZR5" s="98"/>
      <c r="ZS5" s="98"/>
      <c r="ZT5" s="98"/>
      <c r="ZU5" s="98"/>
      <c r="ZV5" s="98"/>
      <c r="ZW5" s="98"/>
      <c r="ZX5" s="98"/>
      <c r="ZY5" s="98"/>
      <c r="ZZ5" s="98"/>
      <c r="AAA5" s="98"/>
      <c r="AAB5" s="98"/>
      <c r="AAC5" s="98"/>
      <c r="AAD5" s="98"/>
      <c r="AAE5" s="98"/>
      <c r="AAF5" s="98"/>
      <c r="AAG5" s="98"/>
      <c r="AAH5" s="98"/>
      <c r="AAI5" s="98"/>
      <c r="AAJ5" s="98"/>
      <c r="AAK5" s="98"/>
      <c r="AAL5" s="98"/>
      <c r="AAM5" s="98"/>
      <c r="AAN5" s="98"/>
      <c r="AAO5" s="98"/>
      <c r="AAP5" s="98"/>
      <c r="AAQ5" s="98"/>
      <c r="AAR5" s="98"/>
      <c r="AAS5" s="98"/>
      <c r="AAT5" s="98"/>
      <c r="AAU5" s="98"/>
      <c r="AAV5" s="98"/>
      <c r="AAW5" s="98"/>
      <c r="AAX5" s="98"/>
      <c r="AAY5" s="98"/>
      <c r="AAZ5" s="98"/>
      <c r="ABA5" s="98"/>
      <c r="ABB5" s="98"/>
      <c r="ABC5" s="98"/>
      <c r="ABD5" s="98"/>
      <c r="ABE5" s="98"/>
      <c r="ABF5" s="98"/>
      <c r="ABG5" s="98"/>
      <c r="ABH5" s="98"/>
      <c r="ABI5" s="98"/>
      <c r="ABJ5" s="98"/>
      <c r="ABK5" s="98"/>
      <c r="ABL5" s="98"/>
      <c r="ABM5" s="98"/>
      <c r="ABN5" s="98"/>
      <c r="ABO5" s="98"/>
      <c r="ABP5" s="98"/>
      <c r="ABQ5" s="98"/>
      <c r="ABR5" s="98"/>
      <c r="ABS5" s="98"/>
      <c r="ABT5" s="98"/>
      <c r="ABU5" s="98"/>
      <c r="ABV5" s="98"/>
      <c r="ABW5" s="98"/>
      <c r="ABX5" s="98"/>
      <c r="ABY5" s="98"/>
      <c r="ABZ5" s="98"/>
      <c r="ACA5" s="98"/>
      <c r="ACB5" s="98"/>
      <c r="ACC5" s="98"/>
      <c r="ACD5" s="98"/>
      <c r="ACE5" s="98"/>
      <c r="ACF5" s="98"/>
      <c r="ACG5" s="98"/>
      <c r="ACH5" s="98"/>
      <c r="ACI5" s="98"/>
      <c r="ACJ5" s="98"/>
      <c r="ACK5" s="98"/>
      <c r="ACL5" s="98"/>
      <c r="ACM5" s="98"/>
      <c r="ACN5" s="98"/>
      <c r="ACO5" s="98"/>
      <c r="ACP5" s="98"/>
      <c r="ACQ5" s="98"/>
      <c r="ACR5" s="98"/>
      <c r="ACS5" s="98"/>
      <c r="ACT5" s="98"/>
      <c r="ACU5" s="98"/>
      <c r="ACV5" s="98"/>
      <c r="ACW5" s="98"/>
      <c r="ACX5" s="98"/>
      <c r="ACY5" s="98"/>
      <c r="ACZ5" s="98"/>
      <c r="ADA5" s="98"/>
      <c r="ADB5" s="98"/>
      <c r="ADC5" s="98"/>
      <c r="ADD5" s="98"/>
      <c r="ADE5" s="98"/>
      <c r="ADF5" s="98"/>
      <c r="ADG5" s="98"/>
      <c r="ADH5" s="98"/>
      <c r="ADI5" s="98"/>
      <c r="ADJ5" s="98"/>
      <c r="ADK5" s="98"/>
      <c r="ADL5" s="98"/>
      <c r="ADM5" s="98"/>
      <c r="ADN5" s="98"/>
      <c r="ADO5" s="98"/>
      <c r="ADP5" s="98"/>
      <c r="ADQ5" s="98"/>
      <c r="ADR5" s="98"/>
      <c r="ADS5" s="98"/>
      <c r="ADT5" s="98"/>
      <c r="ADU5" s="98"/>
      <c r="ADV5" s="98"/>
      <c r="ADW5" s="98"/>
      <c r="ADX5" s="98"/>
      <c r="ADY5" s="98"/>
      <c r="ADZ5" s="98"/>
      <c r="AEA5" s="98"/>
      <c r="AEB5" s="98"/>
      <c r="AEC5" s="98"/>
      <c r="AED5" s="98"/>
      <c r="AEE5" s="98"/>
      <c r="AEF5" s="98"/>
      <c r="AEG5" s="98"/>
      <c r="AEH5" s="98"/>
      <c r="AEI5" s="98"/>
      <c r="AEJ5" s="98"/>
      <c r="AEK5" s="98"/>
      <c r="AEL5" s="98"/>
      <c r="AEM5" s="98"/>
      <c r="AEN5" s="98"/>
      <c r="AEO5" s="98"/>
      <c r="AEP5" s="98"/>
      <c r="AEQ5" s="98"/>
      <c r="AER5" s="98"/>
      <c r="AES5" s="98"/>
      <c r="AET5" s="98"/>
      <c r="AEU5" s="98"/>
      <c r="AEV5" s="98"/>
      <c r="AEW5" s="98"/>
      <c r="AEX5" s="98"/>
      <c r="AEY5" s="98"/>
      <c r="AEZ5" s="98"/>
      <c r="AFA5" s="98"/>
      <c r="AFB5" s="98"/>
      <c r="AFC5" s="98"/>
      <c r="AFD5" s="98"/>
      <c r="AFE5" s="98"/>
      <c r="AFF5" s="98"/>
      <c r="AFG5" s="98"/>
      <c r="AFH5" s="98"/>
      <c r="AFI5" s="98"/>
      <c r="AFJ5" s="98"/>
      <c r="AFK5" s="98"/>
      <c r="AFL5" s="98"/>
      <c r="AFM5" s="98"/>
      <c r="AFN5" s="98"/>
      <c r="AFO5" s="98"/>
      <c r="AFP5" s="98"/>
      <c r="AFQ5" s="98"/>
      <c r="AFR5" s="98"/>
      <c r="AFS5" s="98"/>
      <c r="AFT5" s="98"/>
      <c r="AFU5" s="98"/>
      <c r="AFV5" s="98"/>
      <c r="AFW5" s="98"/>
      <c r="AFX5" s="98"/>
      <c r="AFY5" s="98"/>
      <c r="AFZ5" s="98"/>
      <c r="AGA5" s="98"/>
      <c r="AGB5" s="98"/>
      <c r="AGC5" s="98"/>
      <c r="AGD5" s="98"/>
      <c r="AGE5" s="98"/>
      <c r="AGF5" s="98"/>
      <c r="AGG5" s="98"/>
      <c r="AGH5" s="98"/>
      <c r="AGI5" s="98"/>
      <c r="AGJ5" s="98"/>
      <c r="AGK5" s="98"/>
      <c r="AGL5" s="98"/>
      <c r="AGM5" s="98"/>
      <c r="AGN5" s="98"/>
      <c r="AGO5" s="98"/>
      <c r="AGP5" s="98"/>
      <c r="AGQ5" s="98"/>
      <c r="AGR5" s="98"/>
      <c r="AGS5" s="98"/>
      <c r="AGT5" s="98"/>
      <c r="AGU5" s="98"/>
      <c r="AGV5" s="98"/>
      <c r="AGW5" s="98"/>
      <c r="AGX5" s="98"/>
      <c r="AGY5" s="98"/>
      <c r="AGZ5" s="98"/>
      <c r="AHA5" s="98"/>
      <c r="AHB5" s="98"/>
      <c r="AHC5" s="98"/>
      <c r="AHD5" s="98"/>
      <c r="AHE5" s="98"/>
      <c r="AHF5" s="98"/>
      <c r="AHG5" s="98"/>
      <c r="AHH5" s="98"/>
      <c r="AHI5" s="98"/>
      <c r="AHJ5" s="98"/>
      <c r="AHK5" s="98"/>
      <c r="AHL5" s="98"/>
      <c r="AHM5" s="98"/>
      <c r="AHN5" s="98"/>
      <c r="AHO5" s="98"/>
      <c r="AHP5" s="98"/>
      <c r="AHQ5" s="98"/>
      <c r="AHR5" s="98"/>
      <c r="AHS5" s="98"/>
      <c r="AHT5" s="98"/>
      <c r="AHU5" s="98"/>
      <c r="AHV5" s="98"/>
      <c r="AHW5" s="98"/>
      <c r="AHX5" s="98"/>
      <c r="AHY5" s="98"/>
      <c r="AHZ5" s="98"/>
      <c r="AIA5" s="98"/>
      <c r="AIB5" s="98"/>
      <c r="AIC5" s="98"/>
      <c r="AID5" s="98"/>
      <c r="AIE5" s="98"/>
      <c r="AIF5" s="98"/>
      <c r="AIG5" s="98"/>
      <c r="AIH5" s="98"/>
      <c r="AII5" s="98"/>
      <c r="AIJ5" s="98"/>
      <c r="AIK5" s="98"/>
      <c r="AIL5" s="98"/>
      <c r="AIM5" s="98"/>
      <c r="AIN5" s="98"/>
      <c r="AIO5" s="98"/>
      <c r="AIP5" s="98"/>
      <c r="AIQ5" s="98"/>
      <c r="AIR5" s="98"/>
      <c r="AIS5" s="98"/>
      <c r="AIT5" s="98"/>
      <c r="AIU5" s="98"/>
      <c r="AIV5" s="98"/>
      <c r="AIW5" s="98"/>
      <c r="AIX5" s="98"/>
      <c r="AIY5" s="98"/>
      <c r="AIZ5" s="98"/>
      <c r="AJA5" s="98"/>
      <c r="AJB5" s="98"/>
      <c r="AJC5" s="98"/>
      <c r="AJD5" s="98"/>
      <c r="AJE5" s="98"/>
      <c r="AJF5" s="98"/>
      <c r="AJG5" s="98"/>
      <c r="AJH5" s="98"/>
      <c r="AJI5" s="98"/>
      <c r="AJJ5" s="98"/>
      <c r="AJK5" s="98"/>
      <c r="AJL5" s="98"/>
      <c r="AJM5" s="98"/>
      <c r="AJN5" s="98"/>
      <c r="AJO5" s="98"/>
      <c r="AJP5" s="98"/>
      <c r="AJQ5" s="98"/>
      <c r="AJR5" s="98"/>
      <c r="AJS5" s="98"/>
      <c r="AJT5" s="98"/>
      <c r="AJU5" s="98"/>
      <c r="AJV5" s="98"/>
      <c r="AJW5" s="98"/>
      <c r="AJX5" s="98"/>
      <c r="AJY5" s="98"/>
      <c r="AJZ5" s="98"/>
      <c r="AKA5" s="98"/>
      <c r="AKB5" s="98"/>
      <c r="AKC5" s="98"/>
      <c r="AKD5" s="98"/>
      <c r="AKE5" s="98"/>
      <c r="AKF5" s="98"/>
      <c r="AKG5" s="98"/>
      <c r="AKH5" s="98"/>
      <c r="AKI5" s="98"/>
      <c r="AKJ5" s="98"/>
      <c r="AKK5" s="98"/>
      <c r="AKL5" s="98"/>
      <c r="AKM5" s="98"/>
      <c r="AKN5" s="98"/>
      <c r="AKO5" s="98"/>
      <c r="AKP5" s="98"/>
      <c r="AKQ5" s="98"/>
      <c r="AKR5" s="98"/>
      <c r="AKS5" s="98"/>
      <c r="AKT5" s="98"/>
      <c r="AKU5" s="98"/>
      <c r="AKV5" s="98"/>
      <c r="AKW5" s="98"/>
      <c r="AKX5" s="98"/>
      <c r="AKY5" s="98"/>
      <c r="AKZ5" s="98"/>
      <c r="ALA5" s="98"/>
      <c r="ALB5" s="98"/>
      <c r="ALC5" s="98"/>
      <c r="ALD5" s="98"/>
      <c r="ALE5" s="98"/>
      <c r="ALF5" s="98"/>
      <c r="ALG5" s="98"/>
      <c r="ALH5" s="98"/>
      <c r="ALI5" s="98"/>
      <c r="ALJ5" s="98"/>
      <c r="ALK5" s="98"/>
      <c r="ALL5" s="98"/>
      <c r="ALM5" s="98"/>
      <c r="ALN5" s="98"/>
      <c r="ALO5" s="98"/>
      <c r="ALP5" s="98"/>
      <c r="ALQ5" s="98"/>
      <c r="ALR5" s="98"/>
      <c r="ALS5" s="98"/>
      <c r="ALT5" s="98"/>
      <c r="ALU5" s="98"/>
      <c r="ALV5" s="98"/>
      <c r="ALW5" s="98"/>
      <c r="ALX5" s="98"/>
      <c r="ALY5" s="98"/>
      <c r="ALZ5" s="98"/>
      <c r="AMA5" s="98"/>
      <c r="AMB5" s="98"/>
      <c r="AMC5" s="98"/>
      <c r="AMD5" s="98"/>
      <c r="AME5" s="98"/>
      <c r="AMF5" s="98"/>
      <c r="AMG5" s="98"/>
      <c r="AMH5" s="98"/>
      <c r="AMI5" s="98"/>
      <c r="AMJ5" s="98"/>
    </row>
    <row r="6" spans="1:1024" ht="27.75" customHeight="1" x14ac:dyDescent="0.2">
      <c r="A6" s="57" t="s">
        <v>8</v>
      </c>
      <c r="B6" s="57"/>
      <c r="C6" s="57"/>
      <c r="D6" s="57"/>
      <c r="E6" s="58">
        <v>43768506099</v>
      </c>
      <c r="F6" s="42"/>
      <c r="G6" s="51"/>
      <c r="H6" s="59" t="s">
        <v>9</v>
      </c>
      <c r="I6" s="60">
        <v>798741438</v>
      </c>
      <c r="J6" s="61"/>
      <c r="K6" s="61"/>
      <c r="L6" s="42"/>
      <c r="M6" s="42"/>
      <c r="N6" s="42"/>
      <c r="O6" s="47"/>
      <c r="P6" s="47"/>
      <c r="Q6" s="47"/>
      <c r="R6" s="47"/>
      <c r="S6" s="47"/>
      <c r="T6" s="47"/>
      <c r="U6" s="62" t="s">
        <v>10</v>
      </c>
      <c r="V6" s="45"/>
      <c r="W6" s="45"/>
      <c r="X6" s="45"/>
      <c r="Y6" s="45"/>
      <c r="Z6" s="45"/>
      <c r="AA6" s="45"/>
      <c r="AB6" s="45"/>
      <c r="AC6" s="45"/>
      <c r="AD6" s="45"/>
      <c r="AE6" s="45"/>
      <c r="AF6" s="45"/>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c r="CI6" s="98"/>
      <c r="CJ6" s="98"/>
      <c r="CK6" s="98"/>
      <c r="CL6" s="98"/>
      <c r="CM6" s="98"/>
      <c r="CN6" s="98"/>
      <c r="CO6" s="98"/>
      <c r="CP6" s="98"/>
      <c r="CQ6" s="98"/>
      <c r="CR6" s="98"/>
      <c r="CS6" s="98"/>
      <c r="CT6" s="98"/>
      <c r="CU6" s="98"/>
      <c r="CV6" s="98"/>
      <c r="CW6" s="98"/>
      <c r="CX6" s="98"/>
      <c r="CY6" s="98"/>
      <c r="CZ6" s="98"/>
      <c r="DA6" s="98"/>
      <c r="DB6" s="98"/>
      <c r="DC6" s="98"/>
      <c r="DD6" s="98"/>
      <c r="DE6" s="98"/>
      <c r="DF6" s="98"/>
      <c r="DG6" s="98"/>
      <c r="DH6" s="98"/>
      <c r="DI6" s="98"/>
      <c r="DJ6" s="98"/>
      <c r="DK6" s="98"/>
      <c r="DL6" s="98"/>
      <c r="DM6" s="98"/>
      <c r="DN6" s="98"/>
      <c r="DO6" s="98"/>
      <c r="DP6" s="98"/>
      <c r="DQ6" s="98"/>
      <c r="DR6" s="98"/>
      <c r="DS6" s="98"/>
      <c r="DT6" s="98"/>
      <c r="DU6" s="98"/>
      <c r="DV6" s="98"/>
      <c r="DW6" s="98"/>
      <c r="DX6" s="98"/>
      <c r="DY6" s="98"/>
      <c r="DZ6" s="98"/>
      <c r="EA6" s="98"/>
      <c r="EB6" s="98"/>
      <c r="EC6" s="98"/>
      <c r="ED6" s="98"/>
      <c r="EE6" s="98"/>
      <c r="EF6" s="98"/>
      <c r="EG6" s="98"/>
      <c r="EH6" s="98"/>
      <c r="EI6" s="98"/>
      <c r="EJ6" s="98"/>
      <c r="EK6" s="98"/>
      <c r="EL6" s="98"/>
      <c r="EM6" s="98"/>
      <c r="EN6" s="98"/>
      <c r="EO6" s="98"/>
      <c r="EP6" s="98"/>
      <c r="EQ6" s="98"/>
      <c r="ER6" s="98"/>
      <c r="ES6" s="98"/>
      <c r="ET6" s="98"/>
      <c r="EU6" s="98"/>
      <c r="EV6" s="98"/>
      <c r="EW6" s="98"/>
      <c r="EX6" s="98"/>
      <c r="EY6" s="98"/>
      <c r="EZ6" s="98"/>
      <c r="FA6" s="98"/>
      <c r="FB6" s="98"/>
      <c r="FC6" s="98"/>
      <c r="FD6" s="98"/>
      <c r="FE6" s="98"/>
      <c r="FF6" s="98"/>
      <c r="FG6" s="98"/>
      <c r="FH6" s="98"/>
      <c r="FI6" s="98"/>
      <c r="FJ6" s="98"/>
      <c r="FK6" s="98"/>
      <c r="FL6" s="98"/>
      <c r="FM6" s="98"/>
      <c r="FN6" s="98"/>
      <c r="FO6" s="98"/>
      <c r="FP6" s="98"/>
      <c r="FQ6" s="98"/>
      <c r="FR6" s="98"/>
      <c r="FS6" s="98"/>
      <c r="FT6" s="98"/>
      <c r="FU6" s="98"/>
      <c r="FV6" s="98"/>
      <c r="FW6" s="98"/>
      <c r="FX6" s="98"/>
      <c r="FY6" s="98"/>
      <c r="FZ6" s="98"/>
      <c r="GA6" s="98"/>
      <c r="GB6" s="98"/>
      <c r="GC6" s="98"/>
      <c r="GD6" s="98"/>
      <c r="GE6" s="98"/>
      <c r="GF6" s="98"/>
      <c r="GG6" s="98"/>
      <c r="GH6" s="98"/>
      <c r="GI6" s="98"/>
      <c r="GJ6" s="98"/>
      <c r="GK6" s="98"/>
      <c r="GL6" s="98"/>
      <c r="GM6" s="98"/>
      <c r="GN6" s="98"/>
      <c r="GO6" s="98"/>
      <c r="GP6" s="98"/>
      <c r="GQ6" s="98"/>
      <c r="GR6" s="98"/>
      <c r="GS6" s="98"/>
      <c r="GT6" s="98"/>
      <c r="GU6" s="98"/>
      <c r="GV6" s="98"/>
      <c r="GW6" s="98"/>
      <c r="GX6" s="98"/>
      <c r="GY6" s="98"/>
      <c r="GZ6" s="98"/>
      <c r="HA6" s="98"/>
      <c r="HB6" s="98"/>
      <c r="HC6" s="98"/>
      <c r="HD6" s="98"/>
      <c r="HE6" s="98"/>
      <c r="HF6" s="98"/>
      <c r="HG6" s="98"/>
      <c r="HH6" s="98"/>
      <c r="HI6" s="98"/>
      <c r="HJ6" s="98"/>
      <c r="HK6" s="98"/>
      <c r="HL6" s="98"/>
      <c r="HM6" s="98"/>
      <c r="HN6" s="98"/>
      <c r="HO6" s="98"/>
      <c r="HP6" s="98"/>
      <c r="HQ6" s="98"/>
      <c r="HR6" s="98"/>
      <c r="HS6" s="98"/>
      <c r="HT6" s="98"/>
      <c r="HU6" s="98"/>
      <c r="HV6" s="98"/>
      <c r="HW6" s="98"/>
      <c r="HX6" s="98"/>
      <c r="HY6" s="98"/>
      <c r="HZ6" s="98"/>
      <c r="IA6" s="98"/>
      <c r="IB6" s="98"/>
      <c r="IC6" s="98"/>
      <c r="ID6" s="98"/>
      <c r="IE6" s="98"/>
      <c r="IF6" s="98"/>
      <c r="IG6" s="98"/>
      <c r="IH6" s="98"/>
      <c r="II6" s="98"/>
      <c r="IJ6" s="98"/>
      <c r="IK6" s="98"/>
      <c r="IL6" s="98"/>
      <c r="IM6" s="98"/>
      <c r="IN6" s="98"/>
      <c r="IO6" s="98"/>
      <c r="IP6" s="98"/>
      <c r="IQ6" s="98"/>
      <c r="IR6" s="98"/>
      <c r="IS6" s="98"/>
      <c r="IT6" s="98"/>
      <c r="IU6" s="98"/>
      <c r="IV6" s="98"/>
      <c r="IW6" s="98"/>
      <c r="IX6" s="98"/>
      <c r="IY6" s="98"/>
      <c r="IZ6" s="98"/>
      <c r="JA6" s="98"/>
      <c r="JB6" s="98"/>
      <c r="JC6" s="98"/>
      <c r="JD6" s="98"/>
      <c r="JE6" s="98"/>
      <c r="JF6" s="98"/>
      <c r="JG6" s="98"/>
      <c r="JH6" s="98"/>
      <c r="JI6" s="98"/>
      <c r="JJ6" s="98"/>
      <c r="JK6" s="98"/>
      <c r="JL6" s="98"/>
      <c r="JM6" s="98"/>
      <c r="JN6" s="98"/>
      <c r="JO6" s="98"/>
      <c r="JP6" s="98"/>
      <c r="JQ6" s="98"/>
      <c r="JR6" s="98"/>
      <c r="JS6" s="98"/>
      <c r="JT6" s="98"/>
      <c r="JU6" s="98"/>
      <c r="JV6" s="98"/>
      <c r="JW6" s="98"/>
      <c r="JX6" s="98"/>
      <c r="JY6" s="98"/>
      <c r="JZ6" s="98"/>
      <c r="KA6" s="98"/>
      <c r="KB6" s="98"/>
      <c r="KC6" s="98"/>
      <c r="KD6" s="98"/>
      <c r="KE6" s="98"/>
      <c r="KF6" s="98"/>
      <c r="KG6" s="98"/>
      <c r="KH6" s="98"/>
      <c r="KI6" s="98"/>
      <c r="KJ6" s="98"/>
      <c r="KK6" s="98"/>
      <c r="KL6" s="98"/>
      <c r="KM6" s="98"/>
      <c r="KN6" s="98"/>
      <c r="KO6" s="98"/>
      <c r="KP6" s="98"/>
      <c r="KQ6" s="98"/>
      <c r="KR6" s="98"/>
      <c r="KS6" s="98"/>
      <c r="KT6" s="98"/>
      <c r="KU6" s="98"/>
      <c r="KV6" s="98"/>
      <c r="KW6" s="98"/>
      <c r="KX6" s="98"/>
      <c r="KY6" s="98"/>
      <c r="KZ6" s="98"/>
      <c r="LA6" s="98"/>
      <c r="LB6" s="98"/>
      <c r="LC6" s="98"/>
      <c r="LD6" s="98"/>
      <c r="LE6" s="98"/>
      <c r="LF6" s="98"/>
      <c r="LG6" s="98"/>
      <c r="LH6" s="98"/>
      <c r="LI6" s="98"/>
      <c r="LJ6" s="98"/>
      <c r="LK6" s="98"/>
      <c r="LL6" s="98"/>
      <c r="LM6" s="98"/>
      <c r="LN6" s="98"/>
      <c r="LO6" s="98"/>
      <c r="LP6" s="98"/>
      <c r="LQ6" s="98"/>
      <c r="LR6" s="98"/>
      <c r="LS6" s="98"/>
      <c r="LT6" s="98"/>
      <c r="LU6" s="98"/>
      <c r="LV6" s="98"/>
      <c r="LW6" s="98"/>
      <c r="LX6" s="98"/>
      <c r="LY6" s="98"/>
      <c r="LZ6" s="98"/>
      <c r="MA6" s="98"/>
      <c r="MB6" s="98"/>
      <c r="MC6" s="98"/>
      <c r="MD6" s="98"/>
      <c r="ME6" s="98"/>
      <c r="MF6" s="98"/>
      <c r="MG6" s="98"/>
      <c r="MH6" s="98"/>
      <c r="MI6" s="98"/>
      <c r="MJ6" s="98"/>
      <c r="MK6" s="98"/>
      <c r="ML6" s="98"/>
      <c r="MM6" s="98"/>
      <c r="MN6" s="98"/>
      <c r="MO6" s="98"/>
      <c r="MP6" s="98"/>
      <c r="MQ6" s="98"/>
      <c r="MR6" s="98"/>
      <c r="MS6" s="98"/>
      <c r="MT6" s="98"/>
      <c r="MU6" s="98"/>
      <c r="MV6" s="98"/>
      <c r="MW6" s="98"/>
      <c r="MX6" s="98"/>
      <c r="MY6" s="98"/>
      <c r="MZ6" s="98"/>
      <c r="NA6" s="98"/>
      <c r="NB6" s="98"/>
      <c r="NC6" s="98"/>
      <c r="ND6" s="98"/>
      <c r="NE6" s="98"/>
      <c r="NF6" s="98"/>
      <c r="NG6" s="98"/>
      <c r="NH6" s="98"/>
      <c r="NI6" s="98"/>
      <c r="NJ6" s="98"/>
      <c r="NK6" s="98"/>
      <c r="NL6" s="98"/>
      <c r="NM6" s="98"/>
      <c r="NN6" s="98"/>
      <c r="NO6" s="98"/>
      <c r="NP6" s="98"/>
      <c r="NQ6" s="98"/>
      <c r="NR6" s="98"/>
      <c r="NS6" s="98"/>
      <c r="NT6" s="98"/>
      <c r="NU6" s="98"/>
      <c r="NV6" s="98"/>
      <c r="NW6" s="98"/>
      <c r="NX6" s="98"/>
      <c r="NY6" s="98"/>
      <c r="NZ6" s="98"/>
      <c r="OA6" s="98"/>
      <c r="OB6" s="98"/>
      <c r="OC6" s="98"/>
      <c r="OD6" s="98"/>
      <c r="OE6" s="98"/>
      <c r="OF6" s="98"/>
      <c r="OG6" s="98"/>
      <c r="OH6" s="98"/>
      <c r="OI6" s="98"/>
      <c r="OJ6" s="98"/>
      <c r="OK6" s="98"/>
      <c r="OL6" s="98"/>
      <c r="OM6" s="98"/>
      <c r="ON6" s="98"/>
      <c r="OO6" s="98"/>
      <c r="OP6" s="98"/>
      <c r="OQ6" s="98"/>
      <c r="OR6" s="98"/>
      <c r="OS6" s="98"/>
      <c r="OT6" s="98"/>
      <c r="OU6" s="98"/>
      <c r="OV6" s="98"/>
      <c r="OW6" s="98"/>
      <c r="OX6" s="98"/>
      <c r="OY6" s="98"/>
      <c r="OZ6" s="98"/>
      <c r="PA6" s="98"/>
      <c r="PB6" s="98"/>
      <c r="PC6" s="98"/>
      <c r="PD6" s="98"/>
      <c r="PE6" s="98"/>
      <c r="PF6" s="98"/>
      <c r="PG6" s="98"/>
      <c r="PH6" s="98"/>
      <c r="PI6" s="98"/>
      <c r="PJ6" s="98"/>
      <c r="PK6" s="98"/>
      <c r="PL6" s="98"/>
      <c r="PM6" s="98"/>
      <c r="PN6" s="98"/>
      <c r="PO6" s="98"/>
      <c r="PP6" s="98"/>
      <c r="PQ6" s="98"/>
      <c r="PR6" s="98"/>
      <c r="PS6" s="98"/>
      <c r="PT6" s="98"/>
      <c r="PU6" s="98"/>
      <c r="PV6" s="98"/>
      <c r="PW6" s="98"/>
      <c r="PX6" s="98"/>
      <c r="PY6" s="98"/>
      <c r="PZ6" s="98"/>
      <c r="QA6" s="98"/>
      <c r="QB6" s="98"/>
      <c r="QC6" s="98"/>
      <c r="QD6" s="98"/>
      <c r="QE6" s="98"/>
      <c r="QF6" s="98"/>
      <c r="QG6" s="98"/>
      <c r="QH6" s="98"/>
      <c r="QI6" s="98"/>
      <c r="QJ6" s="98"/>
      <c r="QK6" s="98"/>
      <c r="QL6" s="98"/>
      <c r="QM6" s="98"/>
      <c r="QN6" s="98"/>
      <c r="QO6" s="98"/>
      <c r="QP6" s="98"/>
      <c r="QQ6" s="98"/>
      <c r="QR6" s="98"/>
      <c r="QS6" s="98"/>
      <c r="QT6" s="98"/>
      <c r="QU6" s="98"/>
      <c r="QV6" s="98"/>
      <c r="QW6" s="98"/>
      <c r="QX6" s="98"/>
      <c r="QY6" s="98"/>
      <c r="QZ6" s="98"/>
      <c r="RA6" s="98"/>
      <c r="RB6" s="98"/>
      <c r="RC6" s="98"/>
      <c r="RD6" s="98"/>
      <c r="RE6" s="98"/>
      <c r="RF6" s="98"/>
      <c r="RG6" s="98"/>
      <c r="RH6" s="98"/>
      <c r="RI6" s="98"/>
      <c r="RJ6" s="98"/>
      <c r="RK6" s="98"/>
      <c r="RL6" s="98"/>
      <c r="RM6" s="98"/>
      <c r="RN6" s="98"/>
      <c r="RO6" s="98"/>
      <c r="RP6" s="98"/>
      <c r="RQ6" s="98"/>
      <c r="RR6" s="98"/>
      <c r="RS6" s="98"/>
      <c r="RT6" s="98"/>
      <c r="RU6" s="98"/>
      <c r="RV6" s="98"/>
      <c r="RW6" s="98"/>
      <c r="RX6" s="98"/>
      <c r="RY6" s="98"/>
      <c r="RZ6" s="98"/>
      <c r="SA6" s="98"/>
      <c r="SB6" s="98"/>
      <c r="SC6" s="98"/>
      <c r="SD6" s="98"/>
      <c r="SE6" s="98"/>
      <c r="SF6" s="98"/>
      <c r="SG6" s="98"/>
      <c r="SH6" s="98"/>
      <c r="SI6" s="98"/>
      <c r="SJ6" s="98"/>
      <c r="SK6" s="98"/>
      <c r="SL6" s="98"/>
      <c r="SM6" s="98"/>
      <c r="SN6" s="98"/>
      <c r="SO6" s="98"/>
      <c r="SP6" s="98"/>
      <c r="SQ6" s="98"/>
      <c r="SR6" s="98"/>
      <c r="SS6" s="98"/>
      <c r="ST6" s="98"/>
      <c r="SU6" s="98"/>
      <c r="SV6" s="98"/>
      <c r="SW6" s="98"/>
      <c r="SX6" s="98"/>
      <c r="SY6" s="98"/>
      <c r="SZ6" s="98"/>
      <c r="TA6" s="98"/>
      <c r="TB6" s="98"/>
      <c r="TC6" s="98"/>
      <c r="TD6" s="98"/>
      <c r="TE6" s="98"/>
      <c r="TF6" s="98"/>
      <c r="TG6" s="98"/>
      <c r="TH6" s="98"/>
      <c r="TI6" s="98"/>
      <c r="TJ6" s="98"/>
      <c r="TK6" s="98"/>
      <c r="TL6" s="98"/>
      <c r="TM6" s="98"/>
      <c r="TN6" s="98"/>
      <c r="TO6" s="98"/>
      <c r="TP6" s="98"/>
      <c r="TQ6" s="98"/>
      <c r="TR6" s="98"/>
      <c r="TS6" s="98"/>
      <c r="TT6" s="98"/>
      <c r="TU6" s="98"/>
      <c r="TV6" s="98"/>
      <c r="TW6" s="98"/>
      <c r="TX6" s="98"/>
      <c r="TY6" s="98"/>
      <c r="TZ6" s="98"/>
      <c r="UA6" s="98"/>
      <c r="UB6" s="98"/>
      <c r="UC6" s="98"/>
      <c r="UD6" s="98"/>
      <c r="UE6" s="98"/>
      <c r="UF6" s="98"/>
      <c r="UG6" s="98"/>
      <c r="UH6" s="98"/>
      <c r="UI6" s="98"/>
      <c r="UJ6" s="98"/>
      <c r="UK6" s="98"/>
      <c r="UL6" s="98"/>
      <c r="UM6" s="98"/>
      <c r="UN6" s="98"/>
      <c r="UO6" s="98"/>
      <c r="UP6" s="98"/>
      <c r="UQ6" s="98"/>
      <c r="UR6" s="98"/>
      <c r="US6" s="98"/>
      <c r="UT6" s="98"/>
      <c r="UU6" s="98"/>
      <c r="UV6" s="98"/>
      <c r="UW6" s="98"/>
      <c r="UX6" s="98"/>
      <c r="UY6" s="98"/>
      <c r="UZ6" s="98"/>
      <c r="VA6" s="98"/>
      <c r="VB6" s="98"/>
      <c r="VC6" s="98"/>
      <c r="VD6" s="98"/>
      <c r="VE6" s="98"/>
      <c r="VF6" s="98"/>
      <c r="VG6" s="98"/>
      <c r="VH6" s="98"/>
      <c r="VI6" s="98"/>
      <c r="VJ6" s="98"/>
      <c r="VK6" s="98"/>
      <c r="VL6" s="98"/>
      <c r="VM6" s="98"/>
      <c r="VN6" s="98"/>
      <c r="VO6" s="98"/>
      <c r="VP6" s="98"/>
      <c r="VQ6" s="98"/>
      <c r="VR6" s="98"/>
      <c r="VS6" s="98"/>
      <c r="VT6" s="98"/>
      <c r="VU6" s="98"/>
      <c r="VV6" s="98"/>
      <c r="VW6" s="98"/>
      <c r="VX6" s="98"/>
      <c r="VY6" s="98"/>
      <c r="VZ6" s="98"/>
      <c r="WA6" s="98"/>
      <c r="WB6" s="98"/>
      <c r="WC6" s="98"/>
      <c r="WD6" s="98"/>
      <c r="WE6" s="98"/>
      <c r="WF6" s="98"/>
      <c r="WG6" s="98"/>
      <c r="WH6" s="98"/>
      <c r="WI6" s="98"/>
      <c r="WJ6" s="98"/>
      <c r="WK6" s="98"/>
      <c r="WL6" s="98"/>
      <c r="WM6" s="98"/>
      <c r="WN6" s="98"/>
      <c r="WO6" s="98"/>
      <c r="WP6" s="98"/>
      <c r="WQ6" s="98"/>
      <c r="WR6" s="98"/>
      <c r="WS6" s="98"/>
      <c r="WT6" s="98"/>
      <c r="WU6" s="98"/>
      <c r="WV6" s="98"/>
      <c r="WW6" s="98"/>
      <c r="WX6" s="98"/>
      <c r="WY6" s="98"/>
      <c r="WZ6" s="98"/>
      <c r="XA6" s="98"/>
      <c r="XB6" s="98"/>
      <c r="XC6" s="98"/>
      <c r="XD6" s="98"/>
      <c r="XE6" s="98"/>
      <c r="XF6" s="98"/>
      <c r="XG6" s="98"/>
      <c r="XH6" s="98"/>
      <c r="XI6" s="98"/>
      <c r="XJ6" s="98"/>
      <c r="XK6" s="98"/>
      <c r="XL6" s="98"/>
      <c r="XM6" s="98"/>
      <c r="XN6" s="98"/>
      <c r="XO6" s="98"/>
      <c r="XP6" s="98"/>
      <c r="XQ6" s="98"/>
      <c r="XR6" s="98"/>
      <c r="XS6" s="98"/>
      <c r="XT6" s="98"/>
      <c r="XU6" s="98"/>
      <c r="XV6" s="98"/>
      <c r="XW6" s="98"/>
      <c r="XX6" s="98"/>
      <c r="XY6" s="98"/>
      <c r="XZ6" s="98"/>
      <c r="YA6" s="98"/>
      <c r="YB6" s="98"/>
      <c r="YC6" s="98"/>
      <c r="YD6" s="98"/>
      <c r="YE6" s="98"/>
      <c r="YF6" s="98"/>
      <c r="YG6" s="98"/>
      <c r="YH6" s="98"/>
      <c r="YI6" s="98"/>
      <c r="YJ6" s="98"/>
      <c r="YK6" s="98"/>
      <c r="YL6" s="98"/>
      <c r="YM6" s="98"/>
      <c r="YN6" s="98"/>
      <c r="YO6" s="98"/>
      <c r="YP6" s="98"/>
      <c r="YQ6" s="98"/>
      <c r="YR6" s="98"/>
      <c r="YS6" s="98"/>
      <c r="YT6" s="98"/>
      <c r="YU6" s="98"/>
      <c r="YV6" s="98"/>
      <c r="YW6" s="98"/>
      <c r="YX6" s="98"/>
      <c r="YY6" s="98"/>
      <c r="YZ6" s="98"/>
      <c r="ZA6" s="98"/>
      <c r="ZB6" s="98"/>
      <c r="ZC6" s="98"/>
      <c r="ZD6" s="98"/>
      <c r="ZE6" s="98"/>
      <c r="ZF6" s="98"/>
      <c r="ZG6" s="98"/>
      <c r="ZH6" s="98"/>
      <c r="ZI6" s="98"/>
      <c r="ZJ6" s="98"/>
      <c r="ZK6" s="98"/>
      <c r="ZL6" s="98"/>
      <c r="ZM6" s="98"/>
      <c r="ZN6" s="98"/>
      <c r="ZO6" s="98"/>
      <c r="ZP6" s="98"/>
      <c r="ZQ6" s="98"/>
      <c r="ZR6" s="98"/>
      <c r="ZS6" s="98"/>
      <c r="ZT6" s="98"/>
      <c r="ZU6" s="98"/>
      <c r="ZV6" s="98"/>
      <c r="ZW6" s="98"/>
      <c r="ZX6" s="98"/>
      <c r="ZY6" s="98"/>
      <c r="ZZ6" s="98"/>
      <c r="AAA6" s="98"/>
      <c r="AAB6" s="98"/>
      <c r="AAC6" s="98"/>
      <c r="AAD6" s="98"/>
      <c r="AAE6" s="98"/>
      <c r="AAF6" s="98"/>
      <c r="AAG6" s="98"/>
      <c r="AAH6" s="98"/>
      <c r="AAI6" s="98"/>
      <c r="AAJ6" s="98"/>
      <c r="AAK6" s="98"/>
      <c r="AAL6" s="98"/>
      <c r="AAM6" s="98"/>
      <c r="AAN6" s="98"/>
      <c r="AAO6" s="98"/>
      <c r="AAP6" s="98"/>
      <c r="AAQ6" s="98"/>
      <c r="AAR6" s="98"/>
      <c r="AAS6" s="98"/>
      <c r="AAT6" s="98"/>
      <c r="AAU6" s="98"/>
      <c r="AAV6" s="98"/>
      <c r="AAW6" s="98"/>
      <c r="AAX6" s="98"/>
      <c r="AAY6" s="98"/>
      <c r="AAZ6" s="98"/>
      <c r="ABA6" s="98"/>
      <c r="ABB6" s="98"/>
      <c r="ABC6" s="98"/>
      <c r="ABD6" s="98"/>
      <c r="ABE6" s="98"/>
      <c r="ABF6" s="98"/>
      <c r="ABG6" s="98"/>
      <c r="ABH6" s="98"/>
      <c r="ABI6" s="98"/>
      <c r="ABJ6" s="98"/>
      <c r="ABK6" s="98"/>
      <c r="ABL6" s="98"/>
      <c r="ABM6" s="98"/>
      <c r="ABN6" s="98"/>
      <c r="ABO6" s="98"/>
      <c r="ABP6" s="98"/>
      <c r="ABQ6" s="98"/>
      <c r="ABR6" s="98"/>
      <c r="ABS6" s="98"/>
      <c r="ABT6" s="98"/>
      <c r="ABU6" s="98"/>
      <c r="ABV6" s="98"/>
      <c r="ABW6" s="98"/>
      <c r="ABX6" s="98"/>
      <c r="ABY6" s="98"/>
      <c r="ABZ6" s="98"/>
      <c r="ACA6" s="98"/>
      <c r="ACB6" s="98"/>
      <c r="ACC6" s="98"/>
      <c r="ACD6" s="98"/>
      <c r="ACE6" s="98"/>
      <c r="ACF6" s="98"/>
      <c r="ACG6" s="98"/>
      <c r="ACH6" s="98"/>
      <c r="ACI6" s="98"/>
      <c r="ACJ6" s="98"/>
      <c r="ACK6" s="98"/>
      <c r="ACL6" s="98"/>
      <c r="ACM6" s="98"/>
      <c r="ACN6" s="98"/>
      <c r="ACO6" s="98"/>
      <c r="ACP6" s="98"/>
      <c r="ACQ6" s="98"/>
      <c r="ACR6" s="98"/>
      <c r="ACS6" s="98"/>
      <c r="ACT6" s="98"/>
      <c r="ACU6" s="98"/>
      <c r="ACV6" s="98"/>
      <c r="ACW6" s="98"/>
      <c r="ACX6" s="98"/>
      <c r="ACY6" s="98"/>
      <c r="ACZ6" s="98"/>
      <c r="ADA6" s="98"/>
      <c r="ADB6" s="98"/>
      <c r="ADC6" s="98"/>
      <c r="ADD6" s="98"/>
      <c r="ADE6" s="98"/>
      <c r="ADF6" s="98"/>
      <c r="ADG6" s="98"/>
      <c r="ADH6" s="98"/>
      <c r="ADI6" s="98"/>
      <c r="ADJ6" s="98"/>
      <c r="ADK6" s="98"/>
      <c r="ADL6" s="98"/>
      <c r="ADM6" s="98"/>
      <c r="ADN6" s="98"/>
      <c r="ADO6" s="98"/>
      <c r="ADP6" s="98"/>
      <c r="ADQ6" s="98"/>
      <c r="ADR6" s="98"/>
      <c r="ADS6" s="98"/>
      <c r="ADT6" s="98"/>
      <c r="ADU6" s="98"/>
      <c r="ADV6" s="98"/>
      <c r="ADW6" s="98"/>
      <c r="ADX6" s="98"/>
      <c r="ADY6" s="98"/>
      <c r="ADZ6" s="98"/>
      <c r="AEA6" s="98"/>
      <c r="AEB6" s="98"/>
      <c r="AEC6" s="98"/>
      <c r="AED6" s="98"/>
      <c r="AEE6" s="98"/>
      <c r="AEF6" s="98"/>
      <c r="AEG6" s="98"/>
      <c r="AEH6" s="98"/>
      <c r="AEI6" s="98"/>
      <c r="AEJ6" s="98"/>
      <c r="AEK6" s="98"/>
      <c r="AEL6" s="98"/>
      <c r="AEM6" s="98"/>
      <c r="AEN6" s="98"/>
      <c r="AEO6" s="98"/>
      <c r="AEP6" s="98"/>
      <c r="AEQ6" s="98"/>
      <c r="AER6" s="98"/>
      <c r="AES6" s="98"/>
      <c r="AET6" s="98"/>
      <c r="AEU6" s="98"/>
      <c r="AEV6" s="98"/>
      <c r="AEW6" s="98"/>
      <c r="AEX6" s="98"/>
      <c r="AEY6" s="98"/>
      <c r="AEZ6" s="98"/>
      <c r="AFA6" s="98"/>
      <c r="AFB6" s="98"/>
      <c r="AFC6" s="98"/>
      <c r="AFD6" s="98"/>
      <c r="AFE6" s="98"/>
      <c r="AFF6" s="98"/>
      <c r="AFG6" s="98"/>
      <c r="AFH6" s="98"/>
      <c r="AFI6" s="98"/>
      <c r="AFJ6" s="98"/>
      <c r="AFK6" s="98"/>
      <c r="AFL6" s="98"/>
      <c r="AFM6" s="98"/>
      <c r="AFN6" s="98"/>
      <c r="AFO6" s="98"/>
      <c r="AFP6" s="98"/>
      <c r="AFQ6" s="98"/>
      <c r="AFR6" s="98"/>
      <c r="AFS6" s="98"/>
      <c r="AFT6" s="98"/>
      <c r="AFU6" s="98"/>
      <c r="AFV6" s="98"/>
      <c r="AFW6" s="98"/>
      <c r="AFX6" s="98"/>
      <c r="AFY6" s="98"/>
      <c r="AFZ6" s="98"/>
      <c r="AGA6" s="98"/>
      <c r="AGB6" s="98"/>
      <c r="AGC6" s="98"/>
      <c r="AGD6" s="98"/>
      <c r="AGE6" s="98"/>
      <c r="AGF6" s="98"/>
      <c r="AGG6" s="98"/>
      <c r="AGH6" s="98"/>
      <c r="AGI6" s="98"/>
      <c r="AGJ6" s="98"/>
      <c r="AGK6" s="98"/>
      <c r="AGL6" s="98"/>
      <c r="AGM6" s="98"/>
      <c r="AGN6" s="98"/>
      <c r="AGO6" s="98"/>
      <c r="AGP6" s="98"/>
      <c r="AGQ6" s="98"/>
      <c r="AGR6" s="98"/>
      <c r="AGS6" s="98"/>
      <c r="AGT6" s="98"/>
      <c r="AGU6" s="98"/>
      <c r="AGV6" s="98"/>
      <c r="AGW6" s="98"/>
      <c r="AGX6" s="98"/>
      <c r="AGY6" s="98"/>
      <c r="AGZ6" s="98"/>
      <c r="AHA6" s="98"/>
      <c r="AHB6" s="98"/>
      <c r="AHC6" s="98"/>
      <c r="AHD6" s="98"/>
      <c r="AHE6" s="98"/>
      <c r="AHF6" s="98"/>
      <c r="AHG6" s="98"/>
      <c r="AHH6" s="98"/>
      <c r="AHI6" s="98"/>
      <c r="AHJ6" s="98"/>
      <c r="AHK6" s="98"/>
      <c r="AHL6" s="98"/>
      <c r="AHM6" s="98"/>
      <c r="AHN6" s="98"/>
      <c r="AHO6" s="98"/>
      <c r="AHP6" s="98"/>
      <c r="AHQ6" s="98"/>
      <c r="AHR6" s="98"/>
      <c r="AHS6" s="98"/>
      <c r="AHT6" s="98"/>
      <c r="AHU6" s="98"/>
      <c r="AHV6" s="98"/>
      <c r="AHW6" s="98"/>
      <c r="AHX6" s="98"/>
      <c r="AHY6" s="98"/>
      <c r="AHZ6" s="98"/>
      <c r="AIA6" s="98"/>
      <c r="AIB6" s="98"/>
      <c r="AIC6" s="98"/>
      <c r="AID6" s="98"/>
      <c r="AIE6" s="98"/>
      <c r="AIF6" s="98"/>
      <c r="AIG6" s="98"/>
      <c r="AIH6" s="98"/>
      <c r="AII6" s="98"/>
      <c r="AIJ6" s="98"/>
      <c r="AIK6" s="98"/>
      <c r="AIL6" s="98"/>
      <c r="AIM6" s="98"/>
      <c r="AIN6" s="98"/>
      <c r="AIO6" s="98"/>
      <c r="AIP6" s="98"/>
      <c r="AIQ6" s="98"/>
      <c r="AIR6" s="98"/>
      <c r="AIS6" s="98"/>
      <c r="AIT6" s="98"/>
      <c r="AIU6" s="98"/>
      <c r="AIV6" s="98"/>
      <c r="AIW6" s="98"/>
      <c r="AIX6" s="98"/>
      <c r="AIY6" s="98"/>
      <c r="AIZ6" s="98"/>
      <c r="AJA6" s="98"/>
      <c r="AJB6" s="98"/>
      <c r="AJC6" s="98"/>
      <c r="AJD6" s="98"/>
      <c r="AJE6" s="98"/>
      <c r="AJF6" s="98"/>
      <c r="AJG6" s="98"/>
      <c r="AJH6" s="98"/>
      <c r="AJI6" s="98"/>
      <c r="AJJ6" s="98"/>
      <c r="AJK6" s="98"/>
      <c r="AJL6" s="98"/>
      <c r="AJM6" s="98"/>
      <c r="AJN6" s="98"/>
      <c r="AJO6" s="98"/>
      <c r="AJP6" s="98"/>
      <c r="AJQ6" s="98"/>
      <c r="AJR6" s="98"/>
      <c r="AJS6" s="98"/>
      <c r="AJT6" s="98"/>
      <c r="AJU6" s="98"/>
      <c r="AJV6" s="98"/>
      <c r="AJW6" s="98"/>
      <c r="AJX6" s="98"/>
      <c r="AJY6" s="98"/>
      <c r="AJZ6" s="98"/>
      <c r="AKA6" s="98"/>
      <c r="AKB6" s="98"/>
      <c r="AKC6" s="98"/>
      <c r="AKD6" s="98"/>
      <c r="AKE6" s="98"/>
      <c r="AKF6" s="98"/>
      <c r="AKG6" s="98"/>
      <c r="AKH6" s="98"/>
      <c r="AKI6" s="98"/>
      <c r="AKJ6" s="98"/>
      <c r="AKK6" s="98"/>
      <c r="AKL6" s="98"/>
      <c r="AKM6" s="98"/>
      <c r="AKN6" s="98"/>
      <c r="AKO6" s="98"/>
      <c r="AKP6" s="98"/>
      <c r="AKQ6" s="98"/>
      <c r="AKR6" s="98"/>
      <c r="AKS6" s="98"/>
      <c r="AKT6" s="98"/>
      <c r="AKU6" s="98"/>
      <c r="AKV6" s="98"/>
      <c r="AKW6" s="98"/>
      <c r="AKX6" s="98"/>
      <c r="AKY6" s="98"/>
      <c r="AKZ6" s="98"/>
      <c r="ALA6" s="98"/>
      <c r="ALB6" s="98"/>
      <c r="ALC6" s="98"/>
      <c r="ALD6" s="98"/>
      <c r="ALE6" s="98"/>
      <c r="ALF6" s="98"/>
      <c r="ALG6" s="98"/>
      <c r="ALH6" s="98"/>
      <c r="ALI6" s="98"/>
      <c r="ALJ6" s="98"/>
      <c r="ALK6" s="98"/>
      <c r="ALL6" s="98"/>
      <c r="ALM6" s="98"/>
      <c r="ALN6" s="98"/>
      <c r="ALO6" s="98"/>
      <c r="ALP6" s="98"/>
      <c r="ALQ6" s="98"/>
      <c r="ALR6" s="98"/>
      <c r="ALS6" s="98"/>
      <c r="ALT6" s="98"/>
      <c r="ALU6" s="98"/>
      <c r="ALV6" s="98"/>
      <c r="ALW6" s="98"/>
      <c r="ALX6" s="98"/>
      <c r="ALY6" s="98"/>
      <c r="ALZ6" s="98"/>
      <c r="AMA6" s="98"/>
      <c r="AMB6" s="98"/>
      <c r="AMC6" s="98"/>
      <c r="AMD6" s="98"/>
      <c r="AME6" s="98"/>
      <c r="AMF6" s="98"/>
      <c r="AMG6" s="98"/>
      <c r="AMH6" s="98"/>
      <c r="AMI6" s="98"/>
      <c r="AMJ6" s="98"/>
    </row>
    <row r="7" spans="1:1024" ht="15.75" customHeight="1" x14ac:dyDescent="0.2">
      <c r="A7" s="63"/>
      <c r="B7" s="63"/>
      <c r="C7" s="63"/>
      <c r="D7" s="63"/>
      <c r="E7" s="63"/>
      <c r="F7" s="63"/>
      <c r="G7" s="63"/>
      <c r="H7" s="63"/>
      <c r="I7" s="63"/>
      <c r="J7" s="63"/>
      <c r="K7" s="63"/>
      <c r="L7" s="63"/>
      <c r="M7" s="63"/>
      <c r="N7" s="63"/>
      <c r="O7" s="47"/>
      <c r="P7" s="47"/>
      <c r="Q7" s="47"/>
      <c r="R7" s="47"/>
      <c r="S7" s="47"/>
      <c r="T7" s="47"/>
      <c r="U7" s="68" t="s">
        <v>11</v>
      </c>
      <c r="V7" s="64"/>
      <c r="W7" s="64"/>
      <c r="X7" s="64"/>
      <c r="Y7" s="64"/>
      <c r="Z7" s="64"/>
      <c r="AA7" s="64"/>
      <c r="AB7" s="64"/>
      <c r="AC7" s="64"/>
      <c r="AD7" s="64"/>
      <c r="AE7" s="64"/>
      <c r="AF7" s="64"/>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c r="CI7" s="98"/>
      <c r="CJ7" s="98"/>
      <c r="CK7" s="98"/>
      <c r="CL7" s="98"/>
      <c r="CM7" s="98"/>
      <c r="CN7" s="98"/>
      <c r="CO7" s="98"/>
      <c r="CP7" s="98"/>
      <c r="CQ7" s="98"/>
      <c r="CR7" s="98"/>
      <c r="CS7" s="98"/>
      <c r="CT7" s="98"/>
      <c r="CU7" s="98"/>
      <c r="CV7" s="98"/>
      <c r="CW7" s="98"/>
      <c r="CX7" s="98"/>
      <c r="CY7" s="98"/>
      <c r="CZ7" s="98"/>
      <c r="DA7" s="98"/>
      <c r="DB7" s="98"/>
      <c r="DC7" s="98"/>
      <c r="DD7" s="98"/>
      <c r="DE7" s="98"/>
      <c r="DF7" s="98"/>
      <c r="DG7" s="98"/>
      <c r="DH7" s="98"/>
      <c r="DI7" s="98"/>
      <c r="DJ7" s="98"/>
      <c r="DK7" s="98"/>
      <c r="DL7" s="98"/>
      <c r="DM7" s="98"/>
      <c r="DN7" s="98"/>
      <c r="DO7" s="98"/>
      <c r="DP7" s="98"/>
      <c r="DQ7" s="98"/>
      <c r="DR7" s="98"/>
      <c r="DS7" s="98"/>
      <c r="DT7" s="98"/>
      <c r="DU7" s="98"/>
      <c r="DV7" s="98"/>
      <c r="DW7" s="98"/>
      <c r="DX7" s="98"/>
      <c r="DY7" s="98"/>
      <c r="DZ7" s="98"/>
      <c r="EA7" s="98"/>
      <c r="EB7" s="98"/>
      <c r="EC7" s="98"/>
      <c r="ED7" s="98"/>
      <c r="EE7" s="98"/>
      <c r="EF7" s="98"/>
      <c r="EG7" s="98"/>
      <c r="EH7" s="98"/>
      <c r="EI7" s="98"/>
      <c r="EJ7" s="98"/>
      <c r="EK7" s="98"/>
      <c r="EL7" s="98"/>
      <c r="EM7" s="98"/>
      <c r="EN7" s="98"/>
      <c r="EO7" s="98"/>
      <c r="EP7" s="98"/>
      <c r="EQ7" s="98"/>
      <c r="ER7" s="98"/>
      <c r="ES7" s="98"/>
      <c r="ET7" s="98"/>
      <c r="EU7" s="98"/>
      <c r="EV7" s="98"/>
      <c r="EW7" s="98"/>
      <c r="EX7" s="98"/>
      <c r="EY7" s="98"/>
      <c r="EZ7" s="98"/>
      <c r="FA7" s="98"/>
      <c r="FB7" s="98"/>
      <c r="FC7" s="98"/>
      <c r="FD7" s="98"/>
      <c r="FE7" s="98"/>
      <c r="FF7" s="98"/>
      <c r="FG7" s="98"/>
      <c r="FH7" s="98"/>
      <c r="FI7" s="98"/>
      <c r="FJ7" s="98"/>
      <c r="FK7" s="98"/>
      <c r="FL7" s="98"/>
      <c r="FM7" s="98"/>
      <c r="FN7" s="98"/>
      <c r="FO7" s="98"/>
      <c r="FP7" s="98"/>
      <c r="FQ7" s="98"/>
      <c r="FR7" s="98"/>
      <c r="FS7" s="98"/>
      <c r="FT7" s="98"/>
      <c r="FU7" s="98"/>
      <c r="FV7" s="98"/>
      <c r="FW7" s="98"/>
      <c r="FX7" s="98"/>
      <c r="FY7" s="98"/>
      <c r="FZ7" s="98"/>
      <c r="GA7" s="98"/>
      <c r="GB7" s="98"/>
      <c r="GC7" s="98"/>
      <c r="GD7" s="98"/>
      <c r="GE7" s="98"/>
      <c r="GF7" s="98"/>
      <c r="GG7" s="98"/>
      <c r="GH7" s="98"/>
      <c r="GI7" s="98"/>
      <c r="GJ7" s="98"/>
      <c r="GK7" s="98"/>
      <c r="GL7" s="98"/>
      <c r="GM7" s="98"/>
      <c r="GN7" s="98"/>
      <c r="GO7" s="98"/>
      <c r="GP7" s="98"/>
      <c r="GQ7" s="98"/>
      <c r="GR7" s="98"/>
      <c r="GS7" s="98"/>
      <c r="GT7" s="98"/>
      <c r="GU7" s="98"/>
      <c r="GV7" s="98"/>
      <c r="GW7" s="98"/>
      <c r="GX7" s="98"/>
      <c r="GY7" s="98"/>
      <c r="GZ7" s="98"/>
      <c r="HA7" s="98"/>
      <c r="HB7" s="98"/>
      <c r="HC7" s="98"/>
      <c r="HD7" s="98"/>
      <c r="HE7" s="98"/>
      <c r="HF7" s="98"/>
      <c r="HG7" s="98"/>
      <c r="HH7" s="98"/>
      <c r="HI7" s="98"/>
      <c r="HJ7" s="98"/>
      <c r="HK7" s="98"/>
      <c r="HL7" s="98"/>
      <c r="HM7" s="98"/>
      <c r="HN7" s="98"/>
      <c r="HO7" s="98"/>
      <c r="HP7" s="98"/>
      <c r="HQ7" s="98"/>
      <c r="HR7" s="98"/>
      <c r="HS7" s="98"/>
      <c r="HT7" s="98"/>
      <c r="HU7" s="98"/>
      <c r="HV7" s="98"/>
      <c r="HW7" s="98"/>
      <c r="HX7" s="98"/>
      <c r="HY7" s="98"/>
      <c r="HZ7" s="98"/>
      <c r="IA7" s="98"/>
      <c r="IB7" s="98"/>
      <c r="IC7" s="98"/>
      <c r="ID7" s="98"/>
      <c r="IE7" s="98"/>
      <c r="IF7" s="98"/>
      <c r="IG7" s="98"/>
      <c r="IH7" s="98"/>
      <c r="II7" s="98"/>
      <c r="IJ7" s="98"/>
      <c r="IK7" s="98"/>
      <c r="IL7" s="98"/>
      <c r="IM7" s="98"/>
      <c r="IN7" s="98"/>
      <c r="IO7" s="98"/>
      <c r="IP7" s="98"/>
      <c r="IQ7" s="98"/>
      <c r="IR7" s="98"/>
      <c r="IS7" s="98"/>
      <c r="IT7" s="98"/>
      <c r="IU7" s="98"/>
      <c r="IV7" s="98"/>
      <c r="IW7" s="98"/>
      <c r="IX7" s="98"/>
      <c r="IY7" s="98"/>
      <c r="IZ7" s="98"/>
      <c r="JA7" s="98"/>
      <c r="JB7" s="98"/>
      <c r="JC7" s="98"/>
      <c r="JD7" s="98"/>
      <c r="JE7" s="98"/>
      <c r="JF7" s="98"/>
      <c r="JG7" s="98"/>
      <c r="JH7" s="98"/>
      <c r="JI7" s="98"/>
      <c r="JJ7" s="98"/>
      <c r="JK7" s="98"/>
      <c r="JL7" s="98"/>
      <c r="JM7" s="98"/>
      <c r="JN7" s="98"/>
      <c r="JO7" s="98"/>
      <c r="JP7" s="98"/>
      <c r="JQ7" s="98"/>
      <c r="JR7" s="98"/>
      <c r="JS7" s="98"/>
      <c r="JT7" s="98"/>
      <c r="JU7" s="98"/>
      <c r="JV7" s="98"/>
      <c r="JW7" s="98"/>
      <c r="JX7" s="98"/>
      <c r="JY7" s="98"/>
      <c r="JZ7" s="98"/>
      <c r="KA7" s="98"/>
      <c r="KB7" s="98"/>
      <c r="KC7" s="98"/>
      <c r="KD7" s="98"/>
      <c r="KE7" s="98"/>
      <c r="KF7" s="98"/>
      <c r="KG7" s="98"/>
      <c r="KH7" s="98"/>
      <c r="KI7" s="98"/>
      <c r="KJ7" s="98"/>
      <c r="KK7" s="98"/>
      <c r="KL7" s="98"/>
      <c r="KM7" s="98"/>
      <c r="KN7" s="98"/>
      <c r="KO7" s="98"/>
      <c r="KP7" s="98"/>
      <c r="KQ7" s="98"/>
      <c r="KR7" s="98"/>
      <c r="KS7" s="98"/>
      <c r="KT7" s="98"/>
      <c r="KU7" s="98"/>
      <c r="KV7" s="98"/>
      <c r="KW7" s="98"/>
      <c r="KX7" s="98"/>
      <c r="KY7" s="98"/>
      <c r="KZ7" s="98"/>
      <c r="LA7" s="98"/>
      <c r="LB7" s="98"/>
      <c r="LC7" s="98"/>
      <c r="LD7" s="98"/>
      <c r="LE7" s="98"/>
      <c r="LF7" s="98"/>
      <c r="LG7" s="98"/>
      <c r="LH7" s="98"/>
      <c r="LI7" s="98"/>
      <c r="LJ7" s="98"/>
      <c r="LK7" s="98"/>
      <c r="LL7" s="98"/>
      <c r="LM7" s="98"/>
      <c r="LN7" s="98"/>
      <c r="LO7" s="98"/>
      <c r="LP7" s="98"/>
      <c r="LQ7" s="98"/>
      <c r="LR7" s="98"/>
      <c r="LS7" s="98"/>
      <c r="LT7" s="98"/>
      <c r="LU7" s="98"/>
      <c r="LV7" s="98"/>
      <c r="LW7" s="98"/>
      <c r="LX7" s="98"/>
      <c r="LY7" s="98"/>
      <c r="LZ7" s="98"/>
      <c r="MA7" s="98"/>
      <c r="MB7" s="98"/>
      <c r="MC7" s="98"/>
      <c r="MD7" s="98"/>
      <c r="ME7" s="98"/>
      <c r="MF7" s="98"/>
      <c r="MG7" s="98"/>
      <c r="MH7" s="98"/>
      <c r="MI7" s="98"/>
      <c r="MJ7" s="98"/>
      <c r="MK7" s="98"/>
      <c r="ML7" s="98"/>
      <c r="MM7" s="98"/>
      <c r="MN7" s="98"/>
      <c r="MO7" s="98"/>
      <c r="MP7" s="98"/>
      <c r="MQ7" s="98"/>
      <c r="MR7" s="98"/>
      <c r="MS7" s="98"/>
      <c r="MT7" s="98"/>
      <c r="MU7" s="98"/>
      <c r="MV7" s="98"/>
      <c r="MW7" s="98"/>
      <c r="MX7" s="98"/>
      <c r="MY7" s="98"/>
      <c r="MZ7" s="98"/>
      <c r="NA7" s="98"/>
      <c r="NB7" s="98"/>
      <c r="NC7" s="98"/>
      <c r="ND7" s="98"/>
      <c r="NE7" s="98"/>
      <c r="NF7" s="98"/>
      <c r="NG7" s="98"/>
      <c r="NH7" s="98"/>
      <c r="NI7" s="98"/>
      <c r="NJ7" s="98"/>
      <c r="NK7" s="98"/>
      <c r="NL7" s="98"/>
      <c r="NM7" s="98"/>
      <c r="NN7" s="98"/>
      <c r="NO7" s="98"/>
      <c r="NP7" s="98"/>
      <c r="NQ7" s="98"/>
      <c r="NR7" s="98"/>
      <c r="NS7" s="98"/>
      <c r="NT7" s="98"/>
      <c r="NU7" s="98"/>
      <c r="NV7" s="98"/>
      <c r="NW7" s="98"/>
      <c r="NX7" s="98"/>
      <c r="NY7" s="98"/>
      <c r="NZ7" s="98"/>
      <c r="OA7" s="98"/>
      <c r="OB7" s="98"/>
      <c r="OC7" s="98"/>
      <c r="OD7" s="98"/>
      <c r="OE7" s="98"/>
      <c r="OF7" s="98"/>
      <c r="OG7" s="98"/>
      <c r="OH7" s="98"/>
      <c r="OI7" s="98"/>
      <c r="OJ7" s="98"/>
      <c r="OK7" s="98"/>
      <c r="OL7" s="98"/>
      <c r="OM7" s="98"/>
      <c r="ON7" s="98"/>
      <c r="OO7" s="98"/>
      <c r="OP7" s="98"/>
      <c r="OQ7" s="98"/>
      <c r="OR7" s="98"/>
      <c r="OS7" s="98"/>
      <c r="OT7" s="98"/>
      <c r="OU7" s="98"/>
      <c r="OV7" s="98"/>
      <c r="OW7" s="98"/>
      <c r="OX7" s="98"/>
      <c r="OY7" s="98"/>
      <c r="OZ7" s="98"/>
      <c r="PA7" s="98"/>
      <c r="PB7" s="98"/>
      <c r="PC7" s="98"/>
      <c r="PD7" s="98"/>
      <c r="PE7" s="98"/>
      <c r="PF7" s="98"/>
      <c r="PG7" s="98"/>
      <c r="PH7" s="98"/>
      <c r="PI7" s="98"/>
      <c r="PJ7" s="98"/>
      <c r="PK7" s="98"/>
      <c r="PL7" s="98"/>
      <c r="PM7" s="98"/>
      <c r="PN7" s="98"/>
      <c r="PO7" s="98"/>
      <c r="PP7" s="98"/>
      <c r="PQ7" s="98"/>
      <c r="PR7" s="98"/>
      <c r="PS7" s="98"/>
      <c r="PT7" s="98"/>
      <c r="PU7" s="98"/>
      <c r="PV7" s="98"/>
      <c r="PW7" s="98"/>
      <c r="PX7" s="98"/>
      <c r="PY7" s="98"/>
      <c r="PZ7" s="98"/>
      <c r="QA7" s="98"/>
      <c r="QB7" s="98"/>
      <c r="QC7" s="98"/>
      <c r="QD7" s="98"/>
      <c r="QE7" s="98"/>
      <c r="QF7" s="98"/>
      <c r="QG7" s="98"/>
      <c r="QH7" s="98"/>
      <c r="QI7" s="98"/>
      <c r="QJ7" s="98"/>
      <c r="QK7" s="98"/>
      <c r="QL7" s="98"/>
      <c r="QM7" s="98"/>
      <c r="QN7" s="98"/>
      <c r="QO7" s="98"/>
      <c r="QP7" s="98"/>
      <c r="QQ7" s="98"/>
      <c r="QR7" s="98"/>
      <c r="QS7" s="98"/>
      <c r="QT7" s="98"/>
      <c r="QU7" s="98"/>
      <c r="QV7" s="98"/>
      <c r="QW7" s="98"/>
      <c r="QX7" s="98"/>
      <c r="QY7" s="98"/>
      <c r="QZ7" s="98"/>
      <c r="RA7" s="98"/>
      <c r="RB7" s="98"/>
      <c r="RC7" s="98"/>
      <c r="RD7" s="98"/>
      <c r="RE7" s="98"/>
      <c r="RF7" s="98"/>
      <c r="RG7" s="98"/>
      <c r="RH7" s="98"/>
      <c r="RI7" s="98"/>
      <c r="RJ7" s="98"/>
      <c r="RK7" s="98"/>
      <c r="RL7" s="98"/>
      <c r="RM7" s="98"/>
      <c r="RN7" s="98"/>
      <c r="RO7" s="98"/>
      <c r="RP7" s="98"/>
      <c r="RQ7" s="98"/>
      <c r="RR7" s="98"/>
      <c r="RS7" s="98"/>
      <c r="RT7" s="98"/>
      <c r="RU7" s="98"/>
      <c r="RV7" s="98"/>
      <c r="RW7" s="98"/>
      <c r="RX7" s="98"/>
      <c r="RY7" s="98"/>
      <c r="RZ7" s="98"/>
      <c r="SA7" s="98"/>
      <c r="SB7" s="98"/>
      <c r="SC7" s="98"/>
      <c r="SD7" s="98"/>
      <c r="SE7" s="98"/>
      <c r="SF7" s="98"/>
      <c r="SG7" s="98"/>
      <c r="SH7" s="98"/>
      <c r="SI7" s="98"/>
      <c r="SJ7" s="98"/>
      <c r="SK7" s="98"/>
      <c r="SL7" s="98"/>
      <c r="SM7" s="98"/>
      <c r="SN7" s="98"/>
      <c r="SO7" s="98"/>
      <c r="SP7" s="98"/>
      <c r="SQ7" s="98"/>
      <c r="SR7" s="98"/>
      <c r="SS7" s="98"/>
      <c r="ST7" s="98"/>
      <c r="SU7" s="98"/>
      <c r="SV7" s="98"/>
      <c r="SW7" s="98"/>
      <c r="SX7" s="98"/>
      <c r="SY7" s="98"/>
      <c r="SZ7" s="98"/>
      <c r="TA7" s="98"/>
      <c r="TB7" s="98"/>
      <c r="TC7" s="98"/>
      <c r="TD7" s="98"/>
      <c r="TE7" s="98"/>
      <c r="TF7" s="98"/>
      <c r="TG7" s="98"/>
      <c r="TH7" s="98"/>
      <c r="TI7" s="98"/>
      <c r="TJ7" s="98"/>
      <c r="TK7" s="98"/>
      <c r="TL7" s="98"/>
      <c r="TM7" s="98"/>
      <c r="TN7" s="98"/>
      <c r="TO7" s="98"/>
      <c r="TP7" s="98"/>
      <c r="TQ7" s="98"/>
      <c r="TR7" s="98"/>
      <c r="TS7" s="98"/>
      <c r="TT7" s="98"/>
      <c r="TU7" s="98"/>
      <c r="TV7" s="98"/>
      <c r="TW7" s="98"/>
      <c r="TX7" s="98"/>
      <c r="TY7" s="98"/>
      <c r="TZ7" s="98"/>
      <c r="UA7" s="98"/>
      <c r="UB7" s="98"/>
      <c r="UC7" s="98"/>
      <c r="UD7" s="98"/>
      <c r="UE7" s="98"/>
      <c r="UF7" s="98"/>
      <c r="UG7" s="98"/>
      <c r="UH7" s="98"/>
      <c r="UI7" s="98"/>
      <c r="UJ7" s="98"/>
      <c r="UK7" s="98"/>
      <c r="UL7" s="98"/>
      <c r="UM7" s="98"/>
      <c r="UN7" s="98"/>
      <c r="UO7" s="98"/>
      <c r="UP7" s="98"/>
      <c r="UQ7" s="98"/>
      <c r="UR7" s="98"/>
      <c r="US7" s="98"/>
      <c r="UT7" s="98"/>
      <c r="UU7" s="98"/>
      <c r="UV7" s="98"/>
      <c r="UW7" s="98"/>
      <c r="UX7" s="98"/>
      <c r="UY7" s="98"/>
      <c r="UZ7" s="98"/>
      <c r="VA7" s="98"/>
      <c r="VB7" s="98"/>
      <c r="VC7" s="98"/>
      <c r="VD7" s="98"/>
      <c r="VE7" s="98"/>
      <c r="VF7" s="98"/>
      <c r="VG7" s="98"/>
      <c r="VH7" s="98"/>
      <c r="VI7" s="98"/>
      <c r="VJ7" s="98"/>
      <c r="VK7" s="98"/>
      <c r="VL7" s="98"/>
      <c r="VM7" s="98"/>
      <c r="VN7" s="98"/>
      <c r="VO7" s="98"/>
      <c r="VP7" s="98"/>
      <c r="VQ7" s="98"/>
      <c r="VR7" s="98"/>
      <c r="VS7" s="98"/>
      <c r="VT7" s="98"/>
      <c r="VU7" s="98"/>
      <c r="VV7" s="98"/>
      <c r="VW7" s="98"/>
      <c r="VX7" s="98"/>
      <c r="VY7" s="98"/>
      <c r="VZ7" s="98"/>
      <c r="WA7" s="98"/>
      <c r="WB7" s="98"/>
      <c r="WC7" s="98"/>
      <c r="WD7" s="98"/>
      <c r="WE7" s="98"/>
      <c r="WF7" s="98"/>
      <c r="WG7" s="98"/>
      <c r="WH7" s="98"/>
      <c r="WI7" s="98"/>
      <c r="WJ7" s="98"/>
      <c r="WK7" s="98"/>
      <c r="WL7" s="98"/>
      <c r="WM7" s="98"/>
      <c r="WN7" s="98"/>
      <c r="WO7" s="98"/>
      <c r="WP7" s="98"/>
      <c r="WQ7" s="98"/>
      <c r="WR7" s="98"/>
      <c r="WS7" s="98"/>
      <c r="WT7" s="98"/>
      <c r="WU7" s="98"/>
      <c r="WV7" s="98"/>
      <c r="WW7" s="98"/>
      <c r="WX7" s="98"/>
      <c r="WY7" s="98"/>
      <c r="WZ7" s="98"/>
      <c r="XA7" s="98"/>
      <c r="XB7" s="98"/>
      <c r="XC7" s="98"/>
      <c r="XD7" s="98"/>
      <c r="XE7" s="98"/>
      <c r="XF7" s="98"/>
      <c r="XG7" s="98"/>
      <c r="XH7" s="98"/>
      <c r="XI7" s="98"/>
      <c r="XJ7" s="98"/>
      <c r="XK7" s="98"/>
      <c r="XL7" s="98"/>
      <c r="XM7" s="98"/>
      <c r="XN7" s="98"/>
      <c r="XO7" s="98"/>
      <c r="XP7" s="98"/>
      <c r="XQ7" s="98"/>
      <c r="XR7" s="98"/>
      <c r="XS7" s="98"/>
      <c r="XT7" s="98"/>
      <c r="XU7" s="98"/>
      <c r="XV7" s="98"/>
      <c r="XW7" s="98"/>
      <c r="XX7" s="98"/>
      <c r="XY7" s="98"/>
      <c r="XZ7" s="98"/>
      <c r="YA7" s="98"/>
      <c r="YB7" s="98"/>
      <c r="YC7" s="98"/>
      <c r="YD7" s="98"/>
      <c r="YE7" s="98"/>
      <c r="YF7" s="98"/>
      <c r="YG7" s="98"/>
      <c r="YH7" s="98"/>
      <c r="YI7" s="98"/>
      <c r="YJ7" s="98"/>
      <c r="YK7" s="98"/>
      <c r="YL7" s="98"/>
      <c r="YM7" s="98"/>
      <c r="YN7" s="98"/>
      <c r="YO7" s="98"/>
      <c r="YP7" s="98"/>
      <c r="YQ7" s="98"/>
      <c r="YR7" s="98"/>
      <c r="YS7" s="98"/>
      <c r="YT7" s="98"/>
      <c r="YU7" s="98"/>
      <c r="YV7" s="98"/>
      <c r="YW7" s="98"/>
      <c r="YX7" s="98"/>
      <c r="YY7" s="98"/>
      <c r="YZ7" s="98"/>
      <c r="ZA7" s="98"/>
      <c r="ZB7" s="98"/>
      <c r="ZC7" s="98"/>
      <c r="ZD7" s="98"/>
      <c r="ZE7" s="98"/>
      <c r="ZF7" s="98"/>
      <c r="ZG7" s="98"/>
      <c r="ZH7" s="98"/>
      <c r="ZI7" s="98"/>
      <c r="ZJ7" s="98"/>
      <c r="ZK7" s="98"/>
      <c r="ZL7" s="98"/>
      <c r="ZM7" s="98"/>
      <c r="ZN7" s="98"/>
      <c r="ZO7" s="98"/>
      <c r="ZP7" s="98"/>
      <c r="ZQ7" s="98"/>
      <c r="ZR7" s="98"/>
      <c r="ZS7" s="98"/>
      <c r="ZT7" s="98"/>
      <c r="ZU7" s="98"/>
      <c r="ZV7" s="98"/>
      <c r="ZW7" s="98"/>
      <c r="ZX7" s="98"/>
      <c r="ZY7" s="98"/>
      <c r="ZZ7" s="98"/>
      <c r="AAA7" s="98"/>
      <c r="AAB7" s="98"/>
      <c r="AAC7" s="98"/>
      <c r="AAD7" s="98"/>
      <c r="AAE7" s="98"/>
      <c r="AAF7" s="98"/>
      <c r="AAG7" s="98"/>
      <c r="AAH7" s="98"/>
      <c r="AAI7" s="98"/>
      <c r="AAJ7" s="98"/>
      <c r="AAK7" s="98"/>
      <c r="AAL7" s="98"/>
      <c r="AAM7" s="98"/>
      <c r="AAN7" s="98"/>
      <c r="AAO7" s="98"/>
      <c r="AAP7" s="98"/>
      <c r="AAQ7" s="98"/>
      <c r="AAR7" s="98"/>
      <c r="AAS7" s="98"/>
      <c r="AAT7" s="98"/>
      <c r="AAU7" s="98"/>
      <c r="AAV7" s="98"/>
      <c r="AAW7" s="98"/>
      <c r="AAX7" s="98"/>
      <c r="AAY7" s="98"/>
      <c r="AAZ7" s="98"/>
      <c r="ABA7" s="98"/>
      <c r="ABB7" s="98"/>
      <c r="ABC7" s="98"/>
      <c r="ABD7" s="98"/>
      <c r="ABE7" s="98"/>
      <c r="ABF7" s="98"/>
      <c r="ABG7" s="98"/>
      <c r="ABH7" s="98"/>
      <c r="ABI7" s="98"/>
      <c r="ABJ7" s="98"/>
      <c r="ABK7" s="98"/>
      <c r="ABL7" s="98"/>
      <c r="ABM7" s="98"/>
      <c r="ABN7" s="98"/>
      <c r="ABO7" s="98"/>
      <c r="ABP7" s="98"/>
      <c r="ABQ7" s="98"/>
      <c r="ABR7" s="98"/>
      <c r="ABS7" s="98"/>
      <c r="ABT7" s="98"/>
      <c r="ABU7" s="98"/>
      <c r="ABV7" s="98"/>
      <c r="ABW7" s="98"/>
      <c r="ABX7" s="98"/>
      <c r="ABY7" s="98"/>
      <c r="ABZ7" s="98"/>
      <c r="ACA7" s="98"/>
      <c r="ACB7" s="98"/>
      <c r="ACC7" s="98"/>
      <c r="ACD7" s="98"/>
      <c r="ACE7" s="98"/>
      <c r="ACF7" s="98"/>
      <c r="ACG7" s="98"/>
      <c r="ACH7" s="98"/>
      <c r="ACI7" s="98"/>
      <c r="ACJ7" s="98"/>
      <c r="ACK7" s="98"/>
      <c r="ACL7" s="98"/>
      <c r="ACM7" s="98"/>
      <c r="ACN7" s="98"/>
      <c r="ACO7" s="98"/>
      <c r="ACP7" s="98"/>
      <c r="ACQ7" s="98"/>
      <c r="ACR7" s="98"/>
      <c r="ACS7" s="98"/>
      <c r="ACT7" s="98"/>
      <c r="ACU7" s="98"/>
      <c r="ACV7" s="98"/>
      <c r="ACW7" s="98"/>
      <c r="ACX7" s="98"/>
      <c r="ACY7" s="98"/>
      <c r="ACZ7" s="98"/>
      <c r="ADA7" s="98"/>
      <c r="ADB7" s="98"/>
      <c r="ADC7" s="98"/>
      <c r="ADD7" s="98"/>
      <c r="ADE7" s="98"/>
      <c r="ADF7" s="98"/>
      <c r="ADG7" s="98"/>
      <c r="ADH7" s="98"/>
      <c r="ADI7" s="98"/>
      <c r="ADJ7" s="98"/>
      <c r="ADK7" s="98"/>
      <c r="ADL7" s="98"/>
      <c r="ADM7" s="98"/>
      <c r="ADN7" s="98"/>
      <c r="ADO7" s="98"/>
      <c r="ADP7" s="98"/>
      <c r="ADQ7" s="98"/>
      <c r="ADR7" s="98"/>
      <c r="ADS7" s="98"/>
      <c r="ADT7" s="98"/>
      <c r="ADU7" s="98"/>
      <c r="ADV7" s="98"/>
      <c r="ADW7" s="98"/>
      <c r="ADX7" s="98"/>
      <c r="ADY7" s="98"/>
      <c r="ADZ7" s="98"/>
      <c r="AEA7" s="98"/>
      <c r="AEB7" s="98"/>
      <c r="AEC7" s="98"/>
      <c r="AED7" s="98"/>
      <c r="AEE7" s="98"/>
      <c r="AEF7" s="98"/>
      <c r="AEG7" s="98"/>
      <c r="AEH7" s="98"/>
      <c r="AEI7" s="98"/>
      <c r="AEJ7" s="98"/>
      <c r="AEK7" s="98"/>
      <c r="AEL7" s="98"/>
      <c r="AEM7" s="98"/>
      <c r="AEN7" s="98"/>
      <c r="AEO7" s="98"/>
      <c r="AEP7" s="98"/>
      <c r="AEQ7" s="98"/>
      <c r="AER7" s="98"/>
      <c r="AES7" s="98"/>
      <c r="AET7" s="98"/>
      <c r="AEU7" s="98"/>
      <c r="AEV7" s="98"/>
      <c r="AEW7" s="98"/>
      <c r="AEX7" s="98"/>
      <c r="AEY7" s="98"/>
      <c r="AEZ7" s="98"/>
      <c r="AFA7" s="98"/>
      <c r="AFB7" s="98"/>
      <c r="AFC7" s="98"/>
      <c r="AFD7" s="98"/>
      <c r="AFE7" s="98"/>
      <c r="AFF7" s="98"/>
      <c r="AFG7" s="98"/>
      <c r="AFH7" s="98"/>
      <c r="AFI7" s="98"/>
      <c r="AFJ7" s="98"/>
      <c r="AFK7" s="98"/>
      <c r="AFL7" s="98"/>
      <c r="AFM7" s="98"/>
      <c r="AFN7" s="98"/>
      <c r="AFO7" s="98"/>
      <c r="AFP7" s="98"/>
      <c r="AFQ7" s="98"/>
      <c r="AFR7" s="98"/>
      <c r="AFS7" s="98"/>
      <c r="AFT7" s="98"/>
      <c r="AFU7" s="98"/>
      <c r="AFV7" s="98"/>
      <c r="AFW7" s="98"/>
      <c r="AFX7" s="98"/>
      <c r="AFY7" s="98"/>
      <c r="AFZ7" s="98"/>
      <c r="AGA7" s="98"/>
      <c r="AGB7" s="98"/>
      <c r="AGC7" s="98"/>
      <c r="AGD7" s="98"/>
      <c r="AGE7" s="98"/>
      <c r="AGF7" s="98"/>
      <c r="AGG7" s="98"/>
      <c r="AGH7" s="98"/>
      <c r="AGI7" s="98"/>
      <c r="AGJ7" s="98"/>
      <c r="AGK7" s="98"/>
      <c r="AGL7" s="98"/>
      <c r="AGM7" s="98"/>
      <c r="AGN7" s="98"/>
      <c r="AGO7" s="98"/>
      <c r="AGP7" s="98"/>
      <c r="AGQ7" s="98"/>
      <c r="AGR7" s="98"/>
      <c r="AGS7" s="98"/>
      <c r="AGT7" s="98"/>
      <c r="AGU7" s="98"/>
      <c r="AGV7" s="98"/>
      <c r="AGW7" s="98"/>
      <c r="AGX7" s="98"/>
      <c r="AGY7" s="98"/>
      <c r="AGZ7" s="98"/>
      <c r="AHA7" s="98"/>
      <c r="AHB7" s="98"/>
      <c r="AHC7" s="98"/>
      <c r="AHD7" s="98"/>
      <c r="AHE7" s="98"/>
      <c r="AHF7" s="98"/>
      <c r="AHG7" s="98"/>
      <c r="AHH7" s="98"/>
      <c r="AHI7" s="98"/>
      <c r="AHJ7" s="98"/>
      <c r="AHK7" s="98"/>
      <c r="AHL7" s="98"/>
      <c r="AHM7" s="98"/>
      <c r="AHN7" s="98"/>
      <c r="AHO7" s="98"/>
      <c r="AHP7" s="98"/>
      <c r="AHQ7" s="98"/>
      <c r="AHR7" s="98"/>
      <c r="AHS7" s="98"/>
      <c r="AHT7" s="98"/>
      <c r="AHU7" s="98"/>
      <c r="AHV7" s="98"/>
      <c r="AHW7" s="98"/>
      <c r="AHX7" s="98"/>
      <c r="AHY7" s="98"/>
      <c r="AHZ7" s="98"/>
      <c r="AIA7" s="98"/>
      <c r="AIB7" s="98"/>
      <c r="AIC7" s="98"/>
      <c r="AID7" s="98"/>
      <c r="AIE7" s="98"/>
      <c r="AIF7" s="98"/>
      <c r="AIG7" s="98"/>
      <c r="AIH7" s="98"/>
      <c r="AII7" s="98"/>
      <c r="AIJ7" s="98"/>
      <c r="AIK7" s="98"/>
      <c r="AIL7" s="98"/>
      <c r="AIM7" s="98"/>
      <c r="AIN7" s="98"/>
      <c r="AIO7" s="98"/>
      <c r="AIP7" s="98"/>
      <c r="AIQ7" s="98"/>
      <c r="AIR7" s="98"/>
      <c r="AIS7" s="98"/>
      <c r="AIT7" s="98"/>
      <c r="AIU7" s="98"/>
      <c r="AIV7" s="98"/>
      <c r="AIW7" s="98"/>
      <c r="AIX7" s="98"/>
      <c r="AIY7" s="98"/>
      <c r="AIZ7" s="98"/>
      <c r="AJA7" s="98"/>
      <c r="AJB7" s="98"/>
      <c r="AJC7" s="98"/>
      <c r="AJD7" s="98"/>
      <c r="AJE7" s="98"/>
      <c r="AJF7" s="98"/>
      <c r="AJG7" s="98"/>
      <c r="AJH7" s="98"/>
      <c r="AJI7" s="98"/>
      <c r="AJJ7" s="98"/>
      <c r="AJK7" s="98"/>
      <c r="AJL7" s="98"/>
      <c r="AJM7" s="98"/>
      <c r="AJN7" s="98"/>
      <c r="AJO7" s="98"/>
      <c r="AJP7" s="98"/>
      <c r="AJQ7" s="98"/>
      <c r="AJR7" s="98"/>
      <c r="AJS7" s="98"/>
      <c r="AJT7" s="98"/>
      <c r="AJU7" s="98"/>
      <c r="AJV7" s="98"/>
      <c r="AJW7" s="98"/>
      <c r="AJX7" s="98"/>
      <c r="AJY7" s="98"/>
      <c r="AJZ7" s="98"/>
      <c r="AKA7" s="98"/>
      <c r="AKB7" s="98"/>
      <c r="AKC7" s="98"/>
      <c r="AKD7" s="98"/>
      <c r="AKE7" s="98"/>
      <c r="AKF7" s="98"/>
      <c r="AKG7" s="98"/>
      <c r="AKH7" s="98"/>
      <c r="AKI7" s="98"/>
      <c r="AKJ7" s="98"/>
      <c r="AKK7" s="98"/>
      <c r="AKL7" s="98"/>
      <c r="AKM7" s="98"/>
      <c r="AKN7" s="98"/>
      <c r="AKO7" s="98"/>
      <c r="AKP7" s="98"/>
      <c r="AKQ7" s="98"/>
      <c r="AKR7" s="98"/>
      <c r="AKS7" s="98"/>
      <c r="AKT7" s="98"/>
      <c r="AKU7" s="98"/>
      <c r="AKV7" s="98"/>
      <c r="AKW7" s="98"/>
      <c r="AKX7" s="98"/>
      <c r="AKY7" s="98"/>
      <c r="AKZ7" s="98"/>
      <c r="ALA7" s="98"/>
      <c r="ALB7" s="98"/>
      <c r="ALC7" s="98"/>
      <c r="ALD7" s="98"/>
      <c r="ALE7" s="98"/>
      <c r="ALF7" s="98"/>
      <c r="ALG7" s="98"/>
      <c r="ALH7" s="98"/>
      <c r="ALI7" s="98"/>
      <c r="ALJ7" s="98"/>
      <c r="ALK7" s="98"/>
      <c r="ALL7" s="98"/>
      <c r="ALM7" s="98"/>
      <c r="ALN7" s="98"/>
      <c r="ALO7" s="98"/>
      <c r="ALP7" s="98"/>
      <c r="ALQ7" s="98"/>
      <c r="ALR7" s="98"/>
      <c r="ALS7" s="98"/>
      <c r="ALT7" s="98"/>
      <c r="ALU7" s="98"/>
      <c r="ALV7" s="98"/>
      <c r="ALW7" s="98"/>
      <c r="ALX7" s="98"/>
      <c r="ALY7" s="98"/>
      <c r="ALZ7" s="98"/>
      <c r="AMA7" s="98"/>
      <c r="AMB7" s="98"/>
      <c r="AMC7" s="98"/>
      <c r="AMD7" s="98"/>
      <c r="AME7" s="98"/>
      <c r="AMF7" s="98"/>
      <c r="AMG7" s="98"/>
      <c r="AMH7" s="98"/>
      <c r="AMI7" s="98"/>
      <c r="AMJ7" s="98"/>
    </row>
    <row r="8" spans="1:1024" ht="33" customHeight="1" x14ac:dyDescent="0.2">
      <c r="A8" s="39" t="s">
        <v>12</v>
      </c>
      <c r="B8" s="39"/>
      <c r="C8" s="39"/>
      <c r="D8" s="39"/>
      <c r="E8" s="40"/>
      <c r="F8" s="65"/>
      <c r="G8" s="65"/>
      <c r="H8" s="65"/>
      <c r="I8" s="66"/>
      <c r="J8" s="67"/>
      <c r="K8" s="67"/>
      <c r="L8" s="67"/>
      <c r="M8" s="67"/>
      <c r="N8" s="67"/>
      <c r="O8" s="47"/>
      <c r="P8" s="47"/>
      <c r="Q8" s="47"/>
      <c r="R8" s="47"/>
      <c r="S8" s="47"/>
      <c r="T8" s="47"/>
      <c r="U8" s="68" t="s">
        <v>13</v>
      </c>
      <c r="V8" s="64"/>
      <c r="W8" s="64"/>
      <c r="X8" s="64"/>
      <c r="Y8" s="64"/>
      <c r="Z8" s="64"/>
      <c r="AA8" s="64"/>
      <c r="AB8" s="64"/>
      <c r="AC8" s="64"/>
      <c r="AD8" s="64"/>
      <c r="AE8" s="64"/>
      <c r="AF8" s="64"/>
      <c r="AG8" s="98"/>
      <c r="AH8" s="100"/>
      <c r="AI8" s="100"/>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c r="EQ8" s="98"/>
      <c r="ER8" s="98"/>
      <c r="ES8" s="98"/>
      <c r="ET8" s="98"/>
      <c r="EU8" s="98"/>
      <c r="EV8" s="98"/>
      <c r="EW8" s="98"/>
      <c r="EX8" s="98"/>
      <c r="EY8" s="98"/>
      <c r="EZ8" s="98"/>
      <c r="FA8" s="98"/>
      <c r="FB8" s="98"/>
      <c r="FC8" s="9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8"/>
      <c r="GM8" s="98"/>
      <c r="GN8" s="98"/>
      <c r="GO8" s="98"/>
      <c r="GP8" s="98"/>
      <c r="GQ8" s="98"/>
      <c r="GR8" s="98"/>
      <c r="GS8" s="98"/>
      <c r="GT8" s="98"/>
      <c r="GU8" s="98"/>
      <c r="GV8" s="98"/>
      <c r="GW8" s="98"/>
      <c r="GX8" s="98"/>
      <c r="GY8" s="98"/>
      <c r="GZ8" s="98"/>
      <c r="HA8" s="98"/>
      <c r="HB8" s="98"/>
      <c r="HC8" s="98"/>
      <c r="HD8" s="98"/>
      <c r="HE8" s="98"/>
      <c r="HF8" s="98"/>
      <c r="HG8" s="98"/>
      <c r="HH8" s="98"/>
      <c r="HI8" s="98"/>
      <c r="HJ8" s="98"/>
      <c r="HK8" s="98"/>
      <c r="HL8" s="98"/>
      <c r="HM8" s="98"/>
      <c r="HN8" s="98"/>
      <c r="HO8" s="98"/>
      <c r="HP8" s="98"/>
      <c r="HQ8" s="98"/>
      <c r="HR8" s="98"/>
      <c r="HS8" s="98"/>
      <c r="HT8" s="98"/>
      <c r="HU8" s="98"/>
      <c r="HV8" s="98"/>
      <c r="HW8" s="98"/>
      <c r="HX8" s="98"/>
      <c r="HY8" s="98"/>
      <c r="HZ8" s="98"/>
      <c r="IA8" s="98"/>
      <c r="IB8" s="98"/>
      <c r="IC8" s="98"/>
      <c r="ID8" s="98"/>
      <c r="IE8" s="98"/>
      <c r="IF8" s="98"/>
      <c r="IG8" s="98"/>
      <c r="IH8" s="98"/>
      <c r="II8" s="98"/>
      <c r="IJ8" s="98"/>
      <c r="IK8" s="98"/>
      <c r="IL8" s="98"/>
      <c r="IM8" s="98"/>
      <c r="IN8" s="98"/>
      <c r="IO8" s="98"/>
      <c r="IP8" s="98"/>
      <c r="IQ8" s="98"/>
      <c r="IR8" s="98"/>
      <c r="IS8" s="98"/>
      <c r="IT8" s="98"/>
      <c r="IU8" s="98"/>
      <c r="IV8" s="98"/>
      <c r="IW8" s="98"/>
      <c r="IX8" s="98"/>
      <c r="IY8" s="98"/>
      <c r="IZ8" s="98"/>
      <c r="JA8" s="98"/>
      <c r="JB8" s="98"/>
      <c r="JC8" s="98"/>
      <c r="JD8" s="98"/>
      <c r="JE8" s="98"/>
      <c r="JF8" s="98"/>
      <c r="JG8" s="98"/>
      <c r="JH8" s="98"/>
      <c r="JI8" s="98"/>
      <c r="JJ8" s="98"/>
      <c r="JK8" s="98"/>
      <c r="JL8" s="98"/>
      <c r="JM8" s="98"/>
      <c r="JN8" s="98"/>
      <c r="JO8" s="98"/>
      <c r="JP8" s="98"/>
      <c r="JQ8" s="98"/>
      <c r="JR8" s="98"/>
      <c r="JS8" s="98"/>
      <c r="JT8" s="98"/>
      <c r="JU8" s="98"/>
      <c r="JV8" s="98"/>
      <c r="JW8" s="98"/>
      <c r="JX8" s="98"/>
      <c r="JY8" s="98"/>
      <c r="JZ8" s="98"/>
      <c r="KA8" s="98"/>
      <c r="KB8" s="98"/>
      <c r="KC8" s="98"/>
      <c r="KD8" s="98"/>
      <c r="KE8" s="98"/>
      <c r="KF8" s="98"/>
      <c r="KG8" s="98"/>
      <c r="KH8" s="98"/>
      <c r="KI8" s="98"/>
      <c r="KJ8" s="98"/>
      <c r="KK8" s="98"/>
      <c r="KL8" s="98"/>
      <c r="KM8" s="98"/>
      <c r="KN8" s="98"/>
      <c r="KO8" s="98"/>
      <c r="KP8" s="98"/>
      <c r="KQ8" s="98"/>
      <c r="KR8" s="98"/>
      <c r="KS8" s="98"/>
      <c r="KT8" s="98"/>
      <c r="KU8" s="98"/>
      <c r="KV8" s="98"/>
      <c r="KW8" s="98"/>
      <c r="KX8" s="98"/>
      <c r="KY8" s="98"/>
      <c r="KZ8" s="98"/>
      <c r="LA8" s="98"/>
      <c r="LB8" s="98"/>
      <c r="LC8" s="98"/>
      <c r="LD8" s="98"/>
      <c r="LE8" s="98"/>
      <c r="LF8" s="98"/>
      <c r="LG8" s="98"/>
      <c r="LH8" s="98"/>
      <c r="LI8" s="98"/>
      <c r="LJ8" s="98"/>
      <c r="LK8" s="98"/>
      <c r="LL8" s="98"/>
      <c r="LM8" s="98"/>
      <c r="LN8" s="98"/>
      <c r="LO8" s="98"/>
      <c r="LP8" s="98"/>
      <c r="LQ8" s="98"/>
      <c r="LR8" s="98"/>
      <c r="LS8" s="98"/>
      <c r="LT8" s="98"/>
      <c r="LU8" s="98"/>
      <c r="LV8" s="98"/>
      <c r="LW8" s="98"/>
      <c r="LX8" s="98"/>
      <c r="LY8" s="98"/>
      <c r="LZ8" s="98"/>
      <c r="MA8" s="98"/>
      <c r="MB8" s="98"/>
      <c r="MC8" s="98"/>
      <c r="MD8" s="98"/>
      <c r="ME8" s="98"/>
      <c r="MF8" s="98"/>
      <c r="MG8" s="98"/>
      <c r="MH8" s="98"/>
      <c r="MI8" s="98"/>
      <c r="MJ8" s="98"/>
      <c r="MK8" s="98"/>
      <c r="ML8" s="98"/>
      <c r="MM8" s="98"/>
      <c r="MN8" s="98"/>
      <c r="MO8" s="98"/>
      <c r="MP8" s="98"/>
      <c r="MQ8" s="98"/>
      <c r="MR8" s="98"/>
      <c r="MS8" s="98"/>
      <c r="MT8" s="98"/>
      <c r="MU8" s="98"/>
      <c r="MV8" s="98"/>
      <c r="MW8" s="98"/>
      <c r="MX8" s="98"/>
      <c r="MY8" s="98"/>
      <c r="MZ8" s="98"/>
      <c r="NA8" s="98"/>
      <c r="NB8" s="98"/>
      <c r="NC8" s="98"/>
      <c r="ND8" s="98"/>
      <c r="NE8" s="98"/>
      <c r="NF8" s="98"/>
      <c r="NG8" s="98"/>
      <c r="NH8" s="98"/>
      <c r="NI8" s="98"/>
      <c r="NJ8" s="98"/>
      <c r="NK8" s="98"/>
      <c r="NL8" s="98"/>
      <c r="NM8" s="98"/>
      <c r="NN8" s="98"/>
      <c r="NO8" s="98"/>
      <c r="NP8" s="98"/>
      <c r="NQ8" s="98"/>
      <c r="NR8" s="98"/>
      <c r="NS8" s="98"/>
      <c r="NT8" s="98"/>
      <c r="NU8" s="98"/>
      <c r="NV8" s="98"/>
      <c r="NW8" s="98"/>
      <c r="NX8" s="98"/>
      <c r="NY8" s="98"/>
      <c r="NZ8" s="98"/>
      <c r="OA8" s="98"/>
      <c r="OB8" s="98"/>
      <c r="OC8" s="98"/>
      <c r="OD8" s="98"/>
      <c r="OE8" s="98"/>
      <c r="OF8" s="98"/>
      <c r="OG8" s="98"/>
      <c r="OH8" s="98"/>
      <c r="OI8" s="98"/>
      <c r="OJ8" s="98"/>
      <c r="OK8" s="98"/>
      <c r="OL8" s="98"/>
      <c r="OM8" s="98"/>
      <c r="ON8" s="98"/>
      <c r="OO8" s="98"/>
      <c r="OP8" s="98"/>
      <c r="OQ8" s="98"/>
      <c r="OR8" s="98"/>
      <c r="OS8" s="98"/>
      <c r="OT8" s="98"/>
      <c r="OU8" s="98"/>
      <c r="OV8" s="98"/>
      <c r="OW8" s="98"/>
      <c r="OX8" s="98"/>
      <c r="OY8" s="98"/>
      <c r="OZ8" s="98"/>
      <c r="PA8" s="98"/>
      <c r="PB8" s="98"/>
      <c r="PC8" s="98"/>
      <c r="PD8" s="98"/>
      <c r="PE8" s="98"/>
      <c r="PF8" s="98"/>
      <c r="PG8" s="98"/>
      <c r="PH8" s="98"/>
      <c r="PI8" s="98"/>
      <c r="PJ8" s="98"/>
      <c r="PK8" s="98"/>
      <c r="PL8" s="98"/>
      <c r="PM8" s="98"/>
      <c r="PN8" s="98"/>
      <c r="PO8" s="98"/>
      <c r="PP8" s="98"/>
      <c r="PQ8" s="98"/>
      <c r="PR8" s="98"/>
      <c r="PS8" s="98"/>
      <c r="PT8" s="98"/>
      <c r="PU8" s="98"/>
      <c r="PV8" s="98"/>
      <c r="PW8" s="98"/>
      <c r="PX8" s="98"/>
      <c r="PY8" s="98"/>
      <c r="PZ8" s="98"/>
      <c r="QA8" s="98"/>
      <c r="QB8" s="98"/>
      <c r="QC8" s="98"/>
      <c r="QD8" s="98"/>
      <c r="QE8" s="98"/>
      <c r="QF8" s="98"/>
      <c r="QG8" s="98"/>
      <c r="QH8" s="98"/>
      <c r="QI8" s="98"/>
      <c r="QJ8" s="98"/>
      <c r="QK8" s="98"/>
      <c r="QL8" s="98"/>
      <c r="QM8" s="98"/>
      <c r="QN8" s="98"/>
      <c r="QO8" s="98"/>
      <c r="QP8" s="98"/>
      <c r="QQ8" s="98"/>
      <c r="QR8" s="98"/>
      <c r="QS8" s="98"/>
      <c r="QT8" s="98"/>
      <c r="QU8" s="98"/>
      <c r="QV8" s="98"/>
      <c r="QW8" s="98"/>
      <c r="QX8" s="98"/>
      <c r="QY8" s="98"/>
      <c r="QZ8" s="98"/>
      <c r="RA8" s="98"/>
      <c r="RB8" s="98"/>
      <c r="RC8" s="98"/>
      <c r="RD8" s="98"/>
      <c r="RE8" s="98"/>
      <c r="RF8" s="98"/>
      <c r="RG8" s="98"/>
      <c r="RH8" s="98"/>
      <c r="RI8" s="98"/>
      <c r="RJ8" s="98"/>
      <c r="RK8" s="98"/>
      <c r="RL8" s="98"/>
      <c r="RM8" s="98"/>
      <c r="RN8" s="98"/>
      <c r="RO8" s="98"/>
      <c r="RP8" s="98"/>
      <c r="RQ8" s="98"/>
      <c r="RR8" s="98"/>
      <c r="RS8" s="98"/>
      <c r="RT8" s="98"/>
      <c r="RU8" s="98"/>
      <c r="RV8" s="98"/>
      <c r="RW8" s="98"/>
      <c r="RX8" s="98"/>
      <c r="RY8" s="98"/>
      <c r="RZ8" s="98"/>
      <c r="SA8" s="98"/>
      <c r="SB8" s="98"/>
      <c r="SC8" s="98"/>
      <c r="SD8" s="98"/>
      <c r="SE8" s="98"/>
      <c r="SF8" s="98"/>
      <c r="SG8" s="98"/>
      <c r="SH8" s="98"/>
      <c r="SI8" s="98"/>
      <c r="SJ8" s="98"/>
      <c r="SK8" s="98"/>
      <c r="SL8" s="98"/>
      <c r="SM8" s="98"/>
      <c r="SN8" s="98"/>
      <c r="SO8" s="98"/>
      <c r="SP8" s="98"/>
      <c r="SQ8" s="98"/>
      <c r="SR8" s="98"/>
      <c r="SS8" s="98"/>
      <c r="ST8" s="98"/>
      <c r="SU8" s="98"/>
      <c r="SV8" s="98"/>
      <c r="SW8" s="98"/>
      <c r="SX8" s="98"/>
      <c r="SY8" s="98"/>
      <c r="SZ8" s="98"/>
      <c r="TA8" s="98"/>
      <c r="TB8" s="98"/>
      <c r="TC8" s="98"/>
      <c r="TD8" s="98"/>
      <c r="TE8" s="98"/>
      <c r="TF8" s="98"/>
      <c r="TG8" s="98"/>
      <c r="TH8" s="98"/>
      <c r="TI8" s="98"/>
      <c r="TJ8" s="98"/>
      <c r="TK8" s="98"/>
      <c r="TL8" s="98"/>
      <c r="TM8" s="98"/>
      <c r="TN8" s="98"/>
      <c r="TO8" s="98"/>
      <c r="TP8" s="98"/>
      <c r="TQ8" s="98"/>
      <c r="TR8" s="98"/>
      <c r="TS8" s="98"/>
      <c r="TT8" s="98"/>
      <c r="TU8" s="98"/>
      <c r="TV8" s="98"/>
      <c r="TW8" s="98"/>
      <c r="TX8" s="98"/>
      <c r="TY8" s="98"/>
      <c r="TZ8" s="98"/>
      <c r="UA8" s="98"/>
      <c r="UB8" s="98"/>
      <c r="UC8" s="98"/>
      <c r="UD8" s="98"/>
      <c r="UE8" s="98"/>
      <c r="UF8" s="98"/>
      <c r="UG8" s="98"/>
      <c r="UH8" s="98"/>
      <c r="UI8" s="98"/>
      <c r="UJ8" s="98"/>
      <c r="UK8" s="98"/>
      <c r="UL8" s="98"/>
      <c r="UM8" s="98"/>
      <c r="UN8" s="98"/>
      <c r="UO8" s="98"/>
      <c r="UP8" s="98"/>
      <c r="UQ8" s="98"/>
      <c r="UR8" s="98"/>
      <c r="US8" s="98"/>
      <c r="UT8" s="98"/>
      <c r="UU8" s="98"/>
      <c r="UV8" s="98"/>
      <c r="UW8" s="98"/>
      <c r="UX8" s="98"/>
      <c r="UY8" s="98"/>
      <c r="UZ8" s="98"/>
      <c r="VA8" s="98"/>
      <c r="VB8" s="98"/>
      <c r="VC8" s="98"/>
      <c r="VD8" s="98"/>
      <c r="VE8" s="98"/>
      <c r="VF8" s="98"/>
      <c r="VG8" s="98"/>
      <c r="VH8" s="98"/>
      <c r="VI8" s="98"/>
      <c r="VJ8" s="98"/>
      <c r="VK8" s="98"/>
      <c r="VL8" s="98"/>
      <c r="VM8" s="98"/>
      <c r="VN8" s="98"/>
      <c r="VO8" s="98"/>
      <c r="VP8" s="98"/>
      <c r="VQ8" s="98"/>
      <c r="VR8" s="98"/>
      <c r="VS8" s="98"/>
      <c r="VT8" s="98"/>
      <c r="VU8" s="98"/>
      <c r="VV8" s="98"/>
      <c r="VW8" s="98"/>
      <c r="VX8" s="98"/>
      <c r="VY8" s="98"/>
      <c r="VZ8" s="98"/>
      <c r="WA8" s="98"/>
      <c r="WB8" s="98"/>
      <c r="WC8" s="98"/>
      <c r="WD8" s="98"/>
      <c r="WE8" s="98"/>
      <c r="WF8" s="98"/>
      <c r="WG8" s="98"/>
      <c r="WH8" s="98"/>
      <c r="WI8" s="98"/>
      <c r="WJ8" s="98"/>
      <c r="WK8" s="98"/>
      <c r="WL8" s="98"/>
      <c r="WM8" s="98"/>
      <c r="WN8" s="98"/>
      <c r="WO8" s="98"/>
      <c r="WP8" s="98"/>
      <c r="WQ8" s="98"/>
      <c r="WR8" s="98"/>
      <c r="WS8" s="98"/>
      <c r="WT8" s="98"/>
      <c r="WU8" s="98"/>
      <c r="WV8" s="98"/>
      <c r="WW8" s="98"/>
      <c r="WX8" s="98"/>
      <c r="WY8" s="98"/>
      <c r="WZ8" s="98"/>
      <c r="XA8" s="98"/>
      <c r="XB8" s="98"/>
      <c r="XC8" s="98"/>
      <c r="XD8" s="98"/>
      <c r="XE8" s="98"/>
      <c r="XF8" s="98"/>
      <c r="XG8" s="98"/>
      <c r="XH8" s="98"/>
      <c r="XI8" s="98"/>
      <c r="XJ8" s="98"/>
      <c r="XK8" s="98"/>
      <c r="XL8" s="98"/>
      <c r="XM8" s="98"/>
      <c r="XN8" s="98"/>
      <c r="XO8" s="98"/>
      <c r="XP8" s="98"/>
      <c r="XQ8" s="98"/>
      <c r="XR8" s="98"/>
      <c r="XS8" s="98"/>
      <c r="XT8" s="98"/>
      <c r="XU8" s="98"/>
      <c r="XV8" s="98"/>
      <c r="XW8" s="98"/>
      <c r="XX8" s="98"/>
      <c r="XY8" s="98"/>
      <c r="XZ8" s="98"/>
      <c r="YA8" s="98"/>
      <c r="YB8" s="98"/>
      <c r="YC8" s="98"/>
      <c r="YD8" s="98"/>
      <c r="YE8" s="98"/>
      <c r="YF8" s="98"/>
      <c r="YG8" s="98"/>
      <c r="YH8" s="98"/>
      <c r="YI8" s="98"/>
      <c r="YJ8" s="98"/>
      <c r="YK8" s="98"/>
      <c r="YL8" s="98"/>
      <c r="YM8" s="98"/>
      <c r="YN8" s="98"/>
      <c r="YO8" s="98"/>
      <c r="YP8" s="98"/>
      <c r="YQ8" s="98"/>
      <c r="YR8" s="98"/>
      <c r="YS8" s="98"/>
      <c r="YT8" s="98"/>
      <c r="YU8" s="98"/>
      <c r="YV8" s="98"/>
      <c r="YW8" s="98"/>
      <c r="YX8" s="98"/>
      <c r="YY8" s="98"/>
      <c r="YZ8" s="98"/>
      <c r="ZA8" s="98"/>
      <c r="ZB8" s="98"/>
      <c r="ZC8" s="98"/>
      <c r="ZD8" s="98"/>
      <c r="ZE8" s="98"/>
      <c r="ZF8" s="98"/>
      <c r="ZG8" s="98"/>
      <c r="ZH8" s="98"/>
      <c r="ZI8" s="98"/>
      <c r="ZJ8" s="98"/>
      <c r="ZK8" s="98"/>
      <c r="ZL8" s="98"/>
      <c r="ZM8" s="98"/>
      <c r="ZN8" s="98"/>
      <c r="ZO8" s="98"/>
      <c r="ZP8" s="98"/>
      <c r="ZQ8" s="98"/>
      <c r="ZR8" s="98"/>
      <c r="ZS8" s="98"/>
      <c r="ZT8" s="98"/>
      <c r="ZU8" s="98"/>
      <c r="ZV8" s="98"/>
      <c r="ZW8" s="98"/>
      <c r="ZX8" s="98"/>
      <c r="ZY8" s="98"/>
      <c r="ZZ8" s="98"/>
      <c r="AAA8" s="98"/>
      <c r="AAB8" s="98"/>
      <c r="AAC8" s="98"/>
      <c r="AAD8" s="98"/>
      <c r="AAE8" s="98"/>
      <c r="AAF8" s="98"/>
      <c r="AAG8" s="98"/>
      <c r="AAH8" s="98"/>
      <c r="AAI8" s="98"/>
      <c r="AAJ8" s="98"/>
      <c r="AAK8" s="98"/>
      <c r="AAL8" s="98"/>
      <c r="AAM8" s="98"/>
      <c r="AAN8" s="98"/>
      <c r="AAO8" s="98"/>
      <c r="AAP8" s="98"/>
      <c r="AAQ8" s="98"/>
      <c r="AAR8" s="98"/>
      <c r="AAS8" s="98"/>
      <c r="AAT8" s="98"/>
      <c r="AAU8" s="98"/>
      <c r="AAV8" s="98"/>
      <c r="AAW8" s="98"/>
      <c r="AAX8" s="98"/>
      <c r="AAY8" s="98"/>
      <c r="AAZ8" s="98"/>
      <c r="ABA8" s="98"/>
      <c r="ABB8" s="98"/>
      <c r="ABC8" s="98"/>
      <c r="ABD8" s="98"/>
      <c r="ABE8" s="98"/>
      <c r="ABF8" s="98"/>
      <c r="ABG8" s="98"/>
      <c r="ABH8" s="98"/>
      <c r="ABI8" s="98"/>
      <c r="ABJ8" s="98"/>
      <c r="ABK8" s="98"/>
      <c r="ABL8" s="98"/>
      <c r="ABM8" s="98"/>
      <c r="ABN8" s="98"/>
      <c r="ABO8" s="98"/>
      <c r="ABP8" s="98"/>
      <c r="ABQ8" s="98"/>
      <c r="ABR8" s="98"/>
      <c r="ABS8" s="98"/>
      <c r="ABT8" s="98"/>
      <c r="ABU8" s="98"/>
      <c r="ABV8" s="98"/>
      <c r="ABW8" s="98"/>
      <c r="ABX8" s="98"/>
      <c r="ABY8" s="98"/>
      <c r="ABZ8" s="98"/>
      <c r="ACA8" s="98"/>
      <c r="ACB8" s="98"/>
      <c r="ACC8" s="98"/>
      <c r="ACD8" s="98"/>
      <c r="ACE8" s="98"/>
      <c r="ACF8" s="98"/>
      <c r="ACG8" s="98"/>
      <c r="ACH8" s="98"/>
      <c r="ACI8" s="98"/>
      <c r="ACJ8" s="98"/>
      <c r="ACK8" s="98"/>
      <c r="ACL8" s="98"/>
      <c r="ACM8" s="98"/>
      <c r="ACN8" s="98"/>
      <c r="ACO8" s="98"/>
      <c r="ACP8" s="98"/>
      <c r="ACQ8" s="98"/>
      <c r="ACR8" s="98"/>
      <c r="ACS8" s="98"/>
      <c r="ACT8" s="98"/>
      <c r="ACU8" s="98"/>
      <c r="ACV8" s="98"/>
      <c r="ACW8" s="98"/>
      <c r="ACX8" s="98"/>
      <c r="ACY8" s="98"/>
      <c r="ACZ8" s="98"/>
      <c r="ADA8" s="98"/>
      <c r="ADB8" s="98"/>
      <c r="ADC8" s="98"/>
      <c r="ADD8" s="98"/>
      <c r="ADE8" s="98"/>
      <c r="ADF8" s="98"/>
      <c r="ADG8" s="98"/>
      <c r="ADH8" s="98"/>
      <c r="ADI8" s="98"/>
      <c r="ADJ8" s="98"/>
      <c r="ADK8" s="98"/>
      <c r="ADL8" s="98"/>
      <c r="ADM8" s="98"/>
      <c r="ADN8" s="98"/>
      <c r="ADO8" s="98"/>
      <c r="ADP8" s="98"/>
      <c r="ADQ8" s="98"/>
      <c r="ADR8" s="98"/>
      <c r="ADS8" s="98"/>
      <c r="ADT8" s="98"/>
      <c r="ADU8" s="98"/>
      <c r="ADV8" s="98"/>
      <c r="ADW8" s="98"/>
      <c r="ADX8" s="98"/>
      <c r="ADY8" s="98"/>
      <c r="ADZ8" s="98"/>
      <c r="AEA8" s="98"/>
      <c r="AEB8" s="98"/>
      <c r="AEC8" s="98"/>
      <c r="AED8" s="98"/>
      <c r="AEE8" s="98"/>
      <c r="AEF8" s="98"/>
      <c r="AEG8" s="98"/>
      <c r="AEH8" s="98"/>
      <c r="AEI8" s="98"/>
      <c r="AEJ8" s="98"/>
      <c r="AEK8" s="98"/>
      <c r="AEL8" s="98"/>
      <c r="AEM8" s="98"/>
      <c r="AEN8" s="98"/>
      <c r="AEO8" s="98"/>
      <c r="AEP8" s="98"/>
      <c r="AEQ8" s="98"/>
      <c r="AER8" s="98"/>
      <c r="AES8" s="98"/>
      <c r="AET8" s="98"/>
      <c r="AEU8" s="98"/>
      <c r="AEV8" s="98"/>
      <c r="AEW8" s="98"/>
      <c r="AEX8" s="98"/>
      <c r="AEY8" s="98"/>
      <c r="AEZ8" s="98"/>
      <c r="AFA8" s="98"/>
      <c r="AFB8" s="98"/>
      <c r="AFC8" s="98"/>
      <c r="AFD8" s="98"/>
      <c r="AFE8" s="98"/>
      <c r="AFF8" s="98"/>
      <c r="AFG8" s="98"/>
      <c r="AFH8" s="98"/>
      <c r="AFI8" s="98"/>
      <c r="AFJ8" s="98"/>
      <c r="AFK8" s="98"/>
      <c r="AFL8" s="98"/>
      <c r="AFM8" s="98"/>
      <c r="AFN8" s="98"/>
      <c r="AFO8" s="98"/>
      <c r="AFP8" s="98"/>
      <c r="AFQ8" s="98"/>
      <c r="AFR8" s="98"/>
      <c r="AFS8" s="98"/>
      <c r="AFT8" s="98"/>
      <c r="AFU8" s="98"/>
      <c r="AFV8" s="98"/>
      <c r="AFW8" s="98"/>
      <c r="AFX8" s="98"/>
      <c r="AFY8" s="98"/>
      <c r="AFZ8" s="98"/>
      <c r="AGA8" s="98"/>
      <c r="AGB8" s="98"/>
      <c r="AGC8" s="98"/>
      <c r="AGD8" s="98"/>
      <c r="AGE8" s="98"/>
      <c r="AGF8" s="98"/>
      <c r="AGG8" s="98"/>
      <c r="AGH8" s="98"/>
      <c r="AGI8" s="98"/>
      <c r="AGJ8" s="98"/>
      <c r="AGK8" s="98"/>
      <c r="AGL8" s="98"/>
      <c r="AGM8" s="98"/>
      <c r="AGN8" s="98"/>
      <c r="AGO8" s="98"/>
      <c r="AGP8" s="98"/>
      <c r="AGQ8" s="98"/>
      <c r="AGR8" s="98"/>
      <c r="AGS8" s="98"/>
      <c r="AGT8" s="98"/>
      <c r="AGU8" s="98"/>
      <c r="AGV8" s="98"/>
      <c r="AGW8" s="98"/>
      <c r="AGX8" s="98"/>
      <c r="AGY8" s="98"/>
      <c r="AGZ8" s="98"/>
      <c r="AHA8" s="98"/>
      <c r="AHB8" s="98"/>
      <c r="AHC8" s="98"/>
      <c r="AHD8" s="98"/>
      <c r="AHE8" s="98"/>
      <c r="AHF8" s="98"/>
      <c r="AHG8" s="98"/>
      <c r="AHH8" s="98"/>
      <c r="AHI8" s="98"/>
      <c r="AHJ8" s="98"/>
      <c r="AHK8" s="98"/>
      <c r="AHL8" s="98"/>
      <c r="AHM8" s="98"/>
      <c r="AHN8" s="98"/>
      <c r="AHO8" s="98"/>
      <c r="AHP8" s="98"/>
      <c r="AHQ8" s="98"/>
      <c r="AHR8" s="98"/>
      <c r="AHS8" s="98"/>
      <c r="AHT8" s="98"/>
      <c r="AHU8" s="98"/>
      <c r="AHV8" s="98"/>
      <c r="AHW8" s="98"/>
      <c r="AHX8" s="98"/>
      <c r="AHY8" s="98"/>
      <c r="AHZ8" s="98"/>
      <c r="AIA8" s="98"/>
      <c r="AIB8" s="98"/>
      <c r="AIC8" s="98"/>
      <c r="AID8" s="98"/>
      <c r="AIE8" s="98"/>
      <c r="AIF8" s="98"/>
      <c r="AIG8" s="98"/>
      <c r="AIH8" s="98"/>
      <c r="AII8" s="98"/>
      <c r="AIJ8" s="98"/>
      <c r="AIK8" s="98"/>
      <c r="AIL8" s="98"/>
      <c r="AIM8" s="98"/>
      <c r="AIN8" s="98"/>
      <c r="AIO8" s="98"/>
      <c r="AIP8" s="98"/>
      <c r="AIQ8" s="98"/>
      <c r="AIR8" s="98"/>
      <c r="AIS8" s="98"/>
      <c r="AIT8" s="98"/>
      <c r="AIU8" s="98"/>
      <c r="AIV8" s="98"/>
      <c r="AIW8" s="98"/>
      <c r="AIX8" s="98"/>
      <c r="AIY8" s="98"/>
      <c r="AIZ8" s="98"/>
      <c r="AJA8" s="98"/>
      <c r="AJB8" s="98"/>
      <c r="AJC8" s="98"/>
      <c r="AJD8" s="98"/>
      <c r="AJE8" s="98"/>
      <c r="AJF8" s="98"/>
      <c r="AJG8" s="98"/>
      <c r="AJH8" s="98"/>
      <c r="AJI8" s="98"/>
      <c r="AJJ8" s="98"/>
      <c r="AJK8" s="98"/>
      <c r="AJL8" s="98"/>
      <c r="AJM8" s="98"/>
      <c r="AJN8" s="98"/>
      <c r="AJO8" s="98"/>
      <c r="AJP8" s="98"/>
      <c r="AJQ8" s="98"/>
      <c r="AJR8" s="98"/>
      <c r="AJS8" s="98"/>
      <c r="AJT8" s="98"/>
      <c r="AJU8" s="98"/>
      <c r="AJV8" s="98"/>
      <c r="AJW8" s="98"/>
      <c r="AJX8" s="98"/>
      <c r="AJY8" s="98"/>
      <c r="AJZ8" s="98"/>
      <c r="AKA8" s="98"/>
      <c r="AKB8" s="98"/>
      <c r="AKC8" s="98"/>
      <c r="AKD8" s="98"/>
      <c r="AKE8" s="98"/>
      <c r="AKF8" s="98"/>
      <c r="AKG8" s="98"/>
      <c r="AKH8" s="98"/>
      <c r="AKI8" s="98"/>
      <c r="AKJ8" s="98"/>
      <c r="AKK8" s="98"/>
      <c r="AKL8" s="98"/>
      <c r="AKM8" s="98"/>
      <c r="AKN8" s="98"/>
      <c r="AKO8" s="98"/>
      <c r="AKP8" s="98"/>
      <c r="AKQ8" s="98"/>
      <c r="AKR8" s="98"/>
      <c r="AKS8" s="98"/>
      <c r="AKT8" s="98"/>
      <c r="AKU8" s="98"/>
      <c r="AKV8" s="98"/>
      <c r="AKW8" s="98"/>
      <c r="AKX8" s="98"/>
      <c r="AKY8" s="98"/>
      <c r="AKZ8" s="98"/>
      <c r="ALA8" s="98"/>
      <c r="ALB8" s="98"/>
      <c r="ALC8" s="98"/>
      <c r="ALD8" s="98"/>
      <c r="ALE8" s="98"/>
      <c r="ALF8" s="98"/>
      <c r="ALG8" s="98"/>
      <c r="ALH8" s="98"/>
      <c r="ALI8" s="98"/>
      <c r="ALJ8" s="98"/>
      <c r="ALK8" s="98"/>
      <c r="ALL8" s="98"/>
      <c r="ALM8" s="98"/>
      <c r="ALN8" s="98"/>
      <c r="ALO8" s="98"/>
      <c r="ALP8" s="98"/>
      <c r="ALQ8" s="98"/>
      <c r="ALR8" s="98"/>
      <c r="ALS8" s="98"/>
      <c r="ALT8" s="98"/>
      <c r="ALU8" s="98"/>
      <c r="ALV8" s="98"/>
      <c r="ALW8" s="98"/>
      <c r="ALX8" s="98"/>
      <c r="ALY8" s="98"/>
      <c r="ALZ8" s="98"/>
      <c r="AMA8" s="98"/>
      <c r="AMB8" s="98"/>
      <c r="AMC8" s="98"/>
      <c r="AMD8" s="98"/>
      <c r="AME8" s="98"/>
      <c r="AMF8" s="98"/>
      <c r="AMG8" s="98"/>
      <c r="AMH8" s="98"/>
      <c r="AMI8" s="98"/>
      <c r="AMJ8" s="98"/>
    </row>
    <row r="9" spans="1:1024" ht="28.5" customHeight="1" x14ac:dyDescent="0.2">
      <c r="A9" s="57" t="s">
        <v>14</v>
      </c>
      <c r="B9" s="57"/>
      <c r="C9" s="57"/>
      <c r="D9" s="57"/>
      <c r="E9" s="69"/>
      <c r="F9" s="70"/>
      <c r="G9" s="70"/>
      <c r="H9" s="70"/>
      <c r="I9" s="66"/>
      <c r="J9" s="67"/>
      <c r="K9" s="67"/>
      <c r="L9" s="67"/>
      <c r="M9" s="67"/>
      <c r="N9" s="67"/>
      <c r="O9" s="47"/>
      <c r="P9" s="47"/>
      <c r="Q9" s="47"/>
      <c r="R9" s="47"/>
      <c r="S9" s="47"/>
      <c r="T9" s="47"/>
      <c r="U9" s="71" t="s">
        <v>15</v>
      </c>
      <c r="V9" s="101"/>
      <c r="W9" s="101"/>
      <c r="X9" s="101"/>
      <c r="Y9" s="101"/>
      <c r="Z9" s="101"/>
      <c r="AA9" s="101"/>
      <c r="AB9" s="101"/>
      <c r="AC9" s="101"/>
      <c r="AD9" s="101"/>
      <c r="AE9" s="101"/>
      <c r="AF9" s="101"/>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98"/>
      <c r="DT9" s="98"/>
      <c r="DU9" s="98"/>
      <c r="DV9" s="98"/>
      <c r="DW9" s="98"/>
      <c r="DX9" s="98"/>
      <c r="DY9" s="98"/>
      <c r="DZ9" s="98"/>
      <c r="EA9" s="98"/>
      <c r="EB9" s="98"/>
      <c r="EC9" s="98"/>
      <c r="ED9" s="98"/>
      <c r="EE9" s="98"/>
      <c r="EF9" s="98"/>
      <c r="EG9" s="98"/>
      <c r="EH9" s="98"/>
      <c r="EI9" s="98"/>
      <c r="EJ9" s="98"/>
      <c r="EK9" s="98"/>
      <c r="EL9" s="98"/>
      <c r="EM9" s="98"/>
      <c r="EN9" s="98"/>
      <c r="EO9" s="98"/>
      <c r="EP9" s="98"/>
      <c r="EQ9" s="98"/>
      <c r="ER9" s="98"/>
      <c r="ES9" s="98"/>
      <c r="ET9" s="98"/>
      <c r="EU9" s="98"/>
      <c r="EV9" s="98"/>
      <c r="EW9" s="98"/>
      <c r="EX9" s="98"/>
      <c r="EY9" s="98"/>
      <c r="EZ9" s="98"/>
      <c r="FA9" s="98"/>
      <c r="FB9" s="98"/>
      <c r="FC9" s="98"/>
      <c r="FD9" s="98"/>
      <c r="FE9" s="98"/>
      <c r="FF9" s="98"/>
      <c r="FG9" s="98"/>
      <c r="FH9" s="98"/>
      <c r="FI9" s="98"/>
      <c r="FJ9" s="98"/>
      <c r="FK9" s="98"/>
      <c r="FL9" s="98"/>
      <c r="FM9" s="98"/>
      <c r="FN9" s="98"/>
      <c r="FO9" s="98"/>
      <c r="FP9" s="98"/>
      <c r="FQ9" s="98"/>
      <c r="FR9" s="98"/>
      <c r="FS9" s="98"/>
      <c r="FT9" s="98"/>
      <c r="FU9" s="98"/>
      <c r="FV9" s="98"/>
      <c r="FW9" s="98"/>
      <c r="FX9" s="98"/>
      <c r="FY9" s="98"/>
      <c r="FZ9" s="98"/>
      <c r="GA9" s="98"/>
      <c r="GB9" s="98"/>
      <c r="GC9" s="98"/>
      <c r="GD9" s="98"/>
      <c r="GE9" s="98"/>
      <c r="GF9" s="98"/>
      <c r="GG9" s="98"/>
      <c r="GH9" s="98"/>
      <c r="GI9" s="98"/>
      <c r="GJ9" s="98"/>
      <c r="GK9" s="98"/>
      <c r="GL9" s="98"/>
      <c r="GM9" s="98"/>
      <c r="GN9" s="98"/>
      <c r="GO9" s="98"/>
      <c r="GP9" s="98"/>
      <c r="GQ9" s="98"/>
      <c r="GR9" s="98"/>
      <c r="GS9" s="98"/>
      <c r="GT9" s="98"/>
      <c r="GU9" s="98"/>
      <c r="GV9" s="98"/>
      <c r="GW9" s="98"/>
      <c r="GX9" s="98"/>
      <c r="GY9" s="98"/>
      <c r="GZ9" s="98"/>
      <c r="HA9" s="98"/>
      <c r="HB9" s="98"/>
      <c r="HC9" s="98"/>
      <c r="HD9" s="98"/>
      <c r="HE9" s="98"/>
      <c r="HF9" s="98"/>
      <c r="HG9" s="98"/>
      <c r="HH9" s="98"/>
      <c r="HI9" s="98"/>
      <c r="HJ9" s="98"/>
      <c r="HK9" s="98"/>
      <c r="HL9" s="98"/>
      <c r="HM9" s="98"/>
      <c r="HN9" s="98"/>
      <c r="HO9" s="98"/>
      <c r="HP9" s="98"/>
      <c r="HQ9" s="98"/>
      <c r="HR9" s="98"/>
      <c r="HS9" s="98"/>
      <c r="HT9" s="98"/>
      <c r="HU9" s="98"/>
      <c r="HV9" s="98"/>
      <c r="HW9" s="98"/>
      <c r="HX9" s="98"/>
      <c r="HY9" s="98"/>
      <c r="HZ9" s="98"/>
      <c r="IA9" s="98"/>
      <c r="IB9" s="98"/>
      <c r="IC9" s="98"/>
      <c r="ID9" s="98"/>
      <c r="IE9" s="98"/>
      <c r="IF9" s="98"/>
      <c r="IG9" s="98"/>
      <c r="IH9" s="98"/>
      <c r="II9" s="98"/>
      <c r="IJ9" s="98"/>
      <c r="IK9" s="98"/>
      <c r="IL9" s="98"/>
      <c r="IM9" s="98"/>
      <c r="IN9" s="98"/>
      <c r="IO9" s="98"/>
      <c r="IP9" s="98"/>
      <c r="IQ9" s="98"/>
      <c r="IR9" s="98"/>
      <c r="IS9" s="98"/>
      <c r="IT9" s="98"/>
      <c r="IU9" s="98"/>
      <c r="IV9" s="98"/>
      <c r="IW9" s="98"/>
      <c r="IX9" s="98"/>
      <c r="IY9" s="98"/>
      <c r="IZ9" s="98"/>
      <c r="JA9" s="98"/>
      <c r="JB9" s="98"/>
      <c r="JC9" s="98"/>
      <c r="JD9" s="98"/>
      <c r="JE9" s="98"/>
      <c r="JF9" s="98"/>
      <c r="JG9" s="98"/>
      <c r="JH9" s="98"/>
      <c r="JI9" s="98"/>
      <c r="JJ9" s="98"/>
      <c r="JK9" s="98"/>
      <c r="JL9" s="98"/>
      <c r="JM9" s="98"/>
      <c r="JN9" s="98"/>
      <c r="JO9" s="98"/>
      <c r="JP9" s="98"/>
      <c r="JQ9" s="98"/>
      <c r="JR9" s="98"/>
      <c r="JS9" s="98"/>
      <c r="JT9" s="98"/>
      <c r="JU9" s="98"/>
      <c r="JV9" s="98"/>
      <c r="JW9" s="98"/>
      <c r="JX9" s="98"/>
      <c r="JY9" s="98"/>
      <c r="JZ9" s="98"/>
      <c r="KA9" s="98"/>
      <c r="KB9" s="98"/>
      <c r="KC9" s="98"/>
      <c r="KD9" s="98"/>
      <c r="KE9" s="98"/>
      <c r="KF9" s="98"/>
      <c r="KG9" s="98"/>
      <c r="KH9" s="98"/>
      <c r="KI9" s="98"/>
      <c r="KJ9" s="98"/>
      <c r="KK9" s="98"/>
      <c r="KL9" s="98"/>
      <c r="KM9" s="98"/>
      <c r="KN9" s="98"/>
      <c r="KO9" s="98"/>
      <c r="KP9" s="98"/>
      <c r="KQ9" s="98"/>
      <c r="KR9" s="98"/>
      <c r="KS9" s="98"/>
      <c r="KT9" s="98"/>
      <c r="KU9" s="98"/>
      <c r="KV9" s="98"/>
      <c r="KW9" s="98"/>
      <c r="KX9" s="98"/>
      <c r="KY9" s="98"/>
      <c r="KZ9" s="98"/>
      <c r="LA9" s="98"/>
      <c r="LB9" s="98"/>
      <c r="LC9" s="98"/>
      <c r="LD9" s="98"/>
      <c r="LE9" s="98"/>
      <c r="LF9" s="98"/>
      <c r="LG9" s="98"/>
      <c r="LH9" s="98"/>
      <c r="LI9" s="98"/>
      <c r="LJ9" s="98"/>
      <c r="LK9" s="98"/>
      <c r="LL9" s="98"/>
      <c r="LM9" s="98"/>
      <c r="LN9" s="98"/>
      <c r="LO9" s="98"/>
      <c r="LP9" s="98"/>
      <c r="LQ9" s="98"/>
      <c r="LR9" s="98"/>
      <c r="LS9" s="98"/>
      <c r="LT9" s="98"/>
      <c r="LU9" s="98"/>
      <c r="LV9" s="98"/>
      <c r="LW9" s="98"/>
      <c r="LX9" s="98"/>
      <c r="LY9" s="98"/>
      <c r="LZ9" s="98"/>
      <c r="MA9" s="98"/>
      <c r="MB9" s="98"/>
      <c r="MC9" s="98"/>
      <c r="MD9" s="98"/>
      <c r="ME9" s="98"/>
      <c r="MF9" s="98"/>
      <c r="MG9" s="98"/>
      <c r="MH9" s="98"/>
      <c r="MI9" s="98"/>
      <c r="MJ9" s="98"/>
      <c r="MK9" s="98"/>
      <c r="ML9" s="98"/>
      <c r="MM9" s="98"/>
      <c r="MN9" s="98"/>
      <c r="MO9" s="98"/>
      <c r="MP9" s="98"/>
      <c r="MQ9" s="98"/>
      <c r="MR9" s="98"/>
      <c r="MS9" s="98"/>
      <c r="MT9" s="98"/>
      <c r="MU9" s="98"/>
      <c r="MV9" s="98"/>
      <c r="MW9" s="98"/>
      <c r="MX9" s="98"/>
      <c r="MY9" s="98"/>
      <c r="MZ9" s="98"/>
      <c r="NA9" s="98"/>
      <c r="NB9" s="98"/>
      <c r="NC9" s="98"/>
      <c r="ND9" s="98"/>
      <c r="NE9" s="98"/>
      <c r="NF9" s="98"/>
      <c r="NG9" s="98"/>
      <c r="NH9" s="98"/>
      <c r="NI9" s="98"/>
      <c r="NJ9" s="98"/>
      <c r="NK9" s="98"/>
      <c r="NL9" s="98"/>
      <c r="NM9" s="98"/>
      <c r="NN9" s="98"/>
      <c r="NO9" s="98"/>
      <c r="NP9" s="98"/>
      <c r="NQ9" s="98"/>
      <c r="NR9" s="98"/>
      <c r="NS9" s="98"/>
      <c r="NT9" s="98"/>
      <c r="NU9" s="98"/>
      <c r="NV9" s="98"/>
      <c r="NW9" s="98"/>
      <c r="NX9" s="98"/>
      <c r="NY9" s="98"/>
      <c r="NZ9" s="98"/>
      <c r="OA9" s="98"/>
      <c r="OB9" s="98"/>
      <c r="OC9" s="98"/>
      <c r="OD9" s="98"/>
      <c r="OE9" s="98"/>
      <c r="OF9" s="98"/>
      <c r="OG9" s="98"/>
      <c r="OH9" s="98"/>
      <c r="OI9" s="98"/>
      <c r="OJ9" s="98"/>
      <c r="OK9" s="98"/>
      <c r="OL9" s="98"/>
      <c r="OM9" s="98"/>
      <c r="ON9" s="98"/>
      <c r="OO9" s="98"/>
      <c r="OP9" s="98"/>
      <c r="OQ9" s="98"/>
      <c r="OR9" s="98"/>
      <c r="OS9" s="98"/>
      <c r="OT9" s="98"/>
      <c r="OU9" s="98"/>
      <c r="OV9" s="98"/>
      <c r="OW9" s="98"/>
      <c r="OX9" s="98"/>
      <c r="OY9" s="98"/>
      <c r="OZ9" s="98"/>
      <c r="PA9" s="98"/>
      <c r="PB9" s="98"/>
      <c r="PC9" s="98"/>
      <c r="PD9" s="98"/>
      <c r="PE9" s="98"/>
      <c r="PF9" s="98"/>
      <c r="PG9" s="98"/>
      <c r="PH9" s="98"/>
      <c r="PI9" s="98"/>
      <c r="PJ9" s="98"/>
      <c r="PK9" s="98"/>
      <c r="PL9" s="98"/>
      <c r="PM9" s="98"/>
      <c r="PN9" s="98"/>
      <c r="PO9" s="98"/>
      <c r="PP9" s="98"/>
      <c r="PQ9" s="98"/>
      <c r="PR9" s="98"/>
      <c r="PS9" s="98"/>
      <c r="PT9" s="98"/>
      <c r="PU9" s="98"/>
      <c r="PV9" s="98"/>
      <c r="PW9" s="98"/>
      <c r="PX9" s="98"/>
      <c r="PY9" s="98"/>
      <c r="PZ9" s="98"/>
      <c r="QA9" s="98"/>
      <c r="QB9" s="98"/>
      <c r="QC9" s="98"/>
      <c r="QD9" s="98"/>
      <c r="QE9" s="98"/>
      <c r="QF9" s="98"/>
      <c r="QG9" s="98"/>
      <c r="QH9" s="98"/>
      <c r="QI9" s="98"/>
      <c r="QJ9" s="98"/>
      <c r="QK9" s="98"/>
      <c r="QL9" s="98"/>
      <c r="QM9" s="98"/>
      <c r="QN9" s="98"/>
      <c r="QO9" s="98"/>
      <c r="QP9" s="98"/>
      <c r="QQ9" s="98"/>
      <c r="QR9" s="98"/>
      <c r="QS9" s="98"/>
      <c r="QT9" s="98"/>
      <c r="QU9" s="98"/>
      <c r="QV9" s="98"/>
      <c r="QW9" s="98"/>
      <c r="QX9" s="98"/>
      <c r="QY9" s="98"/>
      <c r="QZ9" s="98"/>
      <c r="RA9" s="98"/>
      <c r="RB9" s="98"/>
      <c r="RC9" s="98"/>
      <c r="RD9" s="98"/>
      <c r="RE9" s="98"/>
      <c r="RF9" s="98"/>
      <c r="RG9" s="98"/>
      <c r="RH9" s="98"/>
      <c r="RI9" s="98"/>
      <c r="RJ9" s="98"/>
      <c r="RK9" s="98"/>
      <c r="RL9" s="98"/>
      <c r="RM9" s="98"/>
      <c r="RN9" s="98"/>
      <c r="RO9" s="98"/>
      <c r="RP9" s="98"/>
      <c r="RQ9" s="98"/>
      <c r="RR9" s="98"/>
      <c r="RS9" s="98"/>
      <c r="RT9" s="98"/>
      <c r="RU9" s="98"/>
      <c r="RV9" s="98"/>
      <c r="RW9" s="98"/>
      <c r="RX9" s="98"/>
      <c r="RY9" s="98"/>
      <c r="RZ9" s="98"/>
      <c r="SA9" s="98"/>
      <c r="SB9" s="98"/>
      <c r="SC9" s="98"/>
      <c r="SD9" s="98"/>
      <c r="SE9" s="98"/>
      <c r="SF9" s="98"/>
      <c r="SG9" s="98"/>
      <c r="SH9" s="98"/>
      <c r="SI9" s="98"/>
      <c r="SJ9" s="98"/>
      <c r="SK9" s="98"/>
      <c r="SL9" s="98"/>
      <c r="SM9" s="98"/>
      <c r="SN9" s="98"/>
      <c r="SO9" s="98"/>
      <c r="SP9" s="98"/>
      <c r="SQ9" s="98"/>
      <c r="SR9" s="98"/>
      <c r="SS9" s="98"/>
      <c r="ST9" s="98"/>
      <c r="SU9" s="98"/>
      <c r="SV9" s="98"/>
      <c r="SW9" s="98"/>
      <c r="SX9" s="98"/>
      <c r="SY9" s="98"/>
      <c r="SZ9" s="98"/>
      <c r="TA9" s="98"/>
      <c r="TB9" s="98"/>
      <c r="TC9" s="98"/>
      <c r="TD9" s="98"/>
      <c r="TE9" s="98"/>
      <c r="TF9" s="98"/>
      <c r="TG9" s="98"/>
      <c r="TH9" s="98"/>
      <c r="TI9" s="98"/>
      <c r="TJ9" s="98"/>
      <c r="TK9" s="98"/>
      <c r="TL9" s="98"/>
      <c r="TM9" s="98"/>
      <c r="TN9" s="98"/>
      <c r="TO9" s="98"/>
      <c r="TP9" s="98"/>
      <c r="TQ9" s="98"/>
      <c r="TR9" s="98"/>
      <c r="TS9" s="98"/>
      <c r="TT9" s="98"/>
      <c r="TU9" s="98"/>
      <c r="TV9" s="98"/>
      <c r="TW9" s="98"/>
      <c r="TX9" s="98"/>
      <c r="TY9" s="98"/>
      <c r="TZ9" s="98"/>
      <c r="UA9" s="98"/>
      <c r="UB9" s="98"/>
      <c r="UC9" s="98"/>
      <c r="UD9" s="98"/>
      <c r="UE9" s="98"/>
      <c r="UF9" s="98"/>
      <c r="UG9" s="98"/>
      <c r="UH9" s="98"/>
      <c r="UI9" s="98"/>
      <c r="UJ9" s="98"/>
      <c r="UK9" s="98"/>
      <c r="UL9" s="98"/>
      <c r="UM9" s="98"/>
      <c r="UN9" s="98"/>
      <c r="UO9" s="98"/>
      <c r="UP9" s="98"/>
      <c r="UQ9" s="98"/>
      <c r="UR9" s="98"/>
      <c r="US9" s="98"/>
      <c r="UT9" s="98"/>
      <c r="UU9" s="98"/>
      <c r="UV9" s="98"/>
      <c r="UW9" s="98"/>
      <c r="UX9" s="98"/>
      <c r="UY9" s="98"/>
      <c r="UZ9" s="98"/>
      <c r="VA9" s="98"/>
      <c r="VB9" s="98"/>
      <c r="VC9" s="98"/>
      <c r="VD9" s="98"/>
      <c r="VE9" s="98"/>
      <c r="VF9" s="98"/>
      <c r="VG9" s="98"/>
      <c r="VH9" s="98"/>
      <c r="VI9" s="98"/>
      <c r="VJ9" s="98"/>
      <c r="VK9" s="98"/>
      <c r="VL9" s="98"/>
      <c r="VM9" s="98"/>
      <c r="VN9" s="98"/>
      <c r="VO9" s="98"/>
      <c r="VP9" s="98"/>
      <c r="VQ9" s="98"/>
      <c r="VR9" s="98"/>
      <c r="VS9" s="98"/>
      <c r="VT9" s="98"/>
      <c r="VU9" s="98"/>
      <c r="VV9" s="98"/>
      <c r="VW9" s="98"/>
      <c r="VX9" s="98"/>
      <c r="VY9" s="98"/>
      <c r="VZ9" s="98"/>
      <c r="WA9" s="98"/>
      <c r="WB9" s="98"/>
      <c r="WC9" s="98"/>
      <c r="WD9" s="98"/>
      <c r="WE9" s="98"/>
      <c r="WF9" s="98"/>
      <c r="WG9" s="98"/>
      <c r="WH9" s="98"/>
      <c r="WI9" s="98"/>
      <c r="WJ9" s="98"/>
      <c r="WK9" s="98"/>
      <c r="WL9" s="98"/>
      <c r="WM9" s="98"/>
      <c r="WN9" s="98"/>
      <c r="WO9" s="98"/>
      <c r="WP9" s="98"/>
      <c r="WQ9" s="98"/>
      <c r="WR9" s="98"/>
      <c r="WS9" s="98"/>
      <c r="WT9" s="98"/>
      <c r="WU9" s="98"/>
      <c r="WV9" s="98"/>
      <c r="WW9" s="98"/>
      <c r="WX9" s="98"/>
      <c r="WY9" s="98"/>
      <c r="WZ9" s="98"/>
      <c r="XA9" s="98"/>
      <c r="XB9" s="98"/>
      <c r="XC9" s="98"/>
      <c r="XD9" s="98"/>
      <c r="XE9" s="98"/>
      <c r="XF9" s="98"/>
      <c r="XG9" s="98"/>
      <c r="XH9" s="98"/>
      <c r="XI9" s="98"/>
      <c r="XJ9" s="98"/>
      <c r="XK9" s="98"/>
      <c r="XL9" s="98"/>
      <c r="XM9" s="98"/>
      <c r="XN9" s="98"/>
      <c r="XO9" s="98"/>
      <c r="XP9" s="98"/>
      <c r="XQ9" s="98"/>
      <c r="XR9" s="98"/>
      <c r="XS9" s="98"/>
      <c r="XT9" s="98"/>
      <c r="XU9" s="98"/>
      <c r="XV9" s="98"/>
      <c r="XW9" s="98"/>
      <c r="XX9" s="98"/>
      <c r="XY9" s="98"/>
      <c r="XZ9" s="98"/>
      <c r="YA9" s="98"/>
      <c r="YB9" s="98"/>
      <c r="YC9" s="98"/>
      <c r="YD9" s="98"/>
      <c r="YE9" s="98"/>
      <c r="YF9" s="98"/>
      <c r="YG9" s="98"/>
      <c r="YH9" s="98"/>
      <c r="YI9" s="98"/>
      <c r="YJ9" s="98"/>
      <c r="YK9" s="98"/>
      <c r="YL9" s="98"/>
      <c r="YM9" s="98"/>
      <c r="YN9" s="98"/>
      <c r="YO9" s="98"/>
      <c r="YP9" s="98"/>
      <c r="YQ9" s="98"/>
      <c r="YR9" s="98"/>
      <c r="YS9" s="98"/>
      <c r="YT9" s="98"/>
      <c r="YU9" s="98"/>
      <c r="YV9" s="98"/>
      <c r="YW9" s="98"/>
      <c r="YX9" s="98"/>
      <c r="YY9" s="98"/>
      <c r="YZ9" s="98"/>
      <c r="ZA9" s="98"/>
      <c r="ZB9" s="98"/>
      <c r="ZC9" s="98"/>
      <c r="ZD9" s="98"/>
      <c r="ZE9" s="98"/>
      <c r="ZF9" s="98"/>
      <c r="ZG9" s="98"/>
      <c r="ZH9" s="98"/>
      <c r="ZI9" s="98"/>
      <c r="ZJ9" s="98"/>
      <c r="ZK9" s="98"/>
      <c r="ZL9" s="98"/>
      <c r="ZM9" s="98"/>
      <c r="ZN9" s="98"/>
      <c r="ZO9" s="98"/>
      <c r="ZP9" s="98"/>
      <c r="ZQ9" s="98"/>
      <c r="ZR9" s="98"/>
      <c r="ZS9" s="98"/>
      <c r="ZT9" s="98"/>
      <c r="ZU9" s="98"/>
      <c r="ZV9" s="98"/>
      <c r="ZW9" s="98"/>
      <c r="ZX9" s="98"/>
      <c r="ZY9" s="98"/>
      <c r="ZZ9" s="98"/>
      <c r="AAA9" s="98"/>
      <c r="AAB9" s="98"/>
      <c r="AAC9" s="98"/>
      <c r="AAD9" s="98"/>
      <c r="AAE9" s="98"/>
      <c r="AAF9" s="98"/>
      <c r="AAG9" s="98"/>
      <c r="AAH9" s="98"/>
      <c r="AAI9" s="98"/>
      <c r="AAJ9" s="98"/>
      <c r="AAK9" s="98"/>
      <c r="AAL9" s="98"/>
      <c r="AAM9" s="98"/>
      <c r="AAN9" s="98"/>
      <c r="AAO9" s="98"/>
      <c r="AAP9" s="98"/>
      <c r="AAQ9" s="98"/>
      <c r="AAR9" s="98"/>
      <c r="AAS9" s="98"/>
      <c r="AAT9" s="98"/>
      <c r="AAU9" s="98"/>
      <c r="AAV9" s="98"/>
      <c r="AAW9" s="98"/>
      <c r="AAX9" s="98"/>
      <c r="AAY9" s="98"/>
      <c r="AAZ9" s="98"/>
      <c r="ABA9" s="98"/>
      <c r="ABB9" s="98"/>
      <c r="ABC9" s="98"/>
      <c r="ABD9" s="98"/>
      <c r="ABE9" s="98"/>
      <c r="ABF9" s="98"/>
      <c r="ABG9" s="98"/>
      <c r="ABH9" s="98"/>
      <c r="ABI9" s="98"/>
      <c r="ABJ9" s="98"/>
      <c r="ABK9" s="98"/>
      <c r="ABL9" s="98"/>
      <c r="ABM9" s="98"/>
      <c r="ABN9" s="98"/>
      <c r="ABO9" s="98"/>
      <c r="ABP9" s="98"/>
      <c r="ABQ9" s="98"/>
      <c r="ABR9" s="98"/>
      <c r="ABS9" s="98"/>
      <c r="ABT9" s="98"/>
      <c r="ABU9" s="98"/>
      <c r="ABV9" s="98"/>
      <c r="ABW9" s="98"/>
      <c r="ABX9" s="98"/>
      <c r="ABY9" s="98"/>
      <c r="ABZ9" s="98"/>
      <c r="ACA9" s="98"/>
      <c r="ACB9" s="98"/>
      <c r="ACC9" s="98"/>
      <c r="ACD9" s="98"/>
      <c r="ACE9" s="98"/>
      <c r="ACF9" s="98"/>
      <c r="ACG9" s="98"/>
      <c r="ACH9" s="98"/>
      <c r="ACI9" s="98"/>
      <c r="ACJ9" s="98"/>
      <c r="ACK9" s="98"/>
      <c r="ACL9" s="98"/>
      <c r="ACM9" s="98"/>
      <c r="ACN9" s="98"/>
      <c r="ACO9" s="98"/>
      <c r="ACP9" s="98"/>
      <c r="ACQ9" s="98"/>
      <c r="ACR9" s="98"/>
      <c r="ACS9" s="98"/>
      <c r="ACT9" s="98"/>
      <c r="ACU9" s="98"/>
      <c r="ACV9" s="98"/>
      <c r="ACW9" s="98"/>
      <c r="ACX9" s="98"/>
      <c r="ACY9" s="98"/>
      <c r="ACZ9" s="98"/>
      <c r="ADA9" s="98"/>
      <c r="ADB9" s="98"/>
      <c r="ADC9" s="98"/>
      <c r="ADD9" s="98"/>
      <c r="ADE9" s="98"/>
      <c r="ADF9" s="98"/>
      <c r="ADG9" s="98"/>
      <c r="ADH9" s="98"/>
      <c r="ADI9" s="98"/>
      <c r="ADJ9" s="98"/>
      <c r="ADK9" s="98"/>
      <c r="ADL9" s="98"/>
      <c r="ADM9" s="98"/>
      <c r="ADN9" s="98"/>
      <c r="ADO9" s="98"/>
      <c r="ADP9" s="98"/>
      <c r="ADQ9" s="98"/>
      <c r="ADR9" s="98"/>
      <c r="ADS9" s="98"/>
      <c r="ADT9" s="98"/>
      <c r="ADU9" s="98"/>
      <c r="ADV9" s="98"/>
      <c r="ADW9" s="98"/>
      <c r="ADX9" s="98"/>
      <c r="ADY9" s="98"/>
      <c r="ADZ9" s="98"/>
      <c r="AEA9" s="98"/>
      <c r="AEB9" s="98"/>
      <c r="AEC9" s="98"/>
      <c r="AED9" s="98"/>
      <c r="AEE9" s="98"/>
      <c r="AEF9" s="98"/>
      <c r="AEG9" s="98"/>
      <c r="AEH9" s="98"/>
      <c r="AEI9" s="98"/>
      <c r="AEJ9" s="98"/>
      <c r="AEK9" s="98"/>
      <c r="AEL9" s="98"/>
      <c r="AEM9" s="98"/>
      <c r="AEN9" s="98"/>
      <c r="AEO9" s="98"/>
      <c r="AEP9" s="98"/>
      <c r="AEQ9" s="98"/>
      <c r="AER9" s="98"/>
      <c r="AES9" s="98"/>
      <c r="AET9" s="98"/>
      <c r="AEU9" s="98"/>
      <c r="AEV9" s="98"/>
      <c r="AEW9" s="98"/>
      <c r="AEX9" s="98"/>
      <c r="AEY9" s="98"/>
      <c r="AEZ9" s="98"/>
      <c r="AFA9" s="98"/>
      <c r="AFB9" s="98"/>
      <c r="AFC9" s="98"/>
      <c r="AFD9" s="98"/>
      <c r="AFE9" s="98"/>
      <c r="AFF9" s="98"/>
      <c r="AFG9" s="98"/>
      <c r="AFH9" s="98"/>
      <c r="AFI9" s="98"/>
      <c r="AFJ9" s="98"/>
      <c r="AFK9" s="98"/>
      <c r="AFL9" s="98"/>
      <c r="AFM9" s="98"/>
      <c r="AFN9" s="98"/>
      <c r="AFO9" s="98"/>
      <c r="AFP9" s="98"/>
      <c r="AFQ9" s="98"/>
      <c r="AFR9" s="98"/>
      <c r="AFS9" s="98"/>
      <c r="AFT9" s="98"/>
      <c r="AFU9" s="98"/>
      <c r="AFV9" s="98"/>
      <c r="AFW9" s="98"/>
      <c r="AFX9" s="98"/>
      <c r="AFY9" s="98"/>
      <c r="AFZ9" s="98"/>
      <c r="AGA9" s="98"/>
      <c r="AGB9" s="98"/>
      <c r="AGC9" s="98"/>
      <c r="AGD9" s="98"/>
      <c r="AGE9" s="98"/>
      <c r="AGF9" s="98"/>
      <c r="AGG9" s="98"/>
      <c r="AGH9" s="98"/>
      <c r="AGI9" s="98"/>
      <c r="AGJ9" s="98"/>
      <c r="AGK9" s="98"/>
      <c r="AGL9" s="98"/>
      <c r="AGM9" s="98"/>
      <c r="AGN9" s="98"/>
      <c r="AGO9" s="98"/>
      <c r="AGP9" s="98"/>
      <c r="AGQ9" s="98"/>
      <c r="AGR9" s="98"/>
      <c r="AGS9" s="98"/>
      <c r="AGT9" s="98"/>
      <c r="AGU9" s="98"/>
      <c r="AGV9" s="98"/>
      <c r="AGW9" s="98"/>
      <c r="AGX9" s="98"/>
      <c r="AGY9" s="98"/>
      <c r="AGZ9" s="98"/>
      <c r="AHA9" s="98"/>
      <c r="AHB9" s="98"/>
      <c r="AHC9" s="98"/>
      <c r="AHD9" s="98"/>
      <c r="AHE9" s="98"/>
      <c r="AHF9" s="98"/>
      <c r="AHG9" s="98"/>
      <c r="AHH9" s="98"/>
      <c r="AHI9" s="98"/>
      <c r="AHJ9" s="98"/>
      <c r="AHK9" s="98"/>
      <c r="AHL9" s="98"/>
      <c r="AHM9" s="98"/>
      <c r="AHN9" s="98"/>
      <c r="AHO9" s="98"/>
      <c r="AHP9" s="98"/>
      <c r="AHQ9" s="98"/>
      <c r="AHR9" s="98"/>
      <c r="AHS9" s="98"/>
      <c r="AHT9" s="98"/>
      <c r="AHU9" s="98"/>
      <c r="AHV9" s="98"/>
      <c r="AHW9" s="98"/>
      <c r="AHX9" s="98"/>
      <c r="AHY9" s="98"/>
      <c r="AHZ9" s="98"/>
      <c r="AIA9" s="98"/>
      <c r="AIB9" s="98"/>
      <c r="AIC9" s="98"/>
      <c r="AID9" s="98"/>
      <c r="AIE9" s="98"/>
      <c r="AIF9" s="98"/>
      <c r="AIG9" s="98"/>
      <c r="AIH9" s="98"/>
      <c r="AII9" s="98"/>
      <c r="AIJ9" s="98"/>
      <c r="AIK9" s="98"/>
      <c r="AIL9" s="98"/>
      <c r="AIM9" s="98"/>
      <c r="AIN9" s="98"/>
      <c r="AIO9" s="98"/>
      <c r="AIP9" s="98"/>
      <c r="AIQ9" s="98"/>
      <c r="AIR9" s="98"/>
      <c r="AIS9" s="98"/>
      <c r="AIT9" s="98"/>
      <c r="AIU9" s="98"/>
      <c r="AIV9" s="98"/>
      <c r="AIW9" s="98"/>
      <c r="AIX9" s="98"/>
      <c r="AIY9" s="98"/>
      <c r="AIZ9" s="98"/>
      <c r="AJA9" s="98"/>
      <c r="AJB9" s="98"/>
      <c r="AJC9" s="98"/>
      <c r="AJD9" s="98"/>
      <c r="AJE9" s="98"/>
      <c r="AJF9" s="98"/>
      <c r="AJG9" s="98"/>
      <c r="AJH9" s="98"/>
      <c r="AJI9" s="98"/>
      <c r="AJJ9" s="98"/>
      <c r="AJK9" s="98"/>
      <c r="AJL9" s="98"/>
      <c r="AJM9" s="98"/>
      <c r="AJN9" s="98"/>
      <c r="AJO9" s="98"/>
      <c r="AJP9" s="98"/>
      <c r="AJQ9" s="98"/>
      <c r="AJR9" s="98"/>
      <c r="AJS9" s="98"/>
      <c r="AJT9" s="98"/>
      <c r="AJU9" s="98"/>
      <c r="AJV9" s="98"/>
      <c r="AJW9" s="98"/>
      <c r="AJX9" s="98"/>
      <c r="AJY9" s="98"/>
      <c r="AJZ9" s="98"/>
      <c r="AKA9" s="98"/>
      <c r="AKB9" s="98"/>
      <c r="AKC9" s="98"/>
      <c r="AKD9" s="98"/>
      <c r="AKE9" s="98"/>
      <c r="AKF9" s="98"/>
      <c r="AKG9" s="98"/>
      <c r="AKH9" s="98"/>
      <c r="AKI9" s="98"/>
      <c r="AKJ9" s="98"/>
      <c r="AKK9" s="98"/>
      <c r="AKL9" s="98"/>
      <c r="AKM9" s="98"/>
      <c r="AKN9" s="98"/>
      <c r="AKO9" s="98"/>
      <c r="AKP9" s="98"/>
      <c r="AKQ9" s="98"/>
      <c r="AKR9" s="98"/>
      <c r="AKS9" s="98"/>
      <c r="AKT9" s="98"/>
      <c r="AKU9" s="98"/>
      <c r="AKV9" s="98"/>
      <c r="AKW9" s="98"/>
      <c r="AKX9" s="98"/>
      <c r="AKY9" s="98"/>
      <c r="AKZ9" s="98"/>
      <c r="ALA9" s="98"/>
      <c r="ALB9" s="98"/>
      <c r="ALC9" s="98"/>
      <c r="ALD9" s="98"/>
      <c r="ALE9" s="98"/>
      <c r="ALF9" s="98"/>
      <c r="ALG9" s="98"/>
      <c r="ALH9" s="98"/>
      <c r="ALI9" s="98"/>
      <c r="ALJ9" s="98"/>
      <c r="ALK9" s="98"/>
      <c r="ALL9" s="98"/>
      <c r="ALM9" s="98"/>
      <c r="ALN9" s="98"/>
      <c r="ALO9" s="98"/>
      <c r="ALP9" s="98"/>
      <c r="ALQ9" s="98"/>
      <c r="ALR9" s="98"/>
      <c r="ALS9" s="98"/>
      <c r="ALT9" s="98"/>
      <c r="ALU9" s="98"/>
      <c r="ALV9" s="98"/>
      <c r="ALW9" s="98"/>
      <c r="ALX9" s="98"/>
      <c r="ALY9" s="98"/>
      <c r="ALZ9" s="98"/>
      <c r="AMA9" s="98"/>
      <c r="AMB9" s="98"/>
      <c r="AMC9" s="98"/>
      <c r="AMD9" s="98"/>
      <c r="AME9" s="98"/>
      <c r="AMF9" s="98"/>
      <c r="AMG9" s="98"/>
      <c r="AMH9" s="98"/>
      <c r="AMI9" s="98"/>
      <c r="AMJ9" s="98"/>
    </row>
    <row r="10" spans="1:1024" s="100" customFormat="1" ht="51.75" customHeight="1" x14ac:dyDescent="0.25">
      <c r="A10" s="72" t="s">
        <v>16</v>
      </c>
      <c r="B10" s="72"/>
      <c r="C10" s="72"/>
      <c r="D10" s="72"/>
      <c r="E10" s="72"/>
      <c r="F10" s="72"/>
      <c r="G10" s="72"/>
      <c r="H10" s="72"/>
      <c r="I10" s="72"/>
      <c r="J10" s="72"/>
      <c r="K10" s="72"/>
      <c r="L10" s="72"/>
      <c r="M10" s="72"/>
      <c r="N10" s="72"/>
      <c r="O10" s="73" t="s">
        <v>17</v>
      </c>
      <c r="P10" s="73"/>
      <c r="Q10" s="73"/>
      <c r="R10" s="73"/>
      <c r="S10" s="73"/>
      <c r="T10" s="73"/>
      <c r="U10" s="73"/>
      <c r="V10" s="73" t="s">
        <v>18</v>
      </c>
      <c r="W10" s="73"/>
      <c r="X10" s="73"/>
      <c r="Y10" s="73"/>
      <c r="Z10" s="73"/>
      <c r="AA10" s="73" t="s">
        <v>19</v>
      </c>
      <c r="AB10" s="73"/>
      <c r="AC10" s="73"/>
      <c r="AD10" s="73"/>
      <c r="AE10" s="73"/>
      <c r="AF10" s="102" t="s">
        <v>20</v>
      </c>
    </row>
    <row r="11" spans="1:1024" s="35" customFormat="1" ht="18" customHeight="1" x14ac:dyDescent="0.25">
      <c r="A11" s="74">
        <v>1</v>
      </c>
      <c r="B11" s="75">
        <v>2</v>
      </c>
      <c r="C11" s="75">
        <v>3</v>
      </c>
      <c r="D11" s="76">
        <v>4</v>
      </c>
      <c r="E11" s="76"/>
      <c r="F11" s="77">
        <v>5</v>
      </c>
      <c r="G11" s="77">
        <v>6</v>
      </c>
      <c r="H11" s="77">
        <v>7</v>
      </c>
      <c r="I11" s="78">
        <v>8</v>
      </c>
      <c r="J11" s="78"/>
      <c r="K11" s="78"/>
      <c r="L11" s="79">
        <v>9</v>
      </c>
      <c r="M11" s="76">
        <v>10</v>
      </c>
      <c r="N11" s="76"/>
      <c r="O11" s="80">
        <v>11</v>
      </c>
      <c r="P11" s="80">
        <v>12</v>
      </c>
      <c r="Q11" s="80">
        <v>13</v>
      </c>
      <c r="R11" s="80">
        <v>14</v>
      </c>
      <c r="S11" s="80">
        <v>15</v>
      </c>
      <c r="T11" s="80">
        <v>16</v>
      </c>
      <c r="U11" s="81">
        <v>17</v>
      </c>
      <c r="V11" s="75">
        <v>18</v>
      </c>
      <c r="W11" s="75">
        <v>19</v>
      </c>
      <c r="X11" s="75">
        <v>20</v>
      </c>
      <c r="Y11" s="75">
        <v>21</v>
      </c>
      <c r="Z11" s="75">
        <v>22</v>
      </c>
      <c r="AA11" s="76">
        <v>23</v>
      </c>
      <c r="AB11" s="76"/>
      <c r="AC11" s="76"/>
      <c r="AD11" s="76"/>
      <c r="AE11" s="76"/>
      <c r="AF11" s="82">
        <v>24</v>
      </c>
    </row>
    <row r="12" spans="1:1024" ht="87.75" hidden="1" customHeight="1" x14ac:dyDescent="0.2">
      <c r="A12" s="83" t="s">
        <v>21</v>
      </c>
      <c r="B12" s="77"/>
      <c r="C12" s="84" t="s">
        <v>22</v>
      </c>
      <c r="D12" s="84" t="s">
        <v>23</v>
      </c>
      <c r="E12" s="77"/>
      <c r="F12" s="84" t="s">
        <v>24</v>
      </c>
      <c r="G12" s="77"/>
      <c r="H12" s="84" t="s">
        <v>25</v>
      </c>
      <c r="I12" s="77"/>
      <c r="J12" s="85" t="s">
        <v>26</v>
      </c>
      <c r="K12" s="85"/>
      <c r="L12" s="85"/>
      <c r="M12" s="85" t="s">
        <v>27</v>
      </c>
      <c r="N12" s="85"/>
      <c r="O12" s="86" t="s">
        <v>28</v>
      </c>
      <c r="P12" s="87"/>
      <c r="Q12" s="86" t="s">
        <v>29</v>
      </c>
      <c r="R12" s="87"/>
      <c r="S12" s="86" t="s">
        <v>30</v>
      </c>
      <c r="T12" s="88" t="s">
        <v>31</v>
      </c>
      <c r="U12" s="89" t="s">
        <v>32</v>
      </c>
      <c r="V12" s="90" t="s">
        <v>33</v>
      </c>
      <c r="W12" s="84" t="s">
        <v>34</v>
      </c>
      <c r="X12" s="84" t="s">
        <v>35</v>
      </c>
      <c r="Y12" s="84" t="s">
        <v>36</v>
      </c>
      <c r="Z12" s="77" t="s">
        <v>37</v>
      </c>
      <c r="AA12" s="77"/>
      <c r="AB12" s="91" t="s">
        <v>38</v>
      </c>
      <c r="AC12" s="91" t="s">
        <v>39</v>
      </c>
      <c r="AD12" s="91" t="s">
        <v>40</v>
      </c>
      <c r="AE12" s="91" t="s">
        <v>41</v>
      </c>
      <c r="AF12" s="92" t="s">
        <v>42</v>
      </c>
      <c r="AG12" s="98"/>
      <c r="AH12" s="98"/>
    </row>
    <row r="13" spans="1:1024" ht="75" customHeight="1" thickBot="1" x14ac:dyDescent="0.25">
      <c r="A13" s="83"/>
      <c r="B13" s="93" t="s">
        <v>43</v>
      </c>
      <c r="C13" s="84"/>
      <c r="D13" s="84"/>
      <c r="E13" s="93" t="s">
        <v>44</v>
      </c>
      <c r="F13" s="84"/>
      <c r="G13" s="93" t="s">
        <v>45</v>
      </c>
      <c r="H13" s="84"/>
      <c r="I13" s="93" t="s">
        <v>46</v>
      </c>
      <c r="J13" s="93" t="s">
        <v>47</v>
      </c>
      <c r="K13" s="93" t="s">
        <v>48</v>
      </c>
      <c r="L13" s="93" t="s">
        <v>49</v>
      </c>
      <c r="M13" s="93" t="s">
        <v>50</v>
      </c>
      <c r="N13" s="93" t="s">
        <v>51</v>
      </c>
      <c r="O13" s="86"/>
      <c r="P13" s="94" t="s">
        <v>52</v>
      </c>
      <c r="Q13" s="86"/>
      <c r="R13" s="94" t="s">
        <v>53</v>
      </c>
      <c r="S13" s="86"/>
      <c r="T13" s="88"/>
      <c r="U13" s="89"/>
      <c r="V13" s="90"/>
      <c r="W13" s="84"/>
      <c r="X13" s="84"/>
      <c r="Y13" s="84"/>
      <c r="Z13" s="93" t="s">
        <v>54</v>
      </c>
      <c r="AA13" s="95" t="s">
        <v>55</v>
      </c>
      <c r="AB13" s="91"/>
      <c r="AC13" s="91"/>
      <c r="AD13" s="91"/>
      <c r="AE13" s="91"/>
      <c r="AF13" s="92"/>
      <c r="AG13" s="98"/>
      <c r="AH13" s="98"/>
    </row>
    <row r="14" spans="1:1024" ht="44.25" customHeight="1" thickBot="1" x14ac:dyDescent="0.25">
      <c r="A14" s="119">
        <v>1</v>
      </c>
      <c r="B14" s="120">
        <v>2017</v>
      </c>
      <c r="C14" s="121">
        <v>14403</v>
      </c>
      <c r="D14" s="120">
        <v>6</v>
      </c>
      <c r="E14" s="122" t="str">
        <f>IF(D14=1,'Tipo '!$B$2,IF(D14=2,'Tipo '!$B$3,IF(D14=3,'Tipo '!$B$4,IF(D14=4,'Tipo '!$B$5,IF(D14=5,'Tipo '!$B$6,IF(D14=6,'Tipo '!$B$7,IF(D14=7,'Tipo '!$B$8,IF(D14=8,'Tipo '!$B$9,IF(D14=9,'Tipo '!$B$10,IF(D14=10,'Tipo '!$B$11,IF(D14=11,'Tipo '!$B$12,IF(D14=12,'Tipo '!$B$13,IF(D14=13,'Tipo '!$B$14,IF(D14=14,'Tipo '!$B$15,IF(D14=15,'Tipo '!$B$16,IF(D14=16,'Tipo '!$B$17,IF(D14=17,'Tipo '!$B$18,IF(D14=18,'Tipo '!$B$19,IF(D14=19,'Tipo '!$B$20,"No ha seleccionado un tipo de contrato válido")))))))))))))))))))</f>
        <v>COMPRAVENTA DE BIENES MUEBLES</v>
      </c>
      <c r="F14" s="122" t="s">
        <v>56</v>
      </c>
      <c r="G14" s="122" t="s">
        <v>57</v>
      </c>
      <c r="H14" s="123" t="s">
        <v>58</v>
      </c>
      <c r="I14" s="123" t="s">
        <v>59</v>
      </c>
      <c r="J14" s="120"/>
      <c r="K14" s="122" t="str">
        <f>IF(J14=1,'Equivalencia BH-BMPT'!$D$2,IF(J14=2,'Equivalencia BH-BMPT'!$D$3,IF(J14=3,'Equivalencia BH-BMPT'!$D$4,IF(J14=4,'Equivalencia BH-BMPT'!$D$5,IF(J14=5,'Equivalencia BH-BMPT'!$D$6,IF(J14=6,'Equivalencia BH-BMPT'!$D$7,IF(J14=7,'Equivalencia BH-BMPT'!$D$8,IF(J14=8,'Equivalencia BH-BMPT'!$D$9,IF(J14=9,'Equivalencia BH-BMPT'!$D$10,IF(J14=10,'Equivalencia BH-BMPT'!$D$11,IF(J14=11,'Equivalencia BH-BMPT'!$D$12,IF(J14=12,'Equivalencia BH-BMPT'!$D$13,IF(J14=13,'Equivalencia BH-BMPT'!$D$14,IF(J14=14,'Equivalencia BH-BMPT'!$D$15,IF(J14=15,'Equivalencia BH-BMPT'!$D$16,IF(J14=16,'Equivalencia BH-BMPT'!$D$17,IF(J14=17,'Equivalencia BH-BMPT'!$D$18,IF(J14=18,'Equivalencia BH-BMPT'!$D$19,IF(J14=19,'Equivalencia BH-BMPT'!$D$20,IF(J14=20,'Equivalencia BH-BMPT'!$D$21,IF(J14=21,'Equivalencia BH-BMPT'!$D$22,IF(J14=22,'Equivalencia BH-BMPT'!$D$23,IF(J14=23,'Equivalencia BH-BMPT'!D24,IF(J14=24,'Equivalencia BH-BMPT'!$D$25,IF(J14=25,'Equivalencia BH-BMPT'!$D$26,IF(J14=26,'Equivalencia BH-BMPT'!$D$27,IF(J14=27,'Equivalencia BH-BMPT'!$D$28,IF(J14=28,'Equivalencia BH-BMPT'!$D$29,IF(J14=29,'Equivalencia BH-BMPT'!$D$30,IF(J14=30,'Equivalencia BH-BMPT'!$D$31,IF(J14=31,'Equivalencia BH-BMPT'!$D$32,IF(J14=32,'Equivalencia BH-BMPT'!$D$33,IF(J14=33,'Equivalencia BH-BMPT'!$D$34,IF(J14=34,'Equivalencia BH-BMPT'!$D$35,IF(J14=35,'Equivalencia BH-BMPT'!$D$36,IF(J14=36,'Equivalencia BH-BMPT'!$D$37,IF(J14=37,'Equivalencia BH-BMPT'!$D$38,IF(J14=38,'Equivalencia BH-BMPT'!D39,IF(J14=39,'Equivalencia BH-BMPT'!$D$40,IF(J14=40,'Equivalencia BH-BMPT'!$D$41,IF(J14=41,'Equivalencia BH-BMPT'!$D$42,IF(J14=42,'Equivalencia BH-BMPT'!$D$43,IF(J14=43,'Equivalencia BH-BMPT'!$D$44,IF(J14=44,'Equivalencia BH-BMPT'!$D$45,IF(J14=45,'Equivalencia BH-BMPT'!$D$46,"No ha seleccionado un número de programa")))))))))))))))))))))))))))))))))))))))))))))</f>
        <v>No ha seleccionado un número de programa</v>
      </c>
      <c r="L14" s="124"/>
      <c r="M14" s="119">
        <v>830095213</v>
      </c>
      <c r="N14" s="125" t="s">
        <v>60</v>
      </c>
      <c r="O14" s="126">
        <v>25000000</v>
      </c>
      <c r="P14" s="127"/>
      <c r="Q14" s="128"/>
      <c r="R14" s="128"/>
      <c r="S14" s="128"/>
      <c r="T14" s="128">
        <f t="shared" ref="T14:T45" si="0">O14+Q14+S14</f>
        <v>25000000</v>
      </c>
      <c r="U14" s="129"/>
      <c r="V14" s="130">
        <v>42787</v>
      </c>
      <c r="W14" s="130">
        <v>42787</v>
      </c>
      <c r="X14" s="131">
        <v>43150</v>
      </c>
      <c r="Y14" s="120">
        <v>360</v>
      </c>
      <c r="Z14" s="120"/>
      <c r="AA14" s="132"/>
      <c r="AB14" s="120"/>
      <c r="AC14" s="120" t="s">
        <v>61</v>
      </c>
      <c r="AD14" s="120"/>
      <c r="AE14" s="120"/>
      <c r="AF14" s="133">
        <f t="shared" ref="AF14:AF45" si="1">SUM(U14/T14)</f>
        <v>0</v>
      </c>
      <c r="AG14" s="112"/>
      <c r="AH14" s="112" t="b">
        <f t="shared" ref="AH14:AH45" si="2">IF(I14="Funcionamiento",J14=0,J14="")</f>
        <v>1</v>
      </c>
    </row>
    <row r="15" spans="1:1024" ht="44.25" customHeight="1" thickBot="1" x14ac:dyDescent="0.25">
      <c r="A15" s="119">
        <v>2</v>
      </c>
      <c r="B15" s="120">
        <v>2017</v>
      </c>
      <c r="C15" s="122">
        <v>17126330510</v>
      </c>
      <c r="D15" s="120">
        <v>5</v>
      </c>
      <c r="E15" s="122" t="str">
        <f>IF(D15=1,'Tipo '!$B$2,IF(D15=2,'Tipo '!$B$3,IF(D15=3,'Tipo '!$B$4,IF(D15=4,'Tipo '!$B$5,IF(D15=5,'Tipo '!$B$6,IF(D15=6,'Tipo '!$B$7,IF(D15=7,'Tipo '!$B$8,IF(D15=8,'Tipo '!$B$9,IF(D15=9,'Tipo '!$B$10,IF(D15=10,'Tipo '!$B$11,IF(D15=11,'Tipo '!$B$12,IF(D15=12,'Tipo '!$B$13,IF(D15=13,'Tipo '!$B$14,IF(D15=14,'Tipo '!$B$15,IF(D15=15,'Tipo '!$B$16,IF(D15=16,'Tipo '!$B$17,IF(D15=17,'Tipo '!$B$18,IF(D15=18,'Tipo '!$B$19,IF(D15=19,'Tipo '!$B$20,"No ha seleccionado un tipo de contrato válido")))))))))))))))))))</f>
        <v>CONTRATOS DE PRESTACIÓN DE SERVICIOS PROFESIONALES Y DE APOYO A LA GESTIÓN</v>
      </c>
      <c r="F15" s="122" t="s">
        <v>62</v>
      </c>
      <c r="G15" s="122" t="s">
        <v>63</v>
      </c>
      <c r="H15" s="123" t="s">
        <v>64</v>
      </c>
      <c r="I15" s="123" t="s">
        <v>65</v>
      </c>
      <c r="J15" s="120">
        <v>45</v>
      </c>
      <c r="K15" s="122" t="str">
        <f>IF(J15=1,'Equivalencia BH-BMPT'!$D$2,IF(J15=2,'Equivalencia BH-BMPT'!$D$3,IF(J15=3,'Equivalencia BH-BMPT'!$D$4,IF(J15=4,'Equivalencia BH-BMPT'!$D$5,IF(J15=5,'Equivalencia BH-BMPT'!$D$6,IF(J15=6,'Equivalencia BH-BMPT'!$D$7,IF(J15=7,'Equivalencia BH-BMPT'!$D$8,IF(J15=8,'Equivalencia BH-BMPT'!$D$9,IF(J15=9,'Equivalencia BH-BMPT'!$D$10,IF(J15=10,'Equivalencia BH-BMPT'!$D$11,IF(J15=11,'Equivalencia BH-BMPT'!$D$12,IF(J15=12,'Equivalencia BH-BMPT'!$D$13,IF(J15=13,'Equivalencia BH-BMPT'!$D$14,IF(J15=14,'Equivalencia BH-BMPT'!$D$15,IF(J15=15,'Equivalencia BH-BMPT'!$D$16,IF(J15=16,'Equivalencia BH-BMPT'!$D$17,IF(J15=17,'Equivalencia BH-BMPT'!$D$18,IF(J15=18,'Equivalencia BH-BMPT'!$D$19,IF(J15=19,'Equivalencia BH-BMPT'!$D$20,IF(J15=20,'Equivalencia BH-BMPT'!$D$21,IF(J15=21,'Equivalencia BH-BMPT'!$D$22,IF(J15=22,'Equivalencia BH-BMPT'!$D$23,IF(J15=23,'Equivalencia BH-BMPT'!#REF!,IF(J15=24,'Equivalencia BH-BMPT'!$D$25,IF(J15=25,'Equivalencia BH-BMPT'!$D$26,IF(J15=26,'Equivalencia BH-BMPT'!$D$27,IF(J15=27,'Equivalencia BH-BMPT'!$D$28,IF(J15=28,'Equivalencia BH-BMPT'!$D$29,IF(J15=29,'Equivalencia BH-BMPT'!$D$30,IF(J15=30,'Equivalencia BH-BMPT'!$D$31,IF(J15=31,'Equivalencia BH-BMPT'!$D$32,IF(J15=32,'Equivalencia BH-BMPT'!$D$33,IF(J15=33,'Equivalencia BH-BMPT'!$D$34,IF(J15=34,'Equivalencia BH-BMPT'!$D$35,IF(J15=35,'Equivalencia BH-BMPT'!$D$36,IF(J15=36,'Equivalencia BH-BMPT'!$D$37,IF(J15=37,'Equivalencia BH-BMPT'!$D$38,IF(J15=38,'Equivalencia BH-BMPT'!#REF!,IF(J15=39,'Equivalencia BH-BMPT'!$D$40,IF(J15=40,'Equivalencia BH-BMPT'!$D$41,IF(J15=41,'Equivalencia BH-BMPT'!$D$42,IF(J15=42,'Equivalencia BH-BMPT'!$D$43,IF(J15=43,'Equivalencia BH-BMPT'!$D$44,IF(J15=44,'Equivalencia BH-BMPT'!$D$45,IF(J15=45,'Equivalencia BH-BMPT'!$D$46,"No ha seleccionado un número de programa")))))))))))))))))))))))))))))))))))))))))))))</f>
        <v>Gobernanza e influencia local, regional e internacional</v>
      </c>
      <c r="L15" s="124" t="s">
        <v>66</v>
      </c>
      <c r="M15" s="119">
        <v>528333324</v>
      </c>
      <c r="N15" s="125" t="s">
        <v>67</v>
      </c>
      <c r="O15" s="129">
        <v>28000000</v>
      </c>
      <c r="P15" s="127"/>
      <c r="Q15" s="128"/>
      <c r="R15" s="128">
        <v>1</v>
      </c>
      <c r="S15" s="128">
        <v>1866666</v>
      </c>
      <c r="T15" s="128">
        <f t="shared" si="0"/>
        <v>29866666</v>
      </c>
      <c r="U15" s="126">
        <v>26506666</v>
      </c>
      <c r="V15" s="130">
        <v>42794</v>
      </c>
      <c r="W15" s="130">
        <v>42796</v>
      </c>
      <c r="X15" s="130">
        <v>43121</v>
      </c>
      <c r="Y15" s="120">
        <v>300</v>
      </c>
      <c r="Z15" s="120">
        <v>20</v>
      </c>
      <c r="AA15" s="132"/>
      <c r="AB15" s="120"/>
      <c r="AC15" s="120" t="s">
        <v>61</v>
      </c>
      <c r="AD15" s="120"/>
      <c r="AE15" s="120"/>
      <c r="AF15" s="133">
        <f t="shared" si="1"/>
        <v>0.88749999748883923</v>
      </c>
      <c r="AG15" s="112"/>
      <c r="AH15" s="112" t="b">
        <f t="shared" si="2"/>
        <v>0</v>
      </c>
    </row>
    <row r="16" spans="1:1024" ht="44.25" customHeight="1" thickBot="1" x14ac:dyDescent="0.25">
      <c r="A16" s="119">
        <v>3</v>
      </c>
      <c r="B16" s="120">
        <v>2017</v>
      </c>
      <c r="C16" s="122">
        <v>17126330520</v>
      </c>
      <c r="D16" s="120">
        <v>5</v>
      </c>
      <c r="E16" s="122" t="str">
        <f>IF(D16=1,'Tipo '!$B$2,IF(D16=2,'Tipo '!$B$3,IF(D16=3,'Tipo '!$B$4,IF(D16=4,'Tipo '!$B$5,IF(D16=5,'Tipo '!$B$6,IF(D16=6,'Tipo '!$B$7,IF(D16=7,'Tipo '!$B$8,IF(D16=8,'Tipo '!$B$9,IF(D16=9,'Tipo '!$B$10,IF(D16=10,'Tipo '!$B$11,IF(D16=11,'Tipo '!$B$12,IF(D16=12,'Tipo '!$B$13,IF(D16=13,'Tipo '!$B$14,IF(D16=14,'Tipo '!$B$15,IF(D16=15,'Tipo '!$B$16,IF(D16=16,'Tipo '!$B$17,IF(D16=17,'Tipo '!$B$18,IF(D16=18,'Tipo '!$B$19,IF(D16=19,'Tipo '!$B$20,"No ha seleccionado un tipo de contrato válido")))))))))))))))))))</f>
        <v>CONTRATOS DE PRESTACIÓN DE SERVICIOS PROFESIONALES Y DE APOYO A LA GESTIÓN</v>
      </c>
      <c r="F16" s="122" t="s">
        <v>62</v>
      </c>
      <c r="G16" s="122" t="s">
        <v>63</v>
      </c>
      <c r="H16" s="123" t="s">
        <v>68</v>
      </c>
      <c r="I16" s="123" t="s">
        <v>65</v>
      </c>
      <c r="J16" s="120">
        <v>45</v>
      </c>
      <c r="K16" s="122" t="str">
        <f>IF(J16=1,'Equivalencia BH-BMPT'!$D$2,IF(J16=2,'Equivalencia BH-BMPT'!$D$3,IF(J16=3,'Equivalencia BH-BMPT'!$D$4,IF(J16=4,'Equivalencia BH-BMPT'!$D$5,IF(J16=5,'Equivalencia BH-BMPT'!$D$6,IF(J16=6,'Equivalencia BH-BMPT'!$D$7,IF(J16=7,'Equivalencia BH-BMPT'!$D$8,IF(J16=8,'Equivalencia BH-BMPT'!$D$9,IF(J16=9,'Equivalencia BH-BMPT'!$D$10,IF(J16=10,'Equivalencia BH-BMPT'!$D$11,IF(J16=11,'Equivalencia BH-BMPT'!$D$12,IF(J16=12,'Equivalencia BH-BMPT'!$D$13,IF(J16=13,'Equivalencia BH-BMPT'!$D$14,IF(J16=14,'Equivalencia BH-BMPT'!$D$15,IF(J16=15,'Equivalencia BH-BMPT'!$D$16,IF(J16=16,'Equivalencia BH-BMPT'!$D$17,IF(J16=17,'Equivalencia BH-BMPT'!$D$18,IF(J16=18,'Equivalencia BH-BMPT'!$D$19,IF(J16=19,'Equivalencia BH-BMPT'!$D$20,IF(J16=20,'Equivalencia BH-BMPT'!$D$21,IF(J16=21,'Equivalencia BH-BMPT'!$D$22,IF(J16=22,'Equivalencia BH-BMPT'!$D$23,IF(J16=23,'Equivalencia BH-BMPT'!#REF!,IF(J16=24,'Equivalencia BH-BMPT'!$D$25,IF(J16=25,'Equivalencia BH-BMPT'!$D$26,IF(J16=26,'Equivalencia BH-BMPT'!$D$27,IF(J16=27,'Equivalencia BH-BMPT'!$D$28,IF(J16=28,'Equivalencia BH-BMPT'!$D$29,IF(J16=29,'Equivalencia BH-BMPT'!$D$30,IF(J16=30,'Equivalencia BH-BMPT'!$D$31,IF(J16=31,'Equivalencia BH-BMPT'!$D$32,IF(J16=32,'Equivalencia BH-BMPT'!$D$33,IF(J16=33,'Equivalencia BH-BMPT'!$D$34,IF(J16=34,'Equivalencia BH-BMPT'!$D$35,IF(J16=35,'Equivalencia BH-BMPT'!$D$36,IF(J16=36,'Equivalencia BH-BMPT'!$D$37,IF(J16=37,'Equivalencia BH-BMPT'!$D$38,IF(J16=38,'Equivalencia BH-BMPT'!#REF!,IF(J16=39,'Equivalencia BH-BMPT'!$D$40,IF(J16=40,'Equivalencia BH-BMPT'!$D$41,IF(J16=41,'Equivalencia BH-BMPT'!$D$42,IF(J16=42,'Equivalencia BH-BMPT'!$D$43,IF(J16=43,'Equivalencia BH-BMPT'!$D$44,IF(J16=44,'Equivalencia BH-BMPT'!$D$45,IF(J16=45,'Equivalencia BH-BMPT'!$D$46,"No ha seleccionado un número de programa")))))))))))))))))))))))))))))))))))))))))))))</f>
        <v>Gobernanza e influencia local, regional e internacional</v>
      </c>
      <c r="L16" s="124" t="s">
        <v>66</v>
      </c>
      <c r="M16" s="119">
        <v>1140818683</v>
      </c>
      <c r="N16" s="125" t="s">
        <v>69</v>
      </c>
      <c r="O16" s="126">
        <v>43000000</v>
      </c>
      <c r="P16" s="127"/>
      <c r="Q16" s="128"/>
      <c r="R16" s="128"/>
      <c r="S16" s="128"/>
      <c r="T16" s="128">
        <f t="shared" si="0"/>
        <v>43000000</v>
      </c>
      <c r="U16" s="126">
        <v>40706667</v>
      </c>
      <c r="V16" s="130">
        <v>42794</v>
      </c>
      <c r="W16" s="130">
        <v>42796</v>
      </c>
      <c r="X16" s="130">
        <v>43101</v>
      </c>
      <c r="Y16" s="120">
        <v>300</v>
      </c>
      <c r="Z16" s="120"/>
      <c r="AA16" s="132"/>
      <c r="AB16" s="120"/>
      <c r="AC16" s="120" t="s">
        <v>61</v>
      </c>
      <c r="AD16" s="120"/>
      <c r="AE16" s="120"/>
      <c r="AF16" s="133">
        <f t="shared" si="1"/>
        <v>0.94666667441860464</v>
      </c>
      <c r="AG16" s="112"/>
      <c r="AH16" s="112" t="b">
        <f t="shared" si="2"/>
        <v>0</v>
      </c>
    </row>
    <row r="17" spans="1:34" ht="44.25" customHeight="1" thickBot="1" x14ac:dyDescent="0.25">
      <c r="A17" s="119">
        <v>4</v>
      </c>
      <c r="B17" s="120">
        <v>2017</v>
      </c>
      <c r="C17" s="122">
        <v>17126330522</v>
      </c>
      <c r="D17" s="120">
        <v>5</v>
      </c>
      <c r="E17" s="122" t="str">
        <f>IF(D17=1,'Tipo '!$B$2,IF(D17=2,'Tipo '!$B$3,IF(D17=3,'Tipo '!$B$4,IF(D17=4,'Tipo '!$B$5,IF(D17=5,'Tipo '!$B$6,IF(D17=6,'Tipo '!$B$7,IF(D17=7,'Tipo '!$B$8,IF(D17=8,'Tipo '!$B$9,IF(D17=9,'Tipo '!$B$10,IF(D17=10,'Tipo '!$B$11,IF(D17=11,'Tipo '!$B$12,IF(D17=12,'Tipo '!$B$13,IF(D17=13,'Tipo '!$B$14,IF(D17=14,'Tipo '!$B$15,IF(D17=15,'Tipo '!$B$16,IF(D17=16,'Tipo '!$B$17,IF(D17=17,'Tipo '!$B$18,IF(D17=18,'Tipo '!$B$19,IF(D17=19,'Tipo '!$B$20,"No ha seleccionado un tipo de contrato válido")))))))))))))))))))</f>
        <v>CONTRATOS DE PRESTACIÓN DE SERVICIOS PROFESIONALES Y DE APOYO A LA GESTIÓN</v>
      </c>
      <c r="F17" s="122" t="s">
        <v>62</v>
      </c>
      <c r="G17" s="122" t="s">
        <v>63</v>
      </c>
      <c r="H17" s="123" t="s">
        <v>70</v>
      </c>
      <c r="I17" s="123" t="s">
        <v>65</v>
      </c>
      <c r="J17" s="120">
        <v>45</v>
      </c>
      <c r="K17" s="122" t="str">
        <f>IF(J17=1,'Equivalencia BH-BMPT'!$D$2,IF(J17=2,'Equivalencia BH-BMPT'!$D$3,IF(J17=3,'Equivalencia BH-BMPT'!$D$4,IF(J17=4,'Equivalencia BH-BMPT'!$D$5,IF(J17=5,'Equivalencia BH-BMPT'!$D$6,IF(J17=6,'Equivalencia BH-BMPT'!$D$7,IF(J17=7,'Equivalencia BH-BMPT'!$D$8,IF(J17=8,'Equivalencia BH-BMPT'!$D$9,IF(J17=9,'Equivalencia BH-BMPT'!$D$10,IF(J17=10,'Equivalencia BH-BMPT'!$D$11,IF(J17=11,'Equivalencia BH-BMPT'!$D$12,IF(J17=12,'Equivalencia BH-BMPT'!$D$13,IF(J17=13,'Equivalencia BH-BMPT'!$D$14,IF(J17=14,'Equivalencia BH-BMPT'!$D$15,IF(J17=15,'Equivalencia BH-BMPT'!$D$16,IF(J17=16,'Equivalencia BH-BMPT'!$D$17,IF(J17=17,'Equivalencia BH-BMPT'!$D$18,IF(J17=18,'Equivalencia BH-BMPT'!$D$19,IF(J17=19,'Equivalencia BH-BMPT'!$D$20,IF(J17=20,'Equivalencia BH-BMPT'!$D$21,IF(J17=21,'Equivalencia BH-BMPT'!$D$22,IF(J17=22,'Equivalencia BH-BMPT'!$D$23,IF(J17=23,'Equivalencia BH-BMPT'!#REF!,IF(J17=24,'Equivalencia BH-BMPT'!$D$25,IF(J17=25,'Equivalencia BH-BMPT'!$D$26,IF(J17=26,'Equivalencia BH-BMPT'!$D$27,IF(J17=27,'Equivalencia BH-BMPT'!$D$28,IF(J17=28,'Equivalencia BH-BMPT'!$D$29,IF(J17=29,'Equivalencia BH-BMPT'!$D$30,IF(J17=30,'Equivalencia BH-BMPT'!$D$31,IF(J17=31,'Equivalencia BH-BMPT'!$D$32,IF(J17=32,'Equivalencia BH-BMPT'!$D$33,IF(J17=33,'Equivalencia BH-BMPT'!$D$34,IF(J17=34,'Equivalencia BH-BMPT'!$D$35,IF(J17=35,'Equivalencia BH-BMPT'!$D$36,IF(J17=36,'Equivalencia BH-BMPT'!$D$37,IF(J17=37,'Equivalencia BH-BMPT'!$D$38,IF(J17=38,'Equivalencia BH-BMPT'!#REF!,IF(J17=39,'Equivalencia BH-BMPT'!$D$40,IF(J17=40,'Equivalencia BH-BMPT'!$D$41,IF(J17=41,'Equivalencia BH-BMPT'!$D$42,IF(J17=42,'Equivalencia BH-BMPT'!$D$43,IF(J17=43,'Equivalencia BH-BMPT'!$D$44,IF(J17=44,'Equivalencia BH-BMPT'!$D$45,IF(J17=45,'Equivalencia BH-BMPT'!$D$46,"No ha seleccionado un número de programa")))))))))))))))))))))))))))))))))))))))))))))</f>
        <v>Gobernanza e influencia local, regional e internacional</v>
      </c>
      <c r="L17" s="124" t="s">
        <v>66</v>
      </c>
      <c r="M17" s="119">
        <v>1013588626</v>
      </c>
      <c r="N17" s="125" t="s">
        <v>71</v>
      </c>
      <c r="O17" s="134">
        <v>60000000</v>
      </c>
      <c r="P17" s="127"/>
      <c r="Q17" s="128"/>
      <c r="R17" s="128">
        <v>1</v>
      </c>
      <c r="S17" s="128">
        <v>4000000</v>
      </c>
      <c r="T17" s="128">
        <f t="shared" si="0"/>
        <v>64000000</v>
      </c>
      <c r="U17" s="126">
        <v>56800000</v>
      </c>
      <c r="V17" s="130">
        <v>42794</v>
      </c>
      <c r="W17" s="130">
        <v>42796</v>
      </c>
      <c r="X17" s="130">
        <v>43121</v>
      </c>
      <c r="Y17" s="120">
        <v>300</v>
      </c>
      <c r="Z17" s="120">
        <v>20</v>
      </c>
      <c r="AA17" s="132"/>
      <c r="AB17" s="120"/>
      <c r="AC17" s="120" t="s">
        <v>61</v>
      </c>
      <c r="AD17" s="120"/>
      <c r="AE17" s="120"/>
      <c r="AF17" s="133">
        <f t="shared" si="1"/>
        <v>0.88749999999999996</v>
      </c>
      <c r="AG17" s="112"/>
      <c r="AH17" s="112" t="b">
        <f t="shared" si="2"/>
        <v>0</v>
      </c>
    </row>
    <row r="18" spans="1:34" ht="44.25" customHeight="1" thickBot="1" x14ac:dyDescent="0.25">
      <c r="A18" s="119">
        <v>5</v>
      </c>
      <c r="B18" s="120">
        <v>2017</v>
      </c>
      <c r="C18" s="122">
        <v>17126330525</v>
      </c>
      <c r="D18" s="120">
        <v>5</v>
      </c>
      <c r="E18" s="122" t="str">
        <f>IF(D18=1,'Tipo '!$B$2,IF(D18=2,'Tipo '!$B$3,IF(D18=3,'Tipo '!$B$4,IF(D18=4,'Tipo '!$B$5,IF(D18=5,'Tipo '!$B$6,IF(D18=6,'Tipo '!$B$7,IF(D18=7,'Tipo '!$B$8,IF(D18=8,'Tipo '!$B$9,IF(D18=9,'Tipo '!$B$10,IF(D18=10,'Tipo '!$B$11,IF(D18=11,'Tipo '!$B$12,IF(D18=12,'Tipo '!$B$13,IF(D18=13,'Tipo '!$B$14,IF(D18=14,'Tipo '!$B$15,IF(D18=15,'Tipo '!$B$16,IF(D18=16,'Tipo '!$B$17,IF(D18=17,'Tipo '!$B$18,IF(D18=18,'Tipo '!$B$19,IF(D18=19,'Tipo '!$B$20,"No ha seleccionado un tipo de contrato válido")))))))))))))))))))</f>
        <v>CONTRATOS DE PRESTACIÓN DE SERVICIOS PROFESIONALES Y DE APOYO A LA GESTIÓN</v>
      </c>
      <c r="F18" s="122" t="s">
        <v>62</v>
      </c>
      <c r="G18" s="122" t="s">
        <v>63</v>
      </c>
      <c r="H18" s="123" t="s">
        <v>72</v>
      </c>
      <c r="I18" s="123" t="s">
        <v>65</v>
      </c>
      <c r="J18" s="120">
        <v>45</v>
      </c>
      <c r="K18" s="122" t="str">
        <f>IF(J18=1,'Equivalencia BH-BMPT'!$D$2,IF(J18=2,'Equivalencia BH-BMPT'!$D$3,IF(J18=3,'Equivalencia BH-BMPT'!$D$4,IF(J18=4,'Equivalencia BH-BMPT'!$D$5,IF(J18=5,'Equivalencia BH-BMPT'!$D$6,IF(J18=6,'Equivalencia BH-BMPT'!$D$7,IF(J18=7,'Equivalencia BH-BMPT'!$D$8,IF(J18=8,'Equivalencia BH-BMPT'!$D$9,IF(J18=9,'Equivalencia BH-BMPT'!$D$10,IF(J18=10,'Equivalencia BH-BMPT'!$D$11,IF(J18=11,'Equivalencia BH-BMPT'!$D$12,IF(J18=12,'Equivalencia BH-BMPT'!$D$13,IF(J18=13,'Equivalencia BH-BMPT'!$D$14,IF(J18=14,'Equivalencia BH-BMPT'!$D$15,IF(J18=15,'Equivalencia BH-BMPT'!$D$16,IF(J18=16,'Equivalencia BH-BMPT'!$D$17,IF(J18=17,'Equivalencia BH-BMPT'!$D$18,IF(J18=18,'Equivalencia BH-BMPT'!$D$19,IF(J18=19,'Equivalencia BH-BMPT'!$D$20,IF(J18=20,'Equivalencia BH-BMPT'!$D$21,IF(J18=21,'Equivalencia BH-BMPT'!$D$22,IF(J18=22,'Equivalencia BH-BMPT'!$D$23,IF(J18=23,'Equivalencia BH-BMPT'!#REF!,IF(J18=24,'Equivalencia BH-BMPT'!$D$25,IF(J18=25,'Equivalencia BH-BMPT'!$D$26,IF(J18=26,'Equivalencia BH-BMPT'!$D$27,IF(J18=27,'Equivalencia BH-BMPT'!$D$28,IF(J18=28,'Equivalencia BH-BMPT'!$D$29,IF(J18=29,'Equivalencia BH-BMPT'!$D$30,IF(J18=30,'Equivalencia BH-BMPT'!$D$31,IF(J18=31,'Equivalencia BH-BMPT'!$D$32,IF(J18=32,'Equivalencia BH-BMPT'!$D$33,IF(J18=33,'Equivalencia BH-BMPT'!$D$34,IF(J18=34,'Equivalencia BH-BMPT'!$D$35,IF(J18=35,'Equivalencia BH-BMPT'!$D$36,IF(J18=36,'Equivalencia BH-BMPT'!$D$37,IF(J18=37,'Equivalencia BH-BMPT'!$D$38,IF(J18=38,'Equivalencia BH-BMPT'!#REF!,IF(J18=39,'Equivalencia BH-BMPT'!$D$40,IF(J18=40,'Equivalencia BH-BMPT'!$D$41,IF(J18=41,'Equivalencia BH-BMPT'!$D$42,IF(J18=42,'Equivalencia BH-BMPT'!$D$43,IF(J18=43,'Equivalencia BH-BMPT'!$D$44,IF(J18=44,'Equivalencia BH-BMPT'!$D$45,IF(J18=45,'Equivalencia BH-BMPT'!$D$46,"No ha seleccionado un número de programa")))))))))))))))))))))))))))))))))))))))))))))</f>
        <v>Gobernanza e influencia local, regional e internacional</v>
      </c>
      <c r="L18" s="124" t="s">
        <v>66</v>
      </c>
      <c r="M18" s="119">
        <v>91161674</v>
      </c>
      <c r="N18" s="125" t="s">
        <v>73</v>
      </c>
      <c r="O18" s="134">
        <v>16800000</v>
      </c>
      <c r="P18" s="127"/>
      <c r="Q18" s="128"/>
      <c r="R18" s="128">
        <v>1</v>
      </c>
      <c r="S18" s="128">
        <v>8400000</v>
      </c>
      <c r="T18" s="128">
        <f t="shared" si="0"/>
        <v>25200000</v>
      </c>
      <c r="U18" s="126">
        <v>8400000</v>
      </c>
      <c r="V18" s="130">
        <v>42794</v>
      </c>
      <c r="W18" s="130">
        <v>42796</v>
      </c>
      <c r="X18" s="130">
        <v>43070</v>
      </c>
      <c r="Y18" s="120">
        <v>180</v>
      </c>
      <c r="Z18" s="120">
        <v>90</v>
      </c>
      <c r="AA18" s="132"/>
      <c r="AB18" s="120"/>
      <c r="AC18" s="120"/>
      <c r="AD18" s="120"/>
      <c r="AE18" s="120" t="s">
        <v>61</v>
      </c>
      <c r="AF18" s="133">
        <f t="shared" si="1"/>
        <v>0.33333333333333331</v>
      </c>
      <c r="AG18" s="112"/>
      <c r="AH18" s="112" t="b">
        <f t="shared" si="2"/>
        <v>0</v>
      </c>
    </row>
    <row r="19" spans="1:34" ht="44.25" customHeight="1" thickBot="1" x14ac:dyDescent="0.25">
      <c r="A19" s="119">
        <v>6</v>
      </c>
      <c r="B19" s="120">
        <v>2017</v>
      </c>
      <c r="C19" s="122">
        <v>17126330529</v>
      </c>
      <c r="D19" s="120">
        <v>5</v>
      </c>
      <c r="E19" s="122" t="str">
        <f>IF(D19=1,'Tipo '!$B$2,IF(D19=2,'Tipo '!$B$3,IF(D19=3,'Tipo '!$B$4,IF(D19=4,'Tipo '!$B$5,IF(D19=5,'Tipo '!$B$6,IF(D19=6,'Tipo '!$B$7,IF(D19=7,'Tipo '!$B$8,IF(D19=8,'Tipo '!$B$9,IF(D19=9,'Tipo '!$B$10,IF(D19=10,'Tipo '!$B$11,IF(D19=11,'Tipo '!$B$12,IF(D19=12,'Tipo '!$B$13,IF(D19=13,'Tipo '!$B$14,IF(D19=14,'Tipo '!$B$15,IF(D19=15,'Tipo '!$B$16,IF(D19=16,'Tipo '!$B$17,IF(D19=17,'Tipo '!$B$18,IF(D19=18,'Tipo '!$B$19,IF(D19=19,'Tipo '!$B$20,"No ha seleccionado un tipo de contrato válido")))))))))))))))))))</f>
        <v>CONTRATOS DE PRESTACIÓN DE SERVICIOS PROFESIONALES Y DE APOYO A LA GESTIÓN</v>
      </c>
      <c r="F19" s="122" t="s">
        <v>62</v>
      </c>
      <c r="G19" s="122" t="s">
        <v>63</v>
      </c>
      <c r="H19" s="123" t="s">
        <v>74</v>
      </c>
      <c r="I19" s="123" t="s">
        <v>65</v>
      </c>
      <c r="J19" s="120">
        <v>45</v>
      </c>
      <c r="K19" s="122" t="str">
        <f>IF(J19=1,'Equivalencia BH-BMPT'!$D$2,IF(J19=2,'Equivalencia BH-BMPT'!$D$3,IF(J19=3,'Equivalencia BH-BMPT'!$D$4,IF(J19=4,'Equivalencia BH-BMPT'!$D$5,IF(J19=5,'Equivalencia BH-BMPT'!$D$6,IF(J19=6,'Equivalencia BH-BMPT'!$D$7,IF(J19=7,'Equivalencia BH-BMPT'!$D$8,IF(J19=8,'Equivalencia BH-BMPT'!$D$9,IF(J19=9,'Equivalencia BH-BMPT'!$D$10,IF(J19=10,'Equivalencia BH-BMPT'!$D$11,IF(J19=11,'Equivalencia BH-BMPT'!$D$12,IF(J19=12,'Equivalencia BH-BMPT'!$D$13,IF(J19=13,'Equivalencia BH-BMPT'!$D$14,IF(J19=14,'Equivalencia BH-BMPT'!$D$15,IF(J19=15,'Equivalencia BH-BMPT'!$D$16,IF(J19=16,'Equivalencia BH-BMPT'!$D$17,IF(J19=17,'Equivalencia BH-BMPT'!$D$18,IF(J19=18,'Equivalencia BH-BMPT'!$D$19,IF(J19=19,'Equivalencia BH-BMPT'!$D$20,IF(J19=20,'Equivalencia BH-BMPT'!$D$21,IF(J19=21,'Equivalencia BH-BMPT'!$D$22,IF(J19=22,'Equivalencia BH-BMPT'!$D$23,IF(J19=23,'Equivalencia BH-BMPT'!#REF!,IF(J19=24,'Equivalencia BH-BMPT'!$D$25,IF(J19=25,'Equivalencia BH-BMPT'!$D$26,IF(J19=26,'Equivalencia BH-BMPT'!$D$27,IF(J19=27,'Equivalencia BH-BMPT'!$D$28,IF(J19=28,'Equivalencia BH-BMPT'!$D$29,IF(J19=29,'Equivalencia BH-BMPT'!$D$30,IF(J19=30,'Equivalencia BH-BMPT'!$D$31,IF(J19=31,'Equivalencia BH-BMPT'!$D$32,IF(J19=32,'Equivalencia BH-BMPT'!$D$33,IF(J19=33,'Equivalencia BH-BMPT'!$D$34,IF(J19=34,'Equivalencia BH-BMPT'!$D$35,IF(J19=35,'Equivalencia BH-BMPT'!$D$36,IF(J19=36,'Equivalencia BH-BMPT'!$D$37,IF(J19=37,'Equivalencia BH-BMPT'!$D$38,IF(J19=38,'Equivalencia BH-BMPT'!#REF!,IF(J19=39,'Equivalencia BH-BMPT'!$D$40,IF(J19=40,'Equivalencia BH-BMPT'!$D$41,IF(J19=41,'Equivalencia BH-BMPT'!$D$42,IF(J19=42,'Equivalencia BH-BMPT'!$D$43,IF(J19=43,'Equivalencia BH-BMPT'!$D$44,IF(J19=44,'Equivalencia BH-BMPT'!$D$45,IF(J19=45,'Equivalencia BH-BMPT'!$D$46,"No ha seleccionado un número de programa")))))))))))))))))))))))))))))))))))))))))))))</f>
        <v>Gobernanza e influencia local, regional e internacional</v>
      </c>
      <c r="L19" s="124" t="s">
        <v>66</v>
      </c>
      <c r="M19" s="119">
        <v>11294944</v>
      </c>
      <c r="N19" s="125" t="s">
        <v>75</v>
      </c>
      <c r="O19" s="134">
        <v>43000000</v>
      </c>
      <c r="P19" s="127"/>
      <c r="Q19" s="128"/>
      <c r="R19" s="128">
        <v>1</v>
      </c>
      <c r="S19" s="128">
        <v>2866667</v>
      </c>
      <c r="T19" s="128">
        <f t="shared" si="0"/>
        <v>45866667</v>
      </c>
      <c r="U19" s="126">
        <v>40706667</v>
      </c>
      <c r="V19" s="130">
        <v>42794</v>
      </c>
      <c r="W19" s="130">
        <v>42796</v>
      </c>
      <c r="X19" s="130">
        <v>43121</v>
      </c>
      <c r="Y19" s="120">
        <v>300</v>
      </c>
      <c r="Z19" s="120">
        <v>20</v>
      </c>
      <c r="AA19" s="132"/>
      <c r="AB19" s="120"/>
      <c r="AC19" s="120" t="s">
        <v>61</v>
      </c>
      <c r="AD19" s="120"/>
      <c r="AE19" s="120"/>
      <c r="AF19" s="133">
        <f t="shared" si="1"/>
        <v>0.88750000081758718</v>
      </c>
      <c r="AG19" s="112"/>
      <c r="AH19" s="112" t="b">
        <f t="shared" si="2"/>
        <v>0</v>
      </c>
    </row>
    <row r="20" spans="1:34" ht="44.25" customHeight="1" thickBot="1" x14ac:dyDescent="0.25">
      <c r="A20" s="119">
        <v>7</v>
      </c>
      <c r="B20" s="120">
        <v>2017</v>
      </c>
      <c r="C20" s="121">
        <v>17126452993</v>
      </c>
      <c r="D20" s="120">
        <v>5</v>
      </c>
      <c r="E20" s="122" t="str">
        <f>IF(D20=1,'Tipo '!$B$2,IF(D20=2,'Tipo '!$B$3,IF(D20=3,'Tipo '!$B$4,IF(D20=4,'Tipo '!$B$5,IF(D20=5,'Tipo '!$B$6,IF(D20=6,'Tipo '!$B$7,IF(D20=7,'Tipo '!$B$8,IF(D20=8,'Tipo '!$B$9,IF(D20=9,'Tipo '!$B$10,IF(D20=10,'Tipo '!$B$11,IF(D20=11,'Tipo '!$B$12,IF(D20=12,'Tipo '!$B$13,IF(D20=13,'Tipo '!$B$14,IF(D20=14,'Tipo '!$B$15,IF(D20=15,'Tipo '!$B$16,IF(D20=16,'Tipo '!$B$17,IF(D20=17,'Tipo '!$B$18,IF(D20=18,'Tipo '!$B$19,IF(D20=19,'Tipo '!$B$20,"No ha seleccionado un tipo de contrato válido")))))))))))))))))))</f>
        <v>CONTRATOS DE PRESTACIÓN DE SERVICIOS PROFESIONALES Y DE APOYO A LA GESTIÓN</v>
      </c>
      <c r="F20" s="122" t="s">
        <v>62</v>
      </c>
      <c r="G20" s="122" t="s">
        <v>63</v>
      </c>
      <c r="H20" s="123" t="s">
        <v>76</v>
      </c>
      <c r="I20" s="123" t="s">
        <v>65</v>
      </c>
      <c r="J20" s="120">
        <v>45</v>
      </c>
      <c r="K20" s="122" t="str">
        <f>IF(J20=1,'Equivalencia BH-BMPT'!$D$2,IF(J20=2,'Equivalencia BH-BMPT'!$D$3,IF(J20=3,'Equivalencia BH-BMPT'!$D$4,IF(J20=4,'Equivalencia BH-BMPT'!$D$5,IF(J20=5,'Equivalencia BH-BMPT'!$D$6,IF(J20=6,'Equivalencia BH-BMPT'!$D$7,IF(J20=7,'Equivalencia BH-BMPT'!$D$8,IF(J20=8,'Equivalencia BH-BMPT'!$D$9,IF(J20=9,'Equivalencia BH-BMPT'!$D$10,IF(J20=10,'Equivalencia BH-BMPT'!$D$11,IF(J20=11,'Equivalencia BH-BMPT'!$D$12,IF(J20=12,'Equivalencia BH-BMPT'!$D$13,IF(J20=13,'Equivalencia BH-BMPT'!$D$14,IF(J20=14,'Equivalencia BH-BMPT'!$D$15,IF(J20=15,'Equivalencia BH-BMPT'!$D$16,IF(J20=16,'Equivalencia BH-BMPT'!$D$17,IF(J20=17,'Equivalencia BH-BMPT'!$D$18,IF(J20=18,'Equivalencia BH-BMPT'!$D$19,IF(J20=19,'Equivalencia BH-BMPT'!$D$20,IF(J20=20,'Equivalencia BH-BMPT'!$D$21,IF(J20=21,'Equivalencia BH-BMPT'!$D$22,IF(J20=22,'Equivalencia BH-BMPT'!$D$23,IF(J20=23,'Equivalencia BH-BMPT'!#REF!,IF(J20=24,'Equivalencia BH-BMPT'!$D$25,IF(J20=25,'Equivalencia BH-BMPT'!$D$26,IF(J20=26,'Equivalencia BH-BMPT'!$D$27,IF(J20=27,'Equivalencia BH-BMPT'!$D$28,IF(J20=28,'Equivalencia BH-BMPT'!$D$29,IF(J20=29,'Equivalencia BH-BMPT'!$D$30,IF(J20=30,'Equivalencia BH-BMPT'!$D$31,IF(J20=31,'Equivalencia BH-BMPT'!$D$32,IF(J20=32,'Equivalencia BH-BMPT'!$D$33,IF(J20=33,'Equivalencia BH-BMPT'!$D$34,IF(J20=34,'Equivalencia BH-BMPT'!$D$35,IF(J20=35,'Equivalencia BH-BMPT'!$D$36,IF(J20=36,'Equivalencia BH-BMPT'!$D$37,IF(J20=37,'Equivalencia BH-BMPT'!$D$38,IF(J20=38,'Equivalencia BH-BMPT'!#REF!,IF(J20=39,'Equivalencia BH-BMPT'!$D$40,IF(J20=40,'Equivalencia BH-BMPT'!$D$41,IF(J20=41,'Equivalencia BH-BMPT'!$D$42,IF(J20=42,'Equivalencia BH-BMPT'!$D$43,IF(J20=43,'Equivalencia BH-BMPT'!$D$44,IF(J20=44,'Equivalencia BH-BMPT'!$D$45,IF(J20=45,'Equivalencia BH-BMPT'!$D$46,"No ha seleccionado un número de programa")))))))))))))))))))))))))))))))))))))))))))))</f>
        <v>Gobernanza e influencia local, regional e internacional</v>
      </c>
      <c r="L20" s="124" t="s">
        <v>66</v>
      </c>
      <c r="M20" s="119">
        <v>1045667305</v>
      </c>
      <c r="N20" s="125" t="s">
        <v>77</v>
      </c>
      <c r="O20" s="134">
        <v>63000000</v>
      </c>
      <c r="P20" s="127"/>
      <c r="Q20" s="128"/>
      <c r="R20" s="128">
        <v>1</v>
      </c>
      <c r="S20" s="128">
        <v>1890000</v>
      </c>
      <c r="T20" s="128">
        <f t="shared" si="0"/>
        <v>64890000</v>
      </c>
      <c r="U20" s="126">
        <v>57540000</v>
      </c>
      <c r="V20" s="130">
        <v>42795</v>
      </c>
      <c r="W20" s="130">
        <v>42796</v>
      </c>
      <c r="X20" s="130">
        <v>43121</v>
      </c>
      <c r="Y20" s="120">
        <v>300</v>
      </c>
      <c r="Z20" s="120">
        <v>9</v>
      </c>
      <c r="AA20" s="132"/>
      <c r="AB20" s="120"/>
      <c r="AC20" s="120" t="s">
        <v>61</v>
      </c>
      <c r="AD20" s="120"/>
      <c r="AE20" s="120"/>
      <c r="AF20" s="133">
        <f t="shared" si="1"/>
        <v>0.88673139158576053</v>
      </c>
      <c r="AG20" s="112"/>
      <c r="AH20" s="112" t="b">
        <f t="shared" si="2"/>
        <v>0</v>
      </c>
    </row>
    <row r="21" spans="1:34" ht="44.25" customHeight="1" thickBot="1" x14ac:dyDescent="0.25">
      <c r="A21" s="119">
        <v>8</v>
      </c>
      <c r="B21" s="120">
        <v>2017</v>
      </c>
      <c r="C21" s="121">
        <v>17126453038</v>
      </c>
      <c r="D21" s="120">
        <v>5</v>
      </c>
      <c r="E21" s="122" t="str">
        <f>IF(D21=1,'Tipo '!$B$2,IF(D21=2,'Tipo '!$B$3,IF(D21=3,'Tipo '!$B$4,IF(D21=4,'Tipo '!$B$5,IF(D21=5,'Tipo '!$B$6,IF(D21=6,'Tipo '!$B$7,IF(D21=7,'Tipo '!$B$8,IF(D21=8,'Tipo '!$B$9,IF(D21=9,'Tipo '!$B$10,IF(D21=10,'Tipo '!$B$11,IF(D21=11,'Tipo '!$B$12,IF(D21=12,'Tipo '!$B$13,IF(D21=13,'Tipo '!$B$14,IF(D21=14,'Tipo '!$B$15,IF(D21=15,'Tipo '!$B$16,IF(D21=16,'Tipo '!$B$17,IF(D21=17,'Tipo '!$B$18,IF(D21=18,'Tipo '!$B$19,IF(D21=19,'Tipo '!$B$20,"No ha seleccionado un tipo de contrato válido")))))))))))))))))))</f>
        <v>CONTRATOS DE PRESTACIÓN DE SERVICIOS PROFESIONALES Y DE APOYO A LA GESTIÓN</v>
      </c>
      <c r="F21" s="122" t="s">
        <v>62</v>
      </c>
      <c r="G21" s="122" t="s">
        <v>63</v>
      </c>
      <c r="H21" s="123" t="s">
        <v>78</v>
      </c>
      <c r="I21" s="123" t="s">
        <v>65</v>
      </c>
      <c r="J21" s="120">
        <v>45</v>
      </c>
      <c r="K21" s="122" t="str">
        <f>IF(J21=1,'Equivalencia BH-BMPT'!$D$2,IF(J21=2,'Equivalencia BH-BMPT'!$D$3,IF(J21=3,'Equivalencia BH-BMPT'!$D$4,IF(J21=4,'Equivalencia BH-BMPT'!$D$5,IF(J21=5,'Equivalencia BH-BMPT'!$D$6,IF(J21=6,'Equivalencia BH-BMPT'!$D$7,IF(J21=7,'Equivalencia BH-BMPT'!$D$8,IF(J21=8,'Equivalencia BH-BMPT'!$D$9,IF(J21=9,'Equivalencia BH-BMPT'!$D$10,IF(J21=10,'Equivalencia BH-BMPT'!$D$11,IF(J21=11,'Equivalencia BH-BMPT'!$D$12,IF(J21=12,'Equivalencia BH-BMPT'!$D$13,IF(J21=13,'Equivalencia BH-BMPT'!$D$14,IF(J21=14,'Equivalencia BH-BMPT'!$D$15,IF(J21=15,'Equivalencia BH-BMPT'!$D$16,IF(J21=16,'Equivalencia BH-BMPT'!$D$17,IF(J21=17,'Equivalencia BH-BMPT'!$D$18,IF(J21=18,'Equivalencia BH-BMPT'!$D$19,IF(J21=19,'Equivalencia BH-BMPT'!$D$20,IF(J21=20,'Equivalencia BH-BMPT'!$D$21,IF(J21=21,'Equivalencia BH-BMPT'!$D$22,IF(J21=22,'Equivalencia BH-BMPT'!$D$23,IF(J21=23,'Equivalencia BH-BMPT'!#REF!,IF(J21=24,'Equivalencia BH-BMPT'!$D$25,IF(J21=25,'Equivalencia BH-BMPT'!$D$26,IF(J21=26,'Equivalencia BH-BMPT'!$D$27,IF(J21=27,'Equivalencia BH-BMPT'!$D$28,IF(J21=28,'Equivalencia BH-BMPT'!$D$29,IF(J21=29,'Equivalencia BH-BMPT'!$D$30,IF(J21=30,'Equivalencia BH-BMPT'!$D$31,IF(J21=31,'Equivalencia BH-BMPT'!$D$32,IF(J21=32,'Equivalencia BH-BMPT'!$D$33,IF(J21=33,'Equivalencia BH-BMPT'!$D$34,IF(J21=34,'Equivalencia BH-BMPT'!$D$35,IF(J21=35,'Equivalencia BH-BMPT'!$D$36,IF(J21=36,'Equivalencia BH-BMPT'!$D$37,IF(J21=37,'Equivalencia BH-BMPT'!$D$38,IF(J21=38,'Equivalencia BH-BMPT'!#REF!,IF(J21=39,'Equivalencia BH-BMPT'!$D$40,IF(J21=40,'Equivalencia BH-BMPT'!$D$41,IF(J21=41,'Equivalencia BH-BMPT'!$D$42,IF(J21=42,'Equivalencia BH-BMPT'!$D$43,IF(J21=43,'Equivalencia BH-BMPT'!$D$44,IF(J21=44,'Equivalencia BH-BMPT'!$D$45,IF(J21=45,'Equivalencia BH-BMPT'!$D$46,"No ha seleccionado un número de programa")))))))))))))))))))))))))))))))))))))))))))))</f>
        <v>Gobernanza e influencia local, regional e internacional</v>
      </c>
      <c r="L21" s="124" t="s">
        <v>66</v>
      </c>
      <c r="M21" s="119">
        <v>19252530</v>
      </c>
      <c r="N21" s="125" t="s">
        <v>79</v>
      </c>
      <c r="O21" s="134">
        <v>25000000</v>
      </c>
      <c r="P21" s="127"/>
      <c r="Q21" s="128"/>
      <c r="R21" s="128">
        <v>1</v>
      </c>
      <c r="S21" s="128">
        <v>1666667</v>
      </c>
      <c r="T21" s="128">
        <f t="shared" si="0"/>
        <v>26666667</v>
      </c>
      <c r="U21" s="126">
        <v>23666662</v>
      </c>
      <c r="V21" s="130">
        <v>42795</v>
      </c>
      <c r="W21" s="130">
        <v>42796</v>
      </c>
      <c r="X21" s="130">
        <v>43121</v>
      </c>
      <c r="Y21" s="120">
        <v>300</v>
      </c>
      <c r="Z21" s="120">
        <v>20</v>
      </c>
      <c r="AA21" s="132"/>
      <c r="AB21" s="120"/>
      <c r="AC21" s="120" t="s">
        <v>61</v>
      </c>
      <c r="AD21" s="120"/>
      <c r="AE21" s="120"/>
      <c r="AF21" s="133">
        <f t="shared" si="1"/>
        <v>0.88749981390625232</v>
      </c>
      <c r="AG21" s="112"/>
      <c r="AH21" s="112" t="b">
        <f t="shared" si="2"/>
        <v>0</v>
      </c>
    </row>
    <row r="22" spans="1:34" ht="44.25" customHeight="1" thickBot="1" x14ac:dyDescent="0.25">
      <c r="A22" s="119">
        <v>9</v>
      </c>
      <c r="B22" s="120">
        <v>2017</v>
      </c>
      <c r="C22" s="121">
        <v>17126453066</v>
      </c>
      <c r="D22" s="120">
        <v>5</v>
      </c>
      <c r="E22" s="122" t="str">
        <f>IF(D22=1,'Tipo '!$B$2,IF(D22=2,'Tipo '!$B$3,IF(D22=3,'Tipo '!$B$4,IF(D22=4,'Tipo '!$B$5,IF(D22=5,'Tipo '!$B$6,IF(D22=6,'Tipo '!$B$7,IF(D22=7,'Tipo '!$B$8,IF(D22=8,'Tipo '!$B$9,IF(D22=9,'Tipo '!$B$10,IF(D22=10,'Tipo '!$B$11,IF(D22=11,'Tipo '!$B$12,IF(D22=12,'Tipo '!$B$13,IF(D22=13,'Tipo '!$B$14,IF(D22=14,'Tipo '!$B$15,IF(D22=15,'Tipo '!$B$16,IF(D22=16,'Tipo '!$B$17,IF(D22=17,'Tipo '!$B$18,IF(D22=18,'Tipo '!$B$19,IF(D22=19,'Tipo '!$B$20,"No ha seleccionado un tipo de contrato válido")))))))))))))))))))</f>
        <v>CONTRATOS DE PRESTACIÓN DE SERVICIOS PROFESIONALES Y DE APOYO A LA GESTIÓN</v>
      </c>
      <c r="F22" s="122" t="s">
        <v>62</v>
      </c>
      <c r="G22" s="122" t="s">
        <v>63</v>
      </c>
      <c r="H22" s="123" t="s">
        <v>80</v>
      </c>
      <c r="I22" s="123" t="s">
        <v>65</v>
      </c>
      <c r="J22" s="120">
        <v>45</v>
      </c>
      <c r="K22" s="122" t="str">
        <f>IF(J22=1,'Equivalencia BH-BMPT'!$D$2,IF(J22=2,'Equivalencia BH-BMPT'!$D$3,IF(J22=3,'Equivalencia BH-BMPT'!$D$4,IF(J22=4,'Equivalencia BH-BMPT'!$D$5,IF(J22=5,'Equivalencia BH-BMPT'!$D$6,IF(J22=6,'Equivalencia BH-BMPT'!$D$7,IF(J22=7,'Equivalencia BH-BMPT'!$D$8,IF(J22=8,'Equivalencia BH-BMPT'!$D$9,IF(J22=9,'Equivalencia BH-BMPT'!$D$10,IF(J22=10,'Equivalencia BH-BMPT'!$D$11,IF(J22=11,'Equivalencia BH-BMPT'!$D$12,IF(J22=12,'Equivalencia BH-BMPT'!$D$13,IF(J22=13,'Equivalencia BH-BMPT'!$D$14,IF(J22=14,'Equivalencia BH-BMPT'!$D$15,IF(J22=15,'Equivalencia BH-BMPT'!$D$16,IF(J22=16,'Equivalencia BH-BMPT'!$D$17,IF(J22=17,'Equivalencia BH-BMPT'!$D$18,IF(J22=18,'Equivalencia BH-BMPT'!$D$19,IF(J22=19,'Equivalencia BH-BMPT'!$D$20,IF(J22=20,'Equivalencia BH-BMPT'!$D$21,IF(J22=21,'Equivalencia BH-BMPT'!$D$22,IF(J22=22,'Equivalencia BH-BMPT'!$D$23,IF(J22=23,'Equivalencia BH-BMPT'!#REF!,IF(J22=24,'Equivalencia BH-BMPT'!$D$25,IF(J22=25,'Equivalencia BH-BMPT'!$D$26,IF(J22=26,'Equivalencia BH-BMPT'!$D$27,IF(J22=27,'Equivalencia BH-BMPT'!$D$28,IF(J22=28,'Equivalencia BH-BMPT'!$D$29,IF(J22=29,'Equivalencia BH-BMPT'!$D$30,IF(J22=30,'Equivalencia BH-BMPT'!$D$31,IF(J22=31,'Equivalencia BH-BMPT'!$D$32,IF(J22=32,'Equivalencia BH-BMPT'!$D$33,IF(J22=33,'Equivalencia BH-BMPT'!$D$34,IF(J22=34,'Equivalencia BH-BMPT'!$D$35,IF(J22=35,'Equivalencia BH-BMPT'!$D$36,IF(J22=36,'Equivalencia BH-BMPT'!$D$37,IF(J22=37,'Equivalencia BH-BMPT'!$D$38,IF(J22=38,'Equivalencia BH-BMPT'!#REF!,IF(J22=39,'Equivalencia BH-BMPT'!$D$40,IF(J22=40,'Equivalencia BH-BMPT'!$D$41,IF(J22=41,'Equivalencia BH-BMPT'!$D$42,IF(J22=42,'Equivalencia BH-BMPT'!$D$43,IF(J22=43,'Equivalencia BH-BMPT'!$D$44,IF(J22=44,'Equivalencia BH-BMPT'!$D$45,IF(J22=45,'Equivalencia BH-BMPT'!$D$46,"No ha seleccionado un número de programa")))))))))))))))))))))))))))))))))))))))))))))</f>
        <v>Gobernanza e influencia local, regional e internacional</v>
      </c>
      <c r="L22" s="124" t="s">
        <v>66</v>
      </c>
      <c r="M22" s="119">
        <v>80113532</v>
      </c>
      <c r="N22" s="125" t="s">
        <v>81</v>
      </c>
      <c r="O22" s="135">
        <v>19950000</v>
      </c>
      <c r="P22" s="127"/>
      <c r="Q22" s="128"/>
      <c r="R22" s="128">
        <v>1</v>
      </c>
      <c r="S22" s="128">
        <v>2100000</v>
      </c>
      <c r="T22" s="128">
        <f t="shared" si="0"/>
        <v>22050000</v>
      </c>
      <c r="U22" s="126">
        <v>19600000</v>
      </c>
      <c r="V22" s="130">
        <v>42797</v>
      </c>
      <c r="W22" s="130">
        <v>42797</v>
      </c>
      <c r="X22" s="130">
        <v>43121</v>
      </c>
      <c r="Y22" s="120">
        <v>285</v>
      </c>
      <c r="Z22" s="120">
        <v>30</v>
      </c>
      <c r="AA22" s="132"/>
      <c r="AB22" s="120"/>
      <c r="AC22" s="120" t="s">
        <v>61</v>
      </c>
      <c r="AD22" s="120"/>
      <c r="AE22" s="120"/>
      <c r="AF22" s="133">
        <f t="shared" si="1"/>
        <v>0.88888888888888884</v>
      </c>
      <c r="AG22" s="112"/>
      <c r="AH22" s="112" t="b">
        <f t="shared" si="2"/>
        <v>0</v>
      </c>
    </row>
    <row r="23" spans="1:34" ht="44.25" customHeight="1" thickBot="1" x14ac:dyDescent="0.25">
      <c r="A23" s="119">
        <v>10</v>
      </c>
      <c r="B23" s="120">
        <v>2017</v>
      </c>
      <c r="C23" s="121">
        <v>17126453130</v>
      </c>
      <c r="D23" s="120">
        <v>5</v>
      </c>
      <c r="E23" s="122" t="str">
        <f>IF(D23=1,'Tipo '!$B$2,IF(D23=2,'Tipo '!$B$3,IF(D23=3,'Tipo '!$B$4,IF(D23=4,'Tipo '!$B$5,IF(D23=5,'Tipo '!$B$6,IF(D23=6,'Tipo '!$B$7,IF(D23=7,'Tipo '!$B$8,IF(D23=8,'Tipo '!$B$9,IF(D23=9,'Tipo '!$B$10,IF(D23=10,'Tipo '!$B$11,IF(D23=11,'Tipo '!$B$12,IF(D23=12,'Tipo '!$B$13,IF(D23=13,'Tipo '!$B$14,IF(D23=14,'Tipo '!$B$15,IF(D23=15,'Tipo '!$B$16,IF(D23=16,'Tipo '!$B$17,IF(D23=17,'Tipo '!$B$18,IF(D23=18,'Tipo '!$B$19,IF(D23=19,'Tipo '!$B$20,"No ha seleccionado un tipo de contrato válido")))))))))))))))))))</f>
        <v>CONTRATOS DE PRESTACIÓN DE SERVICIOS PROFESIONALES Y DE APOYO A LA GESTIÓN</v>
      </c>
      <c r="F23" s="122" t="s">
        <v>62</v>
      </c>
      <c r="G23" s="122" t="s">
        <v>63</v>
      </c>
      <c r="H23" s="123" t="s">
        <v>82</v>
      </c>
      <c r="I23" s="123" t="s">
        <v>65</v>
      </c>
      <c r="J23" s="120">
        <v>45</v>
      </c>
      <c r="K23" s="122" t="str">
        <f>IF(J23=1,'Equivalencia BH-BMPT'!$D$2,IF(J23=2,'Equivalencia BH-BMPT'!$D$3,IF(J23=3,'Equivalencia BH-BMPT'!$D$4,IF(J23=4,'Equivalencia BH-BMPT'!$D$5,IF(J23=5,'Equivalencia BH-BMPT'!$D$6,IF(J23=6,'Equivalencia BH-BMPT'!$D$7,IF(J23=7,'Equivalencia BH-BMPT'!$D$8,IF(J23=8,'Equivalencia BH-BMPT'!$D$9,IF(J23=9,'Equivalencia BH-BMPT'!$D$10,IF(J23=10,'Equivalencia BH-BMPT'!$D$11,IF(J23=11,'Equivalencia BH-BMPT'!$D$12,IF(J23=12,'Equivalencia BH-BMPT'!$D$13,IF(J23=13,'Equivalencia BH-BMPT'!$D$14,IF(J23=14,'Equivalencia BH-BMPT'!$D$15,IF(J23=15,'Equivalencia BH-BMPT'!$D$16,IF(J23=16,'Equivalencia BH-BMPT'!$D$17,IF(J23=17,'Equivalencia BH-BMPT'!$D$18,IF(J23=18,'Equivalencia BH-BMPT'!$D$19,IF(J23=19,'Equivalencia BH-BMPT'!$D$20,IF(J23=20,'Equivalencia BH-BMPT'!$D$21,IF(J23=21,'Equivalencia BH-BMPT'!$D$22,IF(J23=22,'Equivalencia BH-BMPT'!$D$23,IF(J23=23,'Equivalencia BH-BMPT'!#REF!,IF(J23=24,'Equivalencia BH-BMPT'!$D$25,IF(J23=25,'Equivalencia BH-BMPT'!$D$26,IF(J23=26,'Equivalencia BH-BMPT'!$D$27,IF(J23=27,'Equivalencia BH-BMPT'!$D$28,IF(J23=28,'Equivalencia BH-BMPT'!$D$29,IF(J23=29,'Equivalencia BH-BMPT'!$D$30,IF(J23=30,'Equivalencia BH-BMPT'!$D$31,IF(J23=31,'Equivalencia BH-BMPT'!$D$32,IF(J23=32,'Equivalencia BH-BMPT'!$D$33,IF(J23=33,'Equivalencia BH-BMPT'!$D$34,IF(J23=34,'Equivalencia BH-BMPT'!$D$35,IF(J23=35,'Equivalencia BH-BMPT'!$D$36,IF(J23=36,'Equivalencia BH-BMPT'!$D$37,IF(J23=37,'Equivalencia BH-BMPT'!$D$38,IF(J23=38,'Equivalencia BH-BMPT'!#REF!,IF(J23=39,'Equivalencia BH-BMPT'!$D$40,IF(J23=40,'Equivalencia BH-BMPT'!$D$41,IF(J23=41,'Equivalencia BH-BMPT'!$D$42,IF(J23=42,'Equivalencia BH-BMPT'!$D$43,IF(J23=43,'Equivalencia BH-BMPT'!$D$44,IF(J23=44,'Equivalencia BH-BMPT'!$D$45,IF(J23=45,'Equivalencia BH-BMPT'!$D$46,"No ha seleccionado un número de programa")))))))))))))))))))))))))))))))))))))))))))))</f>
        <v>Gobernanza e influencia local, regional e internacional</v>
      </c>
      <c r="L23" s="124" t="s">
        <v>66</v>
      </c>
      <c r="M23" s="119">
        <v>80791279</v>
      </c>
      <c r="N23" s="125" t="s">
        <v>83</v>
      </c>
      <c r="O23" s="134">
        <v>20235000</v>
      </c>
      <c r="P23" s="127"/>
      <c r="Q23" s="128"/>
      <c r="R23" s="128">
        <v>1</v>
      </c>
      <c r="S23" s="128">
        <v>2130000</v>
      </c>
      <c r="T23" s="128">
        <f t="shared" si="0"/>
        <v>22365000</v>
      </c>
      <c r="U23" s="126">
        <v>19880000</v>
      </c>
      <c r="V23" s="130">
        <v>42797</v>
      </c>
      <c r="W23" s="130">
        <v>42800</v>
      </c>
      <c r="X23" s="130">
        <v>43121</v>
      </c>
      <c r="Y23" s="120">
        <v>285</v>
      </c>
      <c r="Z23" s="120">
        <v>30</v>
      </c>
      <c r="AA23" s="132"/>
      <c r="AB23" s="120"/>
      <c r="AC23" s="120" t="s">
        <v>61</v>
      </c>
      <c r="AD23" s="120"/>
      <c r="AE23" s="120"/>
      <c r="AF23" s="133">
        <f t="shared" si="1"/>
        <v>0.88888888888888884</v>
      </c>
      <c r="AG23" s="112"/>
      <c r="AH23" s="112" t="b">
        <f t="shared" si="2"/>
        <v>0</v>
      </c>
    </row>
    <row r="24" spans="1:34" ht="44.25" customHeight="1" thickBot="1" x14ac:dyDescent="0.25">
      <c r="A24" s="119">
        <v>11</v>
      </c>
      <c r="B24" s="120">
        <v>2017</v>
      </c>
      <c r="C24" s="121">
        <v>17126453142</v>
      </c>
      <c r="D24" s="120">
        <v>5</v>
      </c>
      <c r="E24" s="122" t="str">
        <f>IF(D24=1,'Tipo '!$B$2,IF(D24=2,'Tipo '!$B$3,IF(D24=3,'Tipo '!$B$4,IF(D24=4,'Tipo '!$B$5,IF(D24=5,'Tipo '!$B$6,IF(D24=6,'Tipo '!$B$7,IF(D24=7,'Tipo '!$B$8,IF(D24=8,'Tipo '!$B$9,IF(D24=9,'Tipo '!$B$10,IF(D24=10,'Tipo '!$B$11,IF(D24=11,'Tipo '!$B$12,IF(D24=12,'Tipo '!$B$13,IF(D24=13,'Tipo '!$B$14,IF(D24=14,'Tipo '!$B$15,IF(D24=15,'Tipo '!$B$16,IF(D24=16,'Tipo '!$B$17,IF(D24=17,'Tipo '!$B$18,IF(D24=18,'Tipo '!$B$19,IF(D24=19,'Tipo '!$B$20,"No ha seleccionado un tipo de contrato válido")))))))))))))))))))</f>
        <v>CONTRATOS DE PRESTACIÓN DE SERVICIOS PROFESIONALES Y DE APOYO A LA GESTIÓN</v>
      </c>
      <c r="F24" s="122" t="s">
        <v>62</v>
      </c>
      <c r="G24" s="122" t="s">
        <v>63</v>
      </c>
      <c r="H24" s="123" t="s">
        <v>84</v>
      </c>
      <c r="I24" s="123" t="s">
        <v>65</v>
      </c>
      <c r="J24" s="120">
        <v>45</v>
      </c>
      <c r="K24" s="122" t="str">
        <f>IF(J24=1,'Equivalencia BH-BMPT'!$D$2,IF(J24=2,'Equivalencia BH-BMPT'!$D$3,IF(J24=3,'Equivalencia BH-BMPT'!$D$4,IF(J24=4,'Equivalencia BH-BMPT'!$D$5,IF(J24=5,'Equivalencia BH-BMPT'!$D$6,IF(J24=6,'Equivalencia BH-BMPT'!$D$7,IF(J24=7,'Equivalencia BH-BMPT'!$D$8,IF(J24=8,'Equivalencia BH-BMPT'!$D$9,IF(J24=9,'Equivalencia BH-BMPT'!$D$10,IF(J24=10,'Equivalencia BH-BMPT'!$D$11,IF(J24=11,'Equivalencia BH-BMPT'!$D$12,IF(J24=12,'Equivalencia BH-BMPT'!$D$13,IF(J24=13,'Equivalencia BH-BMPT'!$D$14,IF(J24=14,'Equivalencia BH-BMPT'!$D$15,IF(J24=15,'Equivalencia BH-BMPT'!$D$16,IF(J24=16,'Equivalencia BH-BMPT'!$D$17,IF(J24=17,'Equivalencia BH-BMPT'!$D$18,IF(J24=18,'Equivalencia BH-BMPT'!$D$19,IF(J24=19,'Equivalencia BH-BMPT'!$D$20,IF(J24=20,'Equivalencia BH-BMPT'!$D$21,IF(J24=21,'Equivalencia BH-BMPT'!$D$22,IF(J24=22,'Equivalencia BH-BMPT'!$D$23,IF(J24=23,'Equivalencia BH-BMPT'!#REF!,IF(J24=24,'Equivalencia BH-BMPT'!$D$25,IF(J24=25,'Equivalencia BH-BMPT'!$D$26,IF(J24=26,'Equivalencia BH-BMPT'!$D$27,IF(J24=27,'Equivalencia BH-BMPT'!$D$28,IF(J24=28,'Equivalencia BH-BMPT'!$D$29,IF(J24=29,'Equivalencia BH-BMPT'!$D$30,IF(J24=30,'Equivalencia BH-BMPT'!$D$31,IF(J24=31,'Equivalencia BH-BMPT'!$D$32,IF(J24=32,'Equivalencia BH-BMPT'!$D$33,IF(J24=33,'Equivalencia BH-BMPT'!$D$34,IF(J24=34,'Equivalencia BH-BMPT'!$D$35,IF(J24=35,'Equivalencia BH-BMPT'!$D$36,IF(J24=36,'Equivalencia BH-BMPT'!$D$37,IF(J24=37,'Equivalencia BH-BMPT'!$D$38,IF(J24=38,'Equivalencia BH-BMPT'!#REF!,IF(J24=39,'Equivalencia BH-BMPT'!$D$40,IF(J24=40,'Equivalencia BH-BMPT'!$D$41,IF(J24=41,'Equivalencia BH-BMPT'!$D$42,IF(J24=42,'Equivalencia BH-BMPT'!$D$43,IF(J24=43,'Equivalencia BH-BMPT'!$D$44,IF(J24=44,'Equivalencia BH-BMPT'!$D$45,IF(J24=45,'Equivalencia BH-BMPT'!$D$46,"No ha seleccionado un número de programa")))))))))))))))))))))))))))))))))))))))))))))</f>
        <v>Gobernanza e influencia local, regional e internacional</v>
      </c>
      <c r="L24" s="124" t="s">
        <v>66</v>
      </c>
      <c r="M24" s="119">
        <v>80224727</v>
      </c>
      <c r="N24" s="125" t="s">
        <v>85</v>
      </c>
      <c r="O24" s="134">
        <v>40850000</v>
      </c>
      <c r="P24" s="127"/>
      <c r="Q24" s="128"/>
      <c r="R24" s="128">
        <v>1</v>
      </c>
      <c r="S24" s="128">
        <v>4300000</v>
      </c>
      <c r="T24" s="128">
        <f t="shared" si="0"/>
        <v>45150000</v>
      </c>
      <c r="U24" s="126">
        <v>39990000</v>
      </c>
      <c r="V24" s="130">
        <v>42800</v>
      </c>
      <c r="W24" s="130">
        <v>42801</v>
      </c>
      <c r="X24" s="130">
        <v>43121</v>
      </c>
      <c r="Y24" s="120">
        <v>285</v>
      </c>
      <c r="Z24" s="120">
        <v>30</v>
      </c>
      <c r="AA24" s="132"/>
      <c r="AB24" s="120"/>
      <c r="AC24" s="120" t="s">
        <v>61</v>
      </c>
      <c r="AD24" s="120"/>
      <c r="AE24" s="120"/>
      <c r="AF24" s="133">
        <f t="shared" si="1"/>
        <v>0.88571428571428568</v>
      </c>
      <c r="AG24" s="112"/>
      <c r="AH24" s="112" t="b">
        <f t="shared" si="2"/>
        <v>0</v>
      </c>
    </row>
    <row r="25" spans="1:34" ht="44.25" customHeight="1" thickBot="1" x14ac:dyDescent="0.25">
      <c r="A25" s="119">
        <v>12</v>
      </c>
      <c r="B25" s="120">
        <v>2017</v>
      </c>
      <c r="C25" s="121">
        <v>17126454485</v>
      </c>
      <c r="D25" s="120">
        <v>8</v>
      </c>
      <c r="E25" s="122" t="str">
        <f>IF(D25=1,'Tipo '!$B$2,IF(D25=2,'Tipo '!$B$3,IF(D25=3,'Tipo '!$B$4,IF(D25=4,'Tipo '!$B$5,IF(D25=5,'Tipo '!$B$6,IF(D25=6,'Tipo '!$B$7,IF(D25=7,'Tipo '!$B$8,IF(D25=8,'Tipo '!$B$9,IF(D25=9,'Tipo '!$B$10,IF(D25=10,'Tipo '!$B$11,IF(D25=11,'Tipo '!$B$12,IF(D25=12,'Tipo '!$B$13,IF(D25=13,'Tipo '!$B$14,IF(D25=14,'Tipo '!$B$15,IF(D25=15,'Tipo '!$B$16,IF(D25=16,'Tipo '!$B$17,IF(D25=17,'Tipo '!$B$18,IF(D25=18,'Tipo '!$B$19,IF(D25=19,'Tipo '!$B$20,"No ha seleccionado un tipo de contrato válido")))))))))))))))))))</f>
        <v>ARRENDAMIENTO DE BIENES MUEBLES</v>
      </c>
      <c r="F25" s="122" t="s">
        <v>62</v>
      </c>
      <c r="G25" s="136" t="s">
        <v>86</v>
      </c>
      <c r="H25" s="123" t="s">
        <v>87</v>
      </c>
      <c r="I25" s="123" t="s">
        <v>59</v>
      </c>
      <c r="J25" s="120">
        <v>45</v>
      </c>
      <c r="K25" s="122" t="str">
        <f>IF(J25=1,'Equivalencia BH-BMPT'!$D$2,IF(J25=2,'Equivalencia BH-BMPT'!$D$3,IF(J25=3,'Equivalencia BH-BMPT'!$D$4,IF(J25=4,'Equivalencia BH-BMPT'!$D$5,IF(J25=5,'Equivalencia BH-BMPT'!$D$6,IF(J25=6,'Equivalencia BH-BMPT'!$D$7,IF(J25=7,'Equivalencia BH-BMPT'!$D$8,IF(J25=8,'Equivalencia BH-BMPT'!$D$9,IF(J25=9,'Equivalencia BH-BMPT'!$D$10,IF(J25=10,'Equivalencia BH-BMPT'!$D$11,IF(J25=11,'Equivalencia BH-BMPT'!$D$12,IF(J25=12,'Equivalencia BH-BMPT'!$D$13,IF(J25=13,'Equivalencia BH-BMPT'!$D$14,IF(J25=14,'Equivalencia BH-BMPT'!$D$15,IF(J25=15,'Equivalencia BH-BMPT'!$D$16,IF(J25=16,'Equivalencia BH-BMPT'!$D$17,IF(J25=17,'Equivalencia BH-BMPT'!$D$18,IF(J25=18,'Equivalencia BH-BMPT'!$D$19,IF(J25=19,'Equivalencia BH-BMPT'!$D$20,IF(J25=20,'Equivalencia BH-BMPT'!$D$21,IF(J25=21,'Equivalencia BH-BMPT'!$D$22,IF(J25=22,'Equivalencia BH-BMPT'!$D$23,IF(J25=23,'Equivalencia BH-BMPT'!#REF!,IF(J25=24,'Equivalencia BH-BMPT'!$D$25,IF(J25=25,'Equivalencia BH-BMPT'!$D$26,IF(J25=26,'Equivalencia BH-BMPT'!$D$27,IF(J25=27,'Equivalencia BH-BMPT'!$D$28,IF(J25=28,'Equivalencia BH-BMPT'!$D$29,IF(J25=29,'Equivalencia BH-BMPT'!$D$30,IF(J25=30,'Equivalencia BH-BMPT'!$D$31,IF(J25=31,'Equivalencia BH-BMPT'!$D$32,IF(J25=32,'Equivalencia BH-BMPT'!$D$33,IF(J25=33,'Equivalencia BH-BMPT'!$D$34,IF(J25=34,'Equivalencia BH-BMPT'!$D$35,IF(J25=35,'Equivalencia BH-BMPT'!$D$36,IF(J25=36,'Equivalencia BH-BMPT'!$D$37,IF(J25=37,'Equivalencia BH-BMPT'!$D$38,IF(J25=38,'Equivalencia BH-BMPT'!#REF!,IF(J25=39,'Equivalencia BH-BMPT'!$D$40,IF(J25=40,'Equivalencia BH-BMPT'!$D$41,IF(J25=41,'Equivalencia BH-BMPT'!$D$42,IF(J25=42,'Equivalencia BH-BMPT'!$D$43,IF(J25=43,'Equivalencia BH-BMPT'!$D$44,IF(J25=44,'Equivalencia BH-BMPT'!$D$45,IF(J25=45,'Equivalencia BH-BMPT'!$D$46,"No ha seleccionado un número de programa")))))))))))))))))))))))))))))))))))))))))))))</f>
        <v>Gobernanza e influencia local, regional e internacional</v>
      </c>
      <c r="L25" s="124" t="s">
        <v>88</v>
      </c>
      <c r="M25" s="119">
        <v>41377254</v>
      </c>
      <c r="N25" s="125" t="s">
        <v>89</v>
      </c>
      <c r="O25" s="126">
        <v>43656000</v>
      </c>
      <c r="P25" s="127"/>
      <c r="Q25" s="128"/>
      <c r="R25" s="128"/>
      <c r="S25" s="128"/>
      <c r="T25" s="128">
        <f t="shared" si="0"/>
        <v>43656000</v>
      </c>
      <c r="U25" s="126">
        <v>40018000</v>
      </c>
      <c r="V25" s="130">
        <v>42800</v>
      </c>
      <c r="W25" s="130">
        <v>42801</v>
      </c>
      <c r="X25" s="130">
        <v>43165</v>
      </c>
      <c r="Y25" s="120">
        <v>285</v>
      </c>
      <c r="Z25" s="120"/>
      <c r="AA25" s="132"/>
      <c r="AB25" s="120"/>
      <c r="AC25" s="120" t="s">
        <v>61</v>
      </c>
      <c r="AD25" s="120"/>
      <c r="AE25" s="120"/>
      <c r="AF25" s="133">
        <f t="shared" si="1"/>
        <v>0.91666666666666663</v>
      </c>
      <c r="AG25" s="112"/>
      <c r="AH25" s="112" t="b">
        <f t="shared" si="2"/>
        <v>0</v>
      </c>
    </row>
    <row r="26" spans="1:34" ht="44.25" customHeight="1" thickBot="1" x14ac:dyDescent="0.25">
      <c r="A26" s="119">
        <v>13</v>
      </c>
      <c r="B26" s="120">
        <v>2017</v>
      </c>
      <c r="C26" s="121">
        <v>17126454718</v>
      </c>
      <c r="D26" s="120">
        <v>5</v>
      </c>
      <c r="E26" s="122" t="str">
        <f>IF(D26=1,'Tipo '!$B$2,IF(D26=2,'Tipo '!$B$3,IF(D26=3,'Tipo '!$B$4,IF(D26=4,'Tipo '!$B$5,IF(D26=5,'Tipo '!$B$6,IF(D26=6,'Tipo '!$B$7,IF(D26=7,'Tipo '!$B$8,IF(D26=8,'Tipo '!$B$9,IF(D26=9,'Tipo '!$B$10,IF(D26=10,'Tipo '!$B$11,IF(D26=11,'Tipo '!$B$12,IF(D26=12,'Tipo '!$B$13,IF(D26=13,'Tipo '!$B$14,IF(D26=14,'Tipo '!$B$15,IF(D26=15,'Tipo '!$B$16,IF(D26=16,'Tipo '!$B$17,IF(D26=17,'Tipo '!$B$18,IF(D26=18,'Tipo '!$B$19,IF(D26=19,'Tipo '!$B$20,"No ha seleccionado un tipo de contrato válido")))))))))))))))))))</f>
        <v>CONTRATOS DE PRESTACIÓN DE SERVICIOS PROFESIONALES Y DE APOYO A LA GESTIÓN</v>
      </c>
      <c r="F26" s="122" t="s">
        <v>62</v>
      </c>
      <c r="G26" s="122" t="s">
        <v>63</v>
      </c>
      <c r="H26" s="123" t="s">
        <v>90</v>
      </c>
      <c r="I26" s="123" t="s">
        <v>65</v>
      </c>
      <c r="J26" s="120">
        <v>45</v>
      </c>
      <c r="K26" s="122" t="str">
        <f>IF(J26=1,'Equivalencia BH-BMPT'!$D$2,IF(J26=2,'Equivalencia BH-BMPT'!$D$3,IF(J26=3,'Equivalencia BH-BMPT'!$D$4,IF(J26=4,'Equivalencia BH-BMPT'!$D$5,IF(J26=5,'Equivalencia BH-BMPT'!$D$6,IF(J26=6,'Equivalencia BH-BMPT'!$D$7,IF(J26=7,'Equivalencia BH-BMPT'!$D$8,IF(J26=8,'Equivalencia BH-BMPT'!$D$9,IF(J26=9,'Equivalencia BH-BMPT'!$D$10,IF(J26=10,'Equivalencia BH-BMPT'!$D$11,IF(J26=11,'Equivalencia BH-BMPT'!$D$12,IF(J26=12,'Equivalencia BH-BMPT'!$D$13,IF(J26=13,'Equivalencia BH-BMPT'!$D$14,IF(J26=14,'Equivalencia BH-BMPT'!$D$15,IF(J26=15,'Equivalencia BH-BMPT'!$D$16,IF(J26=16,'Equivalencia BH-BMPT'!$D$17,IF(J26=17,'Equivalencia BH-BMPT'!$D$18,IF(J26=18,'Equivalencia BH-BMPT'!$D$19,IF(J26=19,'Equivalencia BH-BMPT'!$D$20,IF(J26=20,'Equivalencia BH-BMPT'!$D$21,IF(J26=21,'Equivalencia BH-BMPT'!$D$22,IF(J26=22,'Equivalencia BH-BMPT'!$D$23,IF(J26=23,'Equivalencia BH-BMPT'!#REF!,IF(J26=24,'Equivalencia BH-BMPT'!$D$25,IF(J26=25,'Equivalencia BH-BMPT'!$D$26,IF(J26=26,'Equivalencia BH-BMPT'!$D$27,IF(J26=27,'Equivalencia BH-BMPT'!$D$28,IF(J26=28,'Equivalencia BH-BMPT'!$D$29,IF(J26=29,'Equivalencia BH-BMPT'!$D$30,IF(J26=30,'Equivalencia BH-BMPT'!$D$31,IF(J26=31,'Equivalencia BH-BMPT'!$D$32,IF(J26=32,'Equivalencia BH-BMPT'!$D$33,IF(J26=33,'Equivalencia BH-BMPT'!$D$34,IF(J26=34,'Equivalencia BH-BMPT'!$D$35,IF(J26=35,'Equivalencia BH-BMPT'!$D$36,IF(J26=36,'Equivalencia BH-BMPT'!$D$37,IF(J26=37,'Equivalencia BH-BMPT'!$D$38,IF(J26=38,'Equivalencia BH-BMPT'!#REF!,IF(J26=39,'Equivalencia BH-BMPT'!$D$40,IF(J26=40,'Equivalencia BH-BMPT'!$D$41,IF(J26=41,'Equivalencia BH-BMPT'!$D$42,IF(J26=42,'Equivalencia BH-BMPT'!$D$43,IF(J26=43,'Equivalencia BH-BMPT'!$D$44,IF(J26=44,'Equivalencia BH-BMPT'!$D$45,IF(J26=45,'Equivalencia BH-BMPT'!$D$46,"No ha seleccionado un número de programa")))))))))))))))))))))))))))))))))))))))))))))</f>
        <v>Gobernanza e influencia local, regional e internacional</v>
      </c>
      <c r="L26" s="124" t="s">
        <v>66</v>
      </c>
      <c r="M26" s="119">
        <v>1032374548</v>
      </c>
      <c r="N26" s="125" t="s">
        <v>91</v>
      </c>
      <c r="O26" s="134">
        <v>28500000</v>
      </c>
      <c r="P26" s="127"/>
      <c r="Q26" s="128"/>
      <c r="R26" s="128">
        <v>1</v>
      </c>
      <c r="S26" s="128">
        <v>2900000</v>
      </c>
      <c r="T26" s="128">
        <f t="shared" si="0"/>
        <v>31400000</v>
      </c>
      <c r="U26" s="126">
        <v>27800000</v>
      </c>
      <c r="V26" s="130">
        <v>42801</v>
      </c>
      <c r="W26" s="130">
        <v>42802</v>
      </c>
      <c r="X26" s="130">
        <v>43121</v>
      </c>
      <c r="Y26" s="120">
        <v>285</v>
      </c>
      <c r="Z26" s="120">
        <v>30</v>
      </c>
      <c r="AA26" s="132"/>
      <c r="AB26" s="120"/>
      <c r="AC26" s="120" t="s">
        <v>61</v>
      </c>
      <c r="AD26" s="120"/>
      <c r="AE26" s="120"/>
      <c r="AF26" s="133">
        <f t="shared" si="1"/>
        <v>0.88535031847133761</v>
      </c>
      <c r="AG26" s="112"/>
      <c r="AH26" s="112" t="b">
        <f t="shared" si="2"/>
        <v>0</v>
      </c>
    </row>
    <row r="27" spans="1:34" ht="44.25" customHeight="1" thickBot="1" x14ac:dyDescent="0.25">
      <c r="A27" s="119">
        <v>14</v>
      </c>
      <c r="B27" s="120">
        <v>2017</v>
      </c>
      <c r="C27" s="121">
        <v>17126453163</v>
      </c>
      <c r="D27" s="120">
        <v>5</v>
      </c>
      <c r="E27" s="122" t="str">
        <f>IF(D27=1,'Tipo '!$B$2,IF(D27=2,'Tipo '!$B$3,IF(D27=3,'Tipo '!$B$4,IF(D27=4,'Tipo '!$B$5,IF(D27=5,'Tipo '!$B$6,IF(D27=6,'Tipo '!$B$7,IF(D27=7,'Tipo '!$B$8,IF(D27=8,'Tipo '!$B$9,IF(D27=9,'Tipo '!$B$10,IF(D27=10,'Tipo '!$B$11,IF(D27=11,'Tipo '!$B$12,IF(D27=12,'Tipo '!$B$13,IF(D27=13,'Tipo '!$B$14,IF(D27=14,'Tipo '!$B$15,IF(D27=15,'Tipo '!$B$16,IF(D27=16,'Tipo '!$B$17,IF(D27=17,'Tipo '!$B$18,IF(D27=18,'Tipo '!$B$19,IF(D27=19,'Tipo '!$B$20,"No ha seleccionado un tipo de contrato válido")))))))))))))))))))</f>
        <v>CONTRATOS DE PRESTACIÓN DE SERVICIOS PROFESIONALES Y DE APOYO A LA GESTIÓN</v>
      </c>
      <c r="F27" s="122" t="s">
        <v>62</v>
      </c>
      <c r="G27" s="122" t="s">
        <v>63</v>
      </c>
      <c r="H27" s="123" t="s">
        <v>92</v>
      </c>
      <c r="I27" s="123" t="s">
        <v>65</v>
      </c>
      <c r="J27" s="120">
        <v>45</v>
      </c>
      <c r="K27" s="122" t="str">
        <f>IF(J27=1,'Equivalencia BH-BMPT'!$D$2,IF(J27=2,'Equivalencia BH-BMPT'!$D$3,IF(J27=3,'Equivalencia BH-BMPT'!$D$4,IF(J27=4,'Equivalencia BH-BMPT'!$D$5,IF(J27=5,'Equivalencia BH-BMPT'!$D$6,IF(J27=6,'Equivalencia BH-BMPT'!$D$7,IF(J27=7,'Equivalencia BH-BMPT'!$D$8,IF(J27=8,'Equivalencia BH-BMPT'!$D$9,IF(J27=9,'Equivalencia BH-BMPT'!$D$10,IF(J27=10,'Equivalencia BH-BMPT'!$D$11,IF(J27=11,'Equivalencia BH-BMPT'!$D$12,IF(J27=12,'Equivalencia BH-BMPT'!$D$13,IF(J27=13,'Equivalencia BH-BMPT'!$D$14,IF(J27=14,'Equivalencia BH-BMPT'!$D$15,IF(J27=15,'Equivalencia BH-BMPT'!$D$16,IF(J27=16,'Equivalencia BH-BMPT'!$D$17,IF(J27=17,'Equivalencia BH-BMPT'!$D$18,IF(J27=18,'Equivalencia BH-BMPT'!$D$19,IF(J27=19,'Equivalencia BH-BMPT'!$D$20,IF(J27=20,'Equivalencia BH-BMPT'!$D$21,IF(J27=21,'Equivalencia BH-BMPT'!$D$22,IF(J27=22,'Equivalencia BH-BMPT'!$D$23,IF(J27=23,'Equivalencia BH-BMPT'!#REF!,IF(J27=24,'Equivalencia BH-BMPT'!$D$25,IF(J27=25,'Equivalencia BH-BMPT'!$D$26,IF(J27=26,'Equivalencia BH-BMPT'!$D$27,IF(J27=27,'Equivalencia BH-BMPT'!$D$28,IF(J27=28,'Equivalencia BH-BMPT'!$D$29,IF(J27=29,'Equivalencia BH-BMPT'!$D$30,IF(J27=30,'Equivalencia BH-BMPT'!$D$31,IF(J27=31,'Equivalencia BH-BMPT'!$D$32,IF(J27=32,'Equivalencia BH-BMPT'!$D$33,IF(J27=33,'Equivalencia BH-BMPT'!$D$34,IF(J27=34,'Equivalencia BH-BMPT'!$D$35,IF(J27=35,'Equivalencia BH-BMPT'!$D$36,IF(J27=36,'Equivalencia BH-BMPT'!$D$37,IF(J27=37,'Equivalencia BH-BMPT'!$D$38,IF(J27=38,'Equivalencia BH-BMPT'!#REF!,IF(J27=39,'Equivalencia BH-BMPT'!$D$40,IF(J27=40,'Equivalencia BH-BMPT'!$D$41,IF(J27=41,'Equivalencia BH-BMPT'!$D$42,IF(J27=42,'Equivalencia BH-BMPT'!$D$43,IF(J27=43,'Equivalencia BH-BMPT'!$D$44,IF(J27=44,'Equivalencia BH-BMPT'!$D$45,IF(J27=45,'Equivalencia BH-BMPT'!$D$46,"No ha seleccionado un número de programa")))))))))))))))))))))))))))))))))))))))))))))</f>
        <v>Gobernanza e influencia local, regional e internacional</v>
      </c>
      <c r="L27" s="124" t="s">
        <v>66</v>
      </c>
      <c r="M27" s="119">
        <v>14296118</v>
      </c>
      <c r="N27" s="125" t="s">
        <v>93</v>
      </c>
      <c r="O27" s="134">
        <v>40850000</v>
      </c>
      <c r="P27" s="127"/>
      <c r="Q27" s="128"/>
      <c r="R27" s="128">
        <v>1</v>
      </c>
      <c r="S27" s="128">
        <v>4156666</v>
      </c>
      <c r="T27" s="128">
        <f t="shared" si="0"/>
        <v>45006666</v>
      </c>
      <c r="U27" s="126">
        <v>39846667</v>
      </c>
      <c r="V27" s="130">
        <v>42801</v>
      </c>
      <c r="W27" s="130">
        <v>42802</v>
      </c>
      <c r="X27" s="130">
        <v>43121</v>
      </c>
      <c r="Y27" s="120">
        <v>285</v>
      </c>
      <c r="Z27" s="120">
        <v>29</v>
      </c>
      <c r="AA27" s="132"/>
      <c r="AB27" s="120"/>
      <c r="AC27" s="120" t="s">
        <v>61</v>
      </c>
      <c r="AD27" s="120"/>
      <c r="AE27" s="120"/>
      <c r="AF27" s="133">
        <f t="shared" si="1"/>
        <v>0.88535033899200621</v>
      </c>
      <c r="AG27" s="112"/>
      <c r="AH27" s="112" t="b">
        <f t="shared" si="2"/>
        <v>0</v>
      </c>
    </row>
    <row r="28" spans="1:34" ht="44.25" customHeight="1" thickBot="1" x14ac:dyDescent="0.25">
      <c r="A28" s="119">
        <v>15</v>
      </c>
      <c r="B28" s="120">
        <v>2017</v>
      </c>
      <c r="C28" s="121">
        <v>17126467435</v>
      </c>
      <c r="D28" s="120">
        <v>5</v>
      </c>
      <c r="E28" s="122" t="str">
        <f>IF(D28=1,'Tipo '!$B$2,IF(D28=2,'Tipo '!$B$3,IF(D28=3,'Tipo '!$B$4,IF(D28=4,'Tipo '!$B$5,IF(D28=5,'Tipo '!$B$6,IF(D28=6,'Tipo '!$B$7,IF(D28=7,'Tipo '!$B$8,IF(D28=8,'Tipo '!$B$9,IF(D28=9,'Tipo '!$B$10,IF(D28=10,'Tipo '!$B$11,IF(D28=11,'Tipo '!$B$12,IF(D28=12,'Tipo '!$B$13,IF(D28=13,'Tipo '!$B$14,IF(D28=14,'Tipo '!$B$15,IF(D28=15,'Tipo '!$B$16,IF(D28=16,'Tipo '!$B$17,IF(D28=17,'Tipo '!$B$18,IF(D28=18,'Tipo '!$B$19,IF(D28=19,'Tipo '!$B$20,"No ha seleccionado un tipo de contrato válido")))))))))))))))))))</f>
        <v>CONTRATOS DE PRESTACIÓN DE SERVICIOS PROFESIONALES Y DE APOYO A LA GESTIÓN</v>
      </c>
      <c r="F28" s="122" t="s">
        <v>62</v>
      </c>
      <c r="G28" s="122" t="s">
        <v>63</v>
      </c>
      <c r="H28" s="123" t="s">
        <v>94</v>
      </c>
      <c r="I28" s="123" t="s">
        <v>65</v>
      </c>
      <c r="J28" s="120">
        <v>11</v>
      </c>
      <c r="K28" s="122" t="str">
        <f>IF(J28=1,'Equivalencia BH-BMPT'!$D$2,IF(J28=2,'Equivalencia BH-BMPT'!$D$3,IF(J28=3,'Equivalencia BH-BMPT'!$D$4,IF(J28=4,'Equivalencia BH-BMPT'!$D$5,IF(J28=5,'Equivalencia BH-BMPT'!$D$6,IF(J28=6,'Equivalencia BH-BMPT'!$D$7,IF(J28=7,'Equivalencia BH-BMPT'!$D$8,IF(J28=8,'Equivalencia BH-BMPT'!$D$9,IF(J28=9,'Equivalencia BH-BMPT'!$D$10,IF(J28=10,'Equivalencia BH-BMPT'!$D$11,IF(J28=11,'Equivalencia BH-BMPT'!$D$12,IF(J28=12,'Equivalencia BH-BMPT'!$D$13,IF(J28=13,'Equivalencia BH-BMPT'!$D$14,IF(J28=14,'Equivalencia BH-BMPT'!$D$15,IF(J28=15,'Equivalencia BH-BMPT'!$D$16,IF(J28=16,'Equivalencia BH-BMPT'!$D$17,IF(J28=17,'Equivalencia BH-BMPT'!$D$18,IF(J28=18,'Equivalencia BH-BMPT'!$D$19,IF(J28=19,'Equivalencia BH-BMPT'!$D$20,IF(J28=20,'Equivalencia BH-BMPT'!$D$21,IF(J28=21,'Equivalencia BH-BMPT'!$D$22,IF(J28=22,'Equivalencia BH-BMPT'!$D$23,IF(J28=23,'Equivalencia BH-BMPT'!#REF!,IF(J28=24,'Equivalencia BH-BMPT'!$D$25,IF(J28=25,'Equivalencia BH-BMPT'!$D$26,IF(J28=26,'Equivalencia BH-BMPT'!$D$27,IF(J28=27,'Equivalencia BH-BMPT'!$D$28,IF(J28=28,'Equivalencia BH-BMPT'!$D$29,IF(J28=29,'Equivalencia BH-BMPT'!$D$30,IF(J28=30,'Equivalencia BH-BMPT'!$D$31,IF(J28=31,'Equivalencia BH-BMPT'!$D$32,IF(J28=32,'Equivalencia BH-BMPT'!$D$33,IF(J28=33,'Equivalencia BH-BMPT'!$D$34,IF(J28=34,'Equivalencia BH-BMPT'!$D$35,IF(J28=35,'Equivalencia BH-BMPT'!$D$36,IF(J28=36,'Equivalencia BH-BMPT'!$D$37,IF(J28=37,'Equivalencia BH-BMPT'!$D$38,IF(J28=38,'Equivalencia BH-BMPT'!#REF!,IF(J28=39,'Equivalencia BH-BMPT'!$D$40,IF(J28=40,'Equivalencia BH-BMPT'!$D$41,IF(J28=41,'Equivalencia BH-BMPT'!$D$42,IF(J28=42,'Equivalencia BH-BMPT'!$D$43,IF(J28=43,'Equivalencia BH-BMPT'!$D$44,IF(J28=44,'Equivalencia BH-BMPT'!$D$45,IF(J28=45,'Equivalencia BH-BMPT'!$D$46,"No ha seleccionado un número de programa")))))))))))))))))))))))))))))))))))))))))))))</f>
        <v>Mejores oportunidades para el desarrollo a través de la cultura, la recreación y el deporte</v>
      </c>
      <c r="L28" s="124" t="s">
        <v>97</v>
      </c>
      <c r="M28" s="119">
        <v>79909422</v>
      </c>
      <c r="N28" s="125" t="s">
        <v>95</v>
      </c>
      <c r="O28" s="134">
        <v>40850000</v>
      </c>
      <c r="P28" s="127"/>
      <c r="Q28" s="128"/>
      <c r="R28" s="128">
        <v>1</v>
      </c>
      <c r="S28" s="128">
        <v>1290000</v>
      </c>
      <c r="T28" s="128">
        <f t="shared" si="0"/>
        <v>42140000</v>
      </c>
      <c r="U28" s="126">
        <v>36980000</v>
      </c>
      <c r="V28" s="130">
        <v>42802</v>
      </c>
      <c r="W28" s="130">
        <v>42803</v>
      </c>
      <c r="X28" s="130">
        <v>43121</v>
      </c>
      <c r="Y28" s="120">
        <v>285</v>
      </c>
      <c r="Z28" s="120">
        <v>29</v>
      </c>
      <c r="AA28" s="132"/>
      <c r="AB28" s="120"/>
      <c r="AC28" s="120" t="s">
        <v>61</v>
      </c>
      <c r="AD28" s="120"/>
      <c r="AE28" s="120"/>
      <c r="AF28" s="133">
        <f t="shared" si="1"/>
        <v>0.87755102040816324</v>
      </c>
      <c r="AG28" s="112"/>
      <c r="AH28" s="112" t="b">
        <f t="shared" si="2"/>
        <v>0</v>
      </c>
    </row>
    <row r="29" spans="1:34" ht="44.25" customHeight="1" thickBot="1" x14ac:dyDescent="0.25">
      <c r="A29" s="119">
        <v>16</v>
      </c>
      <c r="B29" s="120">
        <v>2017</v>
      </c>
      <c r="C29" s="121">
        <v>17126467447</v>
      </c>
      <c r="D29" s="120">
        <v>5</v>
      </c>
      <c r="E29" s="122" t="str">
        <f>IF(D29=1,'Tipo '!$B$2,IF(D29=2,'Tipo '!$B$3,IF(D29=3,'Tipo '!$B$4,IF(D29=4,'Tipo '!$B$5,IF(D29=5,'Tipo '!$B$6,IF(D29=6,'Tipo '!$B$7,IF(D29=7,'Tipo '!$B$8,IF(D29=8,'Tipo '!$B$9,IF(D29=9,'Tipo '!$B$10,IF(D29=10,'Tipo '!$B$11,IF(D29=11,'Tipo '!$B$12,IF(D29=12,'Tipo '!$B$13,IF(D29=13,'Tipo '!$B$14,IF(D29=14,'Tipo '!$B$15,IF(D29=15,'Tipo '!$B$16,IF(D29=16,'Tipo '!$B$17,IF(D29=17,'Tipo '!$B$18,IF(D29=18,'Tipo '!$B$19,IF(D29=19,'Tipo '!$B$20,"No ha seleccionado un tipo de contrato válido")))))))))))))))))))</f>
        <v>CONTRATOS DE PRESTACIÓN DE SERVICIOS PROFESIONALES Y DE APOYO A LA GESTIÓN</v>
      </c>
      <c r="F29" s="122" t="s">
        <v>62</v>
      </c>
      <c r="G29" s="122" t="s">
        <v>63</v>
      </c>
      <c r="H29" s="123" t="s">
        <v>96</v>
      </c>
      <c r="I29" s="123" t="s">
        <v>65</v>
      </c>
      <c r="J29" s="120">
        <v>11</v>
      </c>
      <c r="K29" s="122" t="str">
        <f>IF(J29=1,'Equivalencia BH-BMPT'!$D$2,IF(J29=2,'Equivalencia BH-BMPT'!$D$3,IF(J29=3,'Equivalencia BH-BMPT'!$D$4,IF(J29=4,'Equivalencia BH-BMPT'!$D$5,IF(J29=5,'Equivalencia BH-BMPT'!$D$6,IF(J29=6,'Equivalencia BH-BMPT'!$D$7,IF(J29=7,'Equivalencia BH-BMPT'!$D$8,IF(J29=8,'Equivalencia BH-BMPT'!$D$9,IF(J29=9,'Equivalencia BH-BMPT'!$D$10,IF(J29=10,'Equivalencia BH-BMPT'!$D$11,IF(J29=11,'Equivalencia BH-BMPT'!$D$12,IF(J29=12,'Equivalencia BH-BMPT'!$D$13,IF(J29=13,'Equivalencia BH-BMPT'!$D$14,IF(J29=14,'Equivalencia BH-BMPT'!$D$15,IF(J29=15,'Equivalencia BH-BMPT'!$D$16,IF(J29=16,'Equivalencia BH-BMPT'!$D$17,IF(J29=17,'Equivalencia BH-BMPT'!$D$18,IF(J29=18,'Equivalencia BH-BMPT'!$D$19,IF(J29=19,'Equivalencia BH-BMPT'!$D$20,IF(J29=20,'Equivalencia BH-BMPT'!$D$21,IF(J29=21,'Equivalencia BH-BMPT'!$D$22,IF(J29=22,'Equivalencia BH-BMPT'!$D$23,IF(J29=23,'Equivalencia BH-BMPT'!#REF!,IF(J29=24,'Equivalencia BH-BMPT'!$D$25,IF(J29=25,'Equivalencia BH-BMPT'!$D$26,IF(J29=26,'Equivalencia BH-BMPT'!$D$27,IF(J29=27,'Equivalencia BH-BMPT'!$D$28,IF(J29=28,'Equivalencia BH-BMPT'!$D$29,IF(J29=29,'Equivalencia BH-BMPT'!$D$30,IF(J29=30,'Equivalencia BH-BMPT'!$D$31,IF(J29=31,'Equivalencia BH-BMPT'!$D$32,IF(J29=32,'Equivalencia BH-BMPT'!$D$33,IF(J29=33,'Equivalencia BH-BMPT'!$D$34,IF(J29=34,'Equivalencia BH-BMPT'!$D$35,IF(J29=35,'Equivalencia BH-BMPT'!$D$36,IF(J29=36,'Equivalencia BH-BMPT'!$D$37,IF(J29=37,'Equivalencia BH-BMPT'!$D$38,IF(J29=38,'Equivalencia BH-BMPT'!#REF!,IF(J29=39,'Equivalencia BH-BMPT'!$D$40,IF(J29=40,'Equivalencia BH-BMPT'!$D$41,IF(J29=41,'Equivalencia BH-BMPT'!$D$42,IF(J29=42,'Equivalencia BH-BMPT'!$D$43,IF(J29=43,'Equivalencia BH-BMPT'!$D$44,IF(J29=44,'Equivalencia BH-BMPT'!$D$45,IF(J29=45,'Equivalencia BH-BMPT'!$D$46,"No ha seleccionado un número de programa")))))))))))))))))))))))))))))))))))))))))))))</f>
        <v>Mejores oportunidades para el desarrollo a través de la cultura, la recreación y el deporte</v>
      </c>
      <c r="L29" s="124" t="s">
        <v>97</v>
      </c>
      <c r="M29" s="119">
        <v>80219702</v>
      </c>
      <c r="N29" s="125" t="s">
        <v>98</v>
      </c>
      <c r="O29" s="134">
        <v>40850000</v>
      </c>
      <c r="P29" s="127"/>
      <c r="Q29" s="128"/>
      <c r="R29" s="128">
        <v>1</v>
      </c>
      <c r="S29" s="128">
        <v>1290000</v>
      </c>
      <c r="T29" s="128">
        <f t="shared" si="0"/>
        <v>42140000</v>
      </c>
      <c r="U29" s="126">
        <v>36980000</v>
      </c>
      <c r="V29" s="130">
        <v>42802</v>
      </c>
      <c r="W29" s="130">
        <v>42803</v>
      </c>
      <c r="X29" s="130">
        <v>43121</v>
      </c>
      <c r="Y29" s="120">
        <v>285</v>
      </c>
      <c r="Z29" s="120">
        <v>9</v>
      </c>
      <c r="AA29" s="132"/>
      <c r="AB29" s="120"/>
      <c r="AC29" s="120" t="s">
        <v>61</v>
      </c>
      <c r="AD29" s="120"/>
      <c r="AE29" s="120"/>
      <c r="AF29" s="133">
        <f t="shared" si="1"/>
        <v>0.87755102040816324</v>
      </c>
      <c r="AG29" s="112"/>
      <c r="AH29" s="112" t="b">
        <f t="shared" si="2"/>
        <v>0</v>
      </c>
    </row>
    <row r="30" spans="1:34" ht="44.25" customHeight="1" thickBot="1" x14ac:dyDescent="0.25">
      <c r="A30" s="119">
        <v>17</v>
      </c>
      <c r="B30" s="120">
        <v>2017</v>
      </c>
      <c r="C30" s="121">
        <v>17126467470</v>
      </c>
      <c r="D30" s="120">
        <v>5</v>
      </c>
      <c r="E30" s="122" t="str">
        <f>IF(D30=1,'Tipo '!$B$2,IF(D30=2,'Tipo '!$B$3,IF(D30=3,'Tipo '!$B$4,IF(D30=4,'Tipo '!$B$5,IF(D30=5,'Tipo '!$B$6,IF(D30=6,'Tipo '!$B$7,IF(D30=7,'Tipo '!$B$8,IF(D30=8,'Tipo '!$B$9,IF(D30=9,'Tipo '!$B$10,IF(D30=10,'Tipo '!$B$11,IF(D30=11,'Tipo '!$B$12,IF(D30=12,'Tipo '!$B$13,IF(D30=13,'Tipo '!$B$14,IF(D30=14,'Tipo '!$B$15,IF(D30=15,'Tipo '!$B$16,IF(D30=16,'Tipo '!$B$17,IF(D30=17,'Tipo '!$B$18,IF(D30=18,'Tipo '!$B$19,IF(D30=19,'Tipo '!$B$20,"No ha seleccionado un tipo de contrato válido")))))))))))))))))))</f>
        <v>CONTRATOS DE PRESTACIÓN DE SERVICIOS PROFESIONALES Y DE APOYO A LA GESTIÓN</v>
      </c>
      <c r="F30" s="122" t="s">
        <v>62</v>
      </c>
      <c r="G30" s="122" t="s">
        <v>63</v>
      </c>
      <c r="H30" s="123" t="s">
        <v>99</v>
      </c>
      <c r="I30" s="123" t="s">
        <v>65</v>
      </c>
      <c r="J30" s="120">
        <v>45</v>
      </c>
      <c r="K30" s="122" t="str">
        <f>IF(J30=1,'Equivalencia BH-BMPT'!$D$2,IF(J30=2,'Equivalencia BH-BMPT'!$D$3,IF(J30=3,'Equivalencia BH-BMPT'!$D$4,IF(J30=4,'Equivalencia BH-BMPT'!$D$5,IF(J30=5,'Equivalencia BH-BMPT'!$D$6,IF(J30=6,'Equivalencia BH-BMPT'!$D$7,IF(J30=7,'Equivalencia BH-BMPT'!$D$8,IF(J30=8,'Equivalencia BH-BMPT'!$D$9,IF(J30=9,'Equivalencia BH-BMPT'!$D$10,IF(J30=10,'Equivalencia BH-BMPT'!$D$11,IF(J30=11,'Equivalencia BH-BMPT'!$D$12,IF(J30=12,'Equivalencia BH-BMPT'!$D$13,IF(J30=13,'Equivalencia BH-BMPT'!$D$14,IF(J30=14,'Equivalencia BH-BMPT'!$D$15,IF(J30=15,'Equivalencia BH-BMPT'!$D$16,IF(J30=16,'Equivalencia BH-BMPT'!$D$17,IF(J30=17,'Equivalencia BH-BMPT'!$D$18,IF(J30=18,'Equivalencia BH-BMPT'!$D$19,IF(J30=19,'Equivalencia BH-BMPT'!$D$20,IF(J30=20,'Equivalencia BH-BMPT'!$D$21,IF(J30=21,'Equivalencia BH-BMPT'!$D$22,IF(J30=22,'Equivalencia BH-BMPT'!$D$23,IF(J30=23,'Equivalencia BH-BMPT'!#REF!,IF(J30=24,'Equivalencia BH-BMPT'!$D$25,IF(J30=25,'Equivalencia BH-BMPT'!$D$26,IF(J30=26,'Equivalencia BH-BMPT'!$D$27,IF(J30=27,'Equivalencia BH-BMPT'!$D$28,IF(J30=28,'Equivalencia BH-BMPT'!$D$29,IF(J30=29,'Equivalencia BH-BMPT'!$D$30,IF(J30=30,'Equivalencia BH-BMPT'!$D$31,IF(J30=31,'Equivalencia BH-BMPT'!$D$32,IF(J30=32,'Equivalencia BH-BMPT'!$D$33,IF(J30=33,'Equivalencia BH-BMPT'!$D$34,IF(J30=34,'Equivalencia BH-BMPT'!$D$35,IF(J30=35,'Equivalencia BH-BMPT'!$D$36,IF(J30=36,'Equivalencia BH-BMPT'!$D$37,IF(J30=37,'Equivalencia BH-BMPT'!$D$38,IF(J30=38,'Equivalencia BH-BMPT'!#REF!,IF(J30=39,'Equivalencia BH-BMPT'!$D$40,IF(J30=40,'Equivalencia BH-BMPT'!$D$41,IF(J30=41,'Equivalencia BH-BMPT'!$D$42,IF(J30=42,'Equivalencia BH-BMPT'!$D$43,IF(J30=43,'Equivalencia BH-BMPT'!$D$44,IF(J30=44,'Equivalencia BH-BMPT'!$D$45,IF(J30=45,'Equivalencia BH-BMPT'!$D$46,"No ha seleccionado un número de programa")))))))))))))))))))))))))))))))))))))))))))))</f>
        <v>Gobernanza e influencia local, regional e internacional</v>
      </c>
      <c r="L30" s="124" t="s">
        <v>66</v>
      </c>
      <c r="M30" s="119">
        <v>1014249454</v>
      </c>
      <c r="N30" s="125" t="s">
        <v>100</v>
      </c>
      <c r="O30" s="134">
        <v>33250000</v>
      </c>
      <c r="P30" s="127"/>
      <c r="Q30" s="128"/>
      <c r="R30" s="128">
        <v>1</v>
      </c>
      <c r="S30" s="128">
        <v>3266667</v>
      </c>
      <c r="T30" s="128">
        <f t="shared" si="0"/>
        <v>36516667</v>
      </c>
      <c r="U30" s="126">
        <v>32316667</v>
      </c>
      <c r="V30" s="130">
        <v>42802</v>
      </c>
      <c r="W30" s="130">
        <v>42803</v>
      </c>
      <c r="X30" s="130">
        <v>43121</v>
      </c>
      <c r="Y30" s="120">
        <v>285</v>
      </c>
      <c r="Z30" s="120">
        <v>28</v>
      </c>
      <c r="AA30" s="132"/>
      <c r="AB30" s="120"/>
      <c r="AC30" s="120" t="s">
        <v>61</v>
      </c>
      <c r="AD30" s="120"/>
      <c r="AE30" s="120"/>
      <c r="AF30" s="133">
        <f t="shared" si="1"/>
        <v>0.88498402660900022</v>
      </c>
      <c r="AG30" s="112"/>
      <c r="AH30" s="112" t="b">
        <f t="shared" si="2"/>
        <v>0</v>
      </c>
    </row>
    <row r="31" spans="1:34" ht="44.25" customHeight="1" thickBot="1" x14ac:dyDescent="0.25">
      <c r="A31" s="119">
        <v>18</v>
      </c>
      <c r="B31" s="120">
        <v>2017</v>
      </c>
      <c r="C31" s="121">
        <v>17126467500</v>
      </c>
      <c r="D31" s="120">
        <v>5</v>
      </c>
      <c r="E31" s="122" t="str">
        <f>IF(D31=1,'Tipo '!$B$2,IF(D31=2,'Tipo '!$B$3,IF(D31=3,'Tipo '!$B$4,IF(D31=4,'Tipo '!$B$5,IF(D31=5,'Tipo '!$B$6,IF(D31=6,'Tipo '!$B$7,IF(D31=7,'Tipo '!$B$8,IF(D31=8,'Tipo '!$B$9,IF(D31=9,'Tipo '!$B$10,IF(D31=10,'Tipo '!$B$11,IF(D31=11,'Tipo '!$B$12,IF(D31=12,'Tipo '!$B$13,IF(D31=13,'Tipo '!$B$14,IF(D31=14,'Tipo '!$B$15,IF(D31=15,'Tipo '!$B$16,IF(D31=16,'Tipo '!$B$17,IF(D31=17,'Tipo '!$B$18,IF(D31=18,'Tipo '!$B$19,IF(D31=19,'Tipo '!$B$20,"No ha seleccionado un tipo de contrato válido")))))))))))))))))))</f>
        <v>CONTRATOS DE PRESTACIÓN DE SERVICIOS PROFESIONALES Y DE APOYO A LA GESTIÓN</v>
      </c>
      <c r="F31" s="122" t="s">
        <v>62</v>
      </c>
      <c r="G31" s="122" t="s">
        <v>63</v>
      </c>
      <c r="H31" s="123" t="s">
        <v>101</v>
      </c>
      <c r="I31" s="123" t="s">
        <v>65</v>
      </c>
      <c r="J31" s="120">
        <v>45</v>
      </c>
      <c r="K31" s="122" t="str">
        <f>IF(J31=1,'Equivalencia BH-BMPT'!$D$2,IF(J31=2,'Equivalencia BH-BMPT'!$D$3,IF(J31=3,'Equivalencia BH-BMPT'!$D$4,IF(J31=4,'Equivalencia BH-BMPT'!$D$5,IF(J31=5,'Equivalencia BH-BMPT'!$D$6,IF(J31=6,'Equivalencia BH-BMPT'!$D$7,IF(J31=7,'Equivalencia BH-BMPT'!$D$8,IF(J31=8,'Equivalencia BH-BMPT'!$D$9,IF(J31=9,'Equivalencia BH-BMPT'!$D$10,IF(J31=10,'Equivalencia BH-BMPT'!$D$11,IF(J31=11,'Equivalencia BH-BMPT'!$D$12,IF(J31=12,'Equivalencia BH-BMPT'!$D$13,IF(J31=13,'Equivalencia BH-BMPT'!$D$14,IF(J31=14,'Equivalencia BH-BMPT'!$D$15,IF(J31=15,'Equivalencia BH-BMPT'!$D$16,IF(J31=16,'Equivalencia BH-BMPT'!$D$17,IF(J31=17,'Equivalencia BH-BMPT'!$D$18,IF(J31=18,'Equivalencia BH-BMPT'!$D$19,IF(J31=19,'Equivalencia BH-BMPT'!$D$20,IF(J31=20,'Equivalencia BH-BMPT'!$D$21,IF(J31=21,'Equivalencia BH-BMPT'!$D$22,IF(J31=22,'Equivalencia BH-BMPT'!$D$23,IF(J31=23,'Equivalencia BH-BMPT'!#REF!,IF(J31=24,'Equivalencia BH-BMPT'!$D$25,IF(J31=25,'Equivalencia BH-BMPT'!$D$26,IF(J31=26,'Equivalencia BH-BMPT'!$D$27,IF(J31=27,'Equivalencia BH-BMPT'!$D$28,IF(J31=28,'Equivalencia BH-BMPT'!$D$29,IF(J31=29,'Equivalencia BH-BMPT'!$D$30,IF(J31=30,'Equivalencia BH-BMPT'!$D$31,IF(J31=31,'Equivalencia BH-BMPT'!$D$32,IF(J31=32,'Equivalencia BH-BMPT'!$D$33,IF(J31=33,'Equivalencia BH-BMPT'!$D$34,IF(J31=34,'Equivalencia BH-BMPT'!$D$35,IF(J31=35,'Equivalencia BH-BMPT'!$D$36,IF(J31=36,'Equivalencia BH-BMPT'!$D$37,IF(J31=37,'Equivalencia BH-BMPT'!$D$38,IF(J31=38,'Equivalencia BH-BMPT'!#REF!,IF(J31=39,'Equivalencia BH-BMPT'!$D$40,IF(J31=40,'Equivalencia BH-BMPT'!$D$41,IF(J31=41,'Equivalencia BH-BMPT'!$D$42,IF(J31=42,'Equivalencia BH-BMPT'!$D$43,IF(J31=43,'Equivalencia BH-BMPT'!$D$44,IF(J31=44,'Equivalencia BH-BMPT'!$D$45,IF(J31=45,'Equivalencia BH-BMPT'!$D$46,"No ha seleccionado un número de programa")))))))))))))))))))))))))))))))))))))))))))))</f>
        <v>Gobernanza e influencia local, regional e internacional</v>
      </c>
      <c r="L31" s="124" t="s">
        <v>66</v>
      </c>
      <c r="M31" s="119">
        <v>39745858</v>
      </c>
      <c r="N31" s="125" t="s">
        <v>102</v>
      </c>
      <c r="O31" s="134">
        <v>21000000</v>
      </c>
      <c r="P31" s="127"/>
      <c r="Q31" s="128"/>
      <c r="R31" s="128">
        <v>1</v>
      </c>
      <c r="S31" s="128">
        <v>840000</v>
      </c>
      <c r="T31" s="128">
        <f t="shared" si="0"/>
        <v>21840000</v>
      </c>
      <c r="U31" s="126">
        <v>19320000</v>
      </c>
      <c r="V31" s="130">
        <v>42802</v>
      </c>
      <c r="W31" s="130">
        <v>42804</v>
      </c>
      <c r="X31" s="130">
        <v>43121</v>
      </c>
      <c r="Y31" s="120">
        <v>300</v>
      </c>
      <c r="Z31" s="120">
        <v>12</v>
      </c>
      <c r="AA31" s="132"/>
      <c r="AB31" s="120"/>
      <c r="AC31" s="120" t="s">
        <v>61</v>
      </c>
      <c r="AD31" s="120"/>
      <c r="AE31" s="120"/>
      <c r="AF31" s="133">
        <f t="shared" si="1"/>
        <v>0.88461538461538458</v>
      </c>
      <c r="AG31" s="112"/>
      <c r="AH31" s="112" t="b">
        <f t="shared" si="2"/>
        <v>0</v>
      </c>
    </row>
    <row r="32" spans="1:34" ht="44.25" customHeight="1" thickBot="1" x14ac:dyDescent="0.25">
      <c r="A32" s="119">
        <v>19</v>
      </c>
      <c r="B32" s="120">
        <v>2017</v>
      </c>
      <c r="C32" s="121">
        <v>17126467545</v>
      </c>
      <c r="D32" s="120">
        <v>5</v>
      </c>
      <c r="E32" s="122" t="str">
        <f>IF(D32=1,'Tipo '!$B$2,IF(D32=2,'Tipo '!$B$3,IF(D32=3,'Tipo '!$B$4,IF(D32=4,'Tipo '!$B$5,IF(D32=5,'Tipo '!$B$6,IF(D32=6,'Tipo '!$B$7,IF(D32=7,'Tipo '!$B$8,IF(D32=8,'Tipo '!$B$9,IF(D32=9,'Tipo '!$B$10,IF(D32=10,'Tipo '!$B$11,IF(D32=11,'Tipo '!$B$12,IF(D32=12,'Tipo '!$B$13,IF(D32=13,'Tipo '!$B$14,IF(D32=14,'Tipo '!$B$15,IF(D32=15,'Tipo '!$B$16,IF(D32=16,'Tipo '!$B$17,IF(D32=17,'Tipo '!$B$18,IF(D32=18,'Tipo '!$B$19,IF(D32=19,'Tipo '!$B$20,"No ha seleccionado un tipo de contrato válido")))))))))))))))))))</f>
        <v>CONTRATOS DE PRESTACIÓN DE SERVICIOS PROFESIONALES Y DE APOYO A LA GESTIÓN</v>
      </c>
      <c r="F32" s="122" t="s">
        <v>62</v>
      </c>
      <c r="G32" s="122" t="s">
        <v>63</v>
      </c>
      <c r="H32" s="123" t="s">
        <v>103</v>
      </c>
      <c r="I32" s="123" t="s">
        <v>65</v>
      </c>
      <c r="J32" s="120">
        <v>45</v>
      </c>
      <c r="K32" s="122" t="str">
        <f>IF(J32=1,'Equivalencia BH-BMPT'!$D$2,IF(J32=2,'Equivalencia BH-BMPT'!$D$3,IF(J32=3,'Equivalencia BH-BMPT'!$D$4,IF(J32=4,'Equivalencia BH-BMPT'!$D$5,IF(J32=5,'Equivalencia BH-BMPT'!$D$6,IF(J32=6,'Equivalencia BH-BMPT'!$D$7,IF(J32=7,'Equivalencia BH-BMPT'!$D$8,IF(J32=8,'Equivalencia BH-BMPT'!$D$9,IF(J32=9,'Equivalencia BH-BMPT'!$D$10,IF(J32=10,'Equivalencia BH-BMPT'!$D$11,IF(J32=11,'Equivalencia BH-BMPT'!$D$12,IF(J32=12,'Equivalencia BH-BMPT'!$D$13,IF(J32=13,'Equivalencia BH-BMPT'!$D$14,IF(J32=14,'Equivalencia BH-BMPT'!$D$15,IF(J32=15,'Equivalencia BH-BMPT'!$D$16,IF(J32=16,'Equivalencia BH-BMPT'!$D$17,IF(J32=17,'Equivalencia BH-BMPT'!$D$18,IF(J32=18,'Equivalencia BH-BMPT'!$D$19,IF(J32=19,'Equivalencia BH-BMPT'!$D$20,IF(J32=20,'Equivalencia BH-BMPT'!$D$21,IF(J32=21,'Equivalencia BH-BMPT'!$D$22,IF(J32=22,'Equivalencia BH-BMPT'!$D$23,IF(J32=23,'Equivalencia BH-BMPT'!#REF!,IF(J32=24,'Equivalencia BH-BMPT'!$D$25,IF(J32=25,'Equivalencia BH-BMPT'!$D$26,IF(J32=26,'Equivalencia BH-BMPT'!$D$27,IF(J32=27,'Equivalencia BH-BMPT'!$D$28,IF(J32=28,'Equivalencia BH-BMPT'!$D$29,IF(J32=29,'Equivalencia BH-BMPT'!$D$30,IF(J32=30,'Equivalencia BH-BMPT'!$D$31,IF(J32=31,'Equivalencia BH-BMPT'!$D$32,IF(J32=32,'Equivalencia BH-BMPT'!$D$33,IF(J32=33,'Equivalencia BH-BMPT'!$D$34,IF(J32=34,'Equivalencia BH-BMPT'!$D$35,IF(J32=35,'Equivalencia BH-BMPT'!$D$36,IF(J32=36,'Equivalencia BH-BMPT'!$D$37,IF(J32=37,'Equivalencia BH-BMPT'!$D$38,IF(J32=38,'Equivalencia BH-BMPT'!#REF!,IF(J32=39,'Equivalencia BH-BMPT'!$D$40,IF(J32=40,'Equivalencia BH-BMPT'!$D$41,IF(J32=41,'Equivalencia BH-BMPT'!$D$42,IF(J32=42,'Equivalencia BH-BMPT'!$D$43,IF(J32=43,'Equivalencia BH-BMPT'!$D$44,IF(J32=44,'Equivalencia BH-BMPT'!$D$45,IF(J32=45,'Equivalencia BH-BMPT'!$D$46,"No ha seleccionado un número de programa")))))))))))))))))))))))))))))))))))))))))))))</f>
        <v>Gobernanza e influencia local, regional e internacional</v>
      </c>
      <c r="L32" s="124" t="s">
        <v>66</v>
      </c>
      <c r="M32" s="119">
        <v>1032411454</v>
      </c>
      <c r="N32" s="125" t="s">
        <v>104</v>
      </c>
      <c r="O32" s="134">
        <v>40850000</v>
      </c>
      <c r="P32" s="127"/>
      <c r="Q32" s="128"/>
      <c r="R32" s="128">
        <v>1</v>
      </c>
      <c r="S32" s="128">
        <v>3010000</v>
      </c>
      <c r="T32" s="128">
        <f t="shared" si="0"/>
        <v>43860000</v>
      </c>
      <c r="U32" s="126">
        <v>38556667</v>
      </c>
      <c r="V32" s="130">
        <v>42811</v>
      </c>
      <c r="W32" s="130">
        <v>42815</v>
      </c>
      <c r="X32" s="130">
        <v>43121</v>
      </c>
      <c r="Y32" s="120">
        <v>285</v>
      </c>
      <c r="Z32" s="120">
        <v>21</v>
      </c>
      <c r="AA32" s="132"/>
      <c r="AB32" s="120"/>
      <c r="AC32" s="120" t="s">
        <v>61</v>
      </c>
      <c r="AD32" s="120"/>
      <c r="AE32" s="120"/>
      <c r="AF32" s="133">
        <f t="shared" si="1"/>
        <v>0.87908497492020066</v>
      </c>
      <c r="AG32" s="112"/>
      <c r="AH32" s="112" t="b">
        <f t="shared" si="2"/>
        <v>0</v>
      </c>
    </row>
    <row r="33" spans="1:34" ht="44.25" customHeight="1" thickBot="1" x14ac:dyDescent="0.25">
      <c r="A33" s="119">
        <v>20</v>
      </c>
      <c r="B33" s="120">
        <v>2017</v>
      </c>
      <c r="C33" s="121">
        <v>17126467608</v>
      </c>
      <c r="D33" s="120">
        <v>5</v>
      </c>
      <c r="E33" s="122" t="str">
        <f>IF(D33=1,'Tipo '!$B$2,IF(D33=2,'Tipo '!$B$3,IF(D33=3,'Tipo '!$B$4,IF(D33=4,'Tipo '!$B$5,IF(D33=5,'Tipo '!$B$6,IF(D33=6,'Tipo '!$B$7,IF(D33=7,'Tipo '!$B$8,IF(D33=8,'Tipo '!$B$9,IF(D33=9,'Tipo '!$B$10,IF(D33=10,'Tipo '!$B$11,IF(D33=11,'Tipo '!$B$12,IF(D33=12,'Tipo '!$B$13,IF(D33=13,'Tipo '!$B$14,IF(D33=14,'Tipo '!$B$15,IF(D33=15,'Tipo '!$B$16,IF(D33=16,'Tipo '!$B$17,IF(D33=17,'Tipo '!$B$18,IF(D33=18,'Tipo '!$B$19,IF(D33=19,'Tipo '!$B$20,"No ha seleccionado un tipo de contrato válido")))))))))))))))))))</f>
        <v>CONTRATOS DE PRESTACIÓN DE SERVICIOS PROFESIONALES Y DE APOYO A LA GESTIÓN</v>
      </c>
      <c r="F33" s="122" t="s">
        <v>62</v>
      </c>
      <c r="G33" s="122" t="s">
        <v>63</v>
      </c>
      <c r="H33" s="123" t="s">
        <v>105</v>
      </c>
      <c r="I33" s="123" t="s">
        <v>65</v>
      </c>
      <c r="J33" s="120">
        <v>45</v>
      </c>
      <c r="K33" s="122" t="str">
        <f>IF(J33=1,'Equivalencia BH-BMPT'!$D$2,IF(J33=2,'Equivalencia BH-BMPT'!$D$3,IF(J33=3,'Equivalencia BH-BMPT'!$D$4,IF(J33=4,'Equivalencia BH-BMPT'!$D$5,IF(J33=5,'Equivalencia BH-BMPT'!$D$6,IF(J33=6,'Equivalencia BH-BMPT'!$D$7,IF(J33=7,'Equivalencia BH-BMPT'!$D$8,IF(J33=8,'Equivalencia BH-BMPT'!$D$9,IF(J33=9,'Equivalencia BH-BMPT'!$D$10,IF(J33=10,'Equivalencia BH-BMPT'!$D$11,IF(J33=11,'Equivalencia BH-BMPT'!$D$12,IF(J33=12,'Equivalencia BH-BMPT'!$D$13,IF(J33=13,'Equivalencia BH-BMPT'!$D$14,IF(J33=14,'Equivalencia BH-BMPT'!$D$15,IF(J33=15,'Equivalencia BH-BMPT'!$D$16,IF(J33=16,'Equivalencia BH-BMPT'!$D$17,IF(J33=17,'Equivalencia BH-BMPT'!$D$18,IF(J33=18,'Equivalencia BH-BMPT'!$D$19,IF(J33=19,'Equivalencia BH-BMPT'!$D$20,IF(J33=20,'Equivalencia BH-BMPT'!$D$21,IF(J33=21,'Equivalencia BH-BMPT'!$D$22,IF(J33=22,'Equivalencia BH-BMPT'!$D$23,IF(J33=23,'Equivalencia BH-BMPT'!#REF!,IF(J33=24,'Equivalencia BH-BMPT'!$D$25,IF(J33=25,'Equivalencia BH-BMPT'!$D$26,IF(J33=26,'Equivalencia BH-BMPT'!$D$27,IF(J33=27,'Equivalencia BH-BMPT'!$D$28,IF(J33=28,'Equivalencia BH-BMPT'!$D$29,IF(J33=29,'Equivalencia BH-BMPT'!$D$30,IF(J33=30,'Equivalencia BH-BMPT'!$D$31,IF(J33=31,'Equivalencia BH-BMPT'!$D$32,IF(J33=32,'Equivalencia BH-BMPT'!$D$33,IF(J33=33,'Equivalencia BH-BMPT'!$D$34,IF(J33=34,'Equivalencia BH-BMPT'!$D$35,IF(J33=35,'Equivalencia BH-BMPT'!$D$36,IF(J33=36,'Equivalencia BH-BMPT'!$D$37,IF(J33=37,'Equivalencia BH-BMPT'!$D$38,IF(J33=38,'Equivalencia BH-BMPT'!#REF!,IF(J33=39,'Equivalencia BH-BMPT'!$D$40,IF(J33=40,'Equivalencia BH-BMPT'!$D$41,IF(J33=41,'Equivalencia BH-BMPT'!$D$42,IF(J33=42,'Equivalencia BH-BMPT'!$D$43,IF(J33=43,'Equivalencia BH-BMPT'!$D$44,IF(J33=44,'Equivalencia BH-BMPT'!$D$45,IF(J33=45,'Equivalencia BH-BMPT'!$D$46,"No ha seleccionado un número de programa")))))))))))))))))))))))))))))))))))))))))))))</f>
        <v>Gobernanza e influencia local, regional e internacional</v>
      </c>
      <c r="L33" s="124" t="s">
        <v>66</v>
      </c>
      <c r="M33" s="119">
        <v>22466530</v>
      </c>
      <c r="N33" s="125" t="s">
        <v>106</v>
      </c>
      <c r="O33" s="134">
        <v>42750000</v>
      </c>
      <c r="P33" s="127"/>
      <c r="Q33" s="128"/>
      <c r="R33" s="128">
        <v>1</v>
      </c>
      <c r="S33" s="128">
        <v>3600000</v>
      </c>
      <c r="T33" s="128">
        <f t="shared" si="0"/>
        <v>46350000</v>
      </c>
      <c r="U33" s="126">
        <v>40950000</v>
      </c>
      <c r="V33" s="130">
        <v>42803</v>
      </c>
      <c r="W33" s="130">
        <v>42807</v>
      </c>
      <c r="X33" s="130">
        <v>43121</v>
      </c>
      <c r="Y33" s="120">
        <v>285</v>
      </c>
      <c r="Z33" s="120">
        <v>25</v>
      </c>
      <c r="AA33" s="132"/>
      <c r="AB33" s="120"/>
      <c r="AC33" s="120" t="s">
        <v>61</v>
      </c>
      <c r="AD33" s="120"/>
      <c r="AE33" s="120"/>
      <c r="AF33" s="133">
        <f t="shared" si="1"/>
        <v>0.88349514563106801</v>
      </c>
      <c r="AG33" s="112"/>
      <c r="AH33" s="112" t="b">
        <f t="shared" si="2"/>
        <v>0</v>
      </c>
    </row>
    <row r="34" spans="1:34" ht="44.25" customHeight="1" thickBot="1" x14ac:dyDescent="0.25">
      <c r="A34" s="119">
        <v>21</v>
      </c>
      <c r="B34" s="120">
        <v>2017</v>
      </c>
      <c r="C34" s="121">
        <v>17126467700</v>
      </c>
      <c r="D34" s="120">
        <v>5</v>
      </c>
      <c r="E34" s="122" t="str">
        <f>IF(D34=1,'Tipo '!$B$2,IF(D34=2,'Tipo '!$B$3,IF(D34=3,'Tipo '!$B$4,IF(D34=4,'Tipo '!$B$5,IF(D34=5,'Tipo '!$B$6,IF(D34=6,'Tipo '!$B$7,IF(D34=7,'Tipo '!$B$8,IF(D34=8,'Tipo '!$B$9,IF(D34=9,'Tipo '!$B$10,IF(D34=10,'Tipo '!$B$11,IF(D34=11,'Tipo '!$B$12,IF(D34=12,'Tipo '!$B$13,IF(D34=13,'Tipo '!$B$14,IF(D34=14,'Tipo '!$B$15,IF(D34=15,'Tipo '!$B$16,IF(D34=16,'Tipo '!$B$17,IF(D34=17,'Tipo '!$B$18,IF(D34=18,'Tipo '!$B$19,IF(D34=19,'Tipo '!$B$20,"No ha seleccionado un tipo de contrato válido")))))))))))))))))))</f>
        <v>CONTRATOS DE PRESTACIÓN DE SERVICIOS PROFESIONALES Y DE APOYO A LA GESTIÓN</v>
      </c>
      <c r="F34" s="122" t="s">
        <v>62</v>
      </c>
      <c r="G34" s="122" t="s">
        <v>63</v>
      </c>
      <c r="H34" s="123" t="s">
        <v>107</v>
      </c>
      <c r="I34" s="123" t="s">
        <v>65</v>
      </c>
      <c r="J34" s="120">
        <v>45</v>
      </c>
      <c r="K34" s="122" t="str">
        <f>IF(J34=1,'Equivalencia BH-BMPT'!$D$2,IF(J34=2,'Equivalencia BH-BMPT'!$D$3,IF(J34=3,'Equivalencia BH-BMPT'!$D$4,IF(J34=4,'Equivalencia BH-BMPT'!$D$5,IF(J34=5,'Equivalencia BH-BMPT'!$D$6,IF(J34=6,'Equivalencia BH-BMPT'!$D$7,IF(J34=7,'Equivalencia BH-BMPT'!$D$8,IF(J34=8,'Equivalencia BH-BMPT'!$D$9,IF(J34=9,'Equivalencia BH-BMPT'!$D$10,IF(J34=10,'Equivalencia BH-BMPT'!$D$11,IF(J34=11,'Equivalencia BH-BMPT'!$D$12,IF(J34=12,'Equivalencia BH-BMPT'!$D$13,IF(J34=13,'Equivalencia BH-BMPT'!$D$14,IF(J34=14,'Equivalencia BH-BMPT'!$D$15,IF(J34=15,'Equivalencia BH-BMPT'!$D$16,IF(J34=16,'Equivalencia BH-BMPT'!$D$17,IF(J34=17,'Equivalencia BH-BMPT'!$D$18,IF(J34=18,'Equivalencia BH-BMPT'!$D$19,IF(J34=19,'Equivalencia BH-BMPT'!$D$20,IF(J34=20,'Equivalencia BH-BMPT'!$D$21,IF(J34=21,'Equivalencia BH-BMPT'!$D$22,IF(J34=22,'Equivalencia BH-BMPT'!$D$23,IF(J34=23,'Equivalencia BH-BMPT'!#REF!,IF(J34=24,'Equivalencia BH-BMPT'!$D$25,IF(J34=25,'Equivalencia BH-BMPT'!$D$26,IF(J34=26,'Equivalencia BH-BMPT'!$D$27,IF(J34=27,'Equivalencia BH-BMPT'!$D$28,IF(J34=28,'Equivalencia BH-BMPT'!$D$29,IF(J34=29,'Equivalencia BH-BMPT'!$D$30,IF(J34=30,'Equivalencia BH-BMPT'!$D$31,IF(J34=31,'Equivalencia BH-BMPT'!$D$32,IF(J34=32,'Equivalencia BH-BMPT'!$D$33,IF(J34=33,'Equivalencia BH-BMPT'!$D$34,IF(J34=34,'Equivalencia BH-BMPT'!$D$35,IF(J34=35,'Equivalencia BH-BMPT'!$D$36,IF(J34=36,'Equivalencia BH-BMPT'!$D$37,IF(J34=37,'Equivalencia BH-BMPT'!$D$38,IF(J34=38,'Equivalencia BH-BMPT'!#REF!,IF(J34=39,'Equivalencia BH-BMPT'!$D$40,IF(J34=40,'Equivalencia BH-BMPT'!$D$41,IF(J34=41,'Equivalencia BH-BMPT'!$D$42,IF(J34=42,'Equivalencia BH-BMPT'!$D$43,IF(J34=43,'Equivalencia BH-BMPT'!$D$44,IF(J34=44,'Equivalencia BH-BMPT'!$D$45,IF(J34=45,'Equivalencia BH-BMPT'!$D$46,"No ha seleccionado un número de programa")))))))))))))))))))))))))))))))))))))))))))))</f>
        <v>Gobernanza e influencia local, regional e internacional</v>
      </c>
      <c r="L34" s="124" t="s">
        <v>66</v>
      </c>
      <c r="M34" s="119">
        <v>1014235492</v>
      </c>
      <c r="N34" s="125" t="s">
        <v>108</v>
      </c>
      <c r="O34" s="134">
        <v>40850000</v>
      </c>
      <c r="P34" s="127"/>
      <c r="Q34" s="128"/>
      <c r="R34" s="128">
        <v>1</v>
      </c>
      <c r="S34" s="128">
        <v>3726667</v>
      </c>
      <c r="T34" s="128">
        <f t="shared" si="0"/>
        <v>44576667</v>
      </c>
      <c r="U34" s="126">
        <v>35116666</v>
      </c>
      <c r="V34" s="130">
        <v>42803</v>
      </c>
      <c r="W34" s="130">
        <v>42805</v>
      </c>
      <c r="X34" s="130">
        <v>43121</v>
      </c>
      <c r="Y34" s="120">
        <v>285</v>
      </c>
      <c r="Z34" s="120">
        <v>27</v>
      </c>
      <c r="AA34" s="132"/>
      <c r="AB34" s="120"/>
      <c r="AC34" s="120" t="s">
        <v>61</v>
      </c>
      <c r="AD34" s="120"/>
      <c r="AE34" s="120"/>
      <c r="AF34" s="133">
        <f t="shared" si="1"/>
        <v>0.78778132963597303</v>
      </c>
      <c r="AG34" s="112"/>
      <c r="AH34" s="112" t="b">
        <f t="shared" si="2"/>
        <v>0</v>
      </c>
    </row>
    <row r="35" spans="1:34" ht="44.25" customHeight="1" thickBot="1" x14ac:dyDescent="0.25">
      <c r="A35" s="119">
        <v>22</v>
      </c>
      <c r="B35" s="120">
        <v>2017</v>
      </c>
      <c r="C35" s="121">
        <v>17126467794</v>
      </c>
      <c r="D35" s="120">
        <v>5</v>
      </c>
      <c r="E35" s="122" t="str">
        <f>IF(D35=1,'Tipo '!$B$2,IF(D35=2,'Tipo '!$B$3,IF(D35=3,'Tipo '!$B$4,IF(D35=4,'Tipo '!$B$5,IF(D35=5,'Tipo '!$B$6,IF(D35=6,'Tipo '!$B$7,IF(D35=7,'Tipo '!$B$8,IF(D35=8,'Tipo '!$B$9,IF(D35=9,'Tipo '!$B$10,IF(D35=10,'Tipo '!$B$11,IF(D35=11,'Tipo '!$B$12,IF(D35=12,'Tipo '!$B$13,IF(D35=13,'Tipo '!$B$14,IF(D35=14,'Tipo '!$B$15,IF(D35=15,'Tipo '!$B$16,IF(D35=16,'Tipo '!$B$17,IF(D35=17,'Tipo '!$B$18,IF(D35=18,'Tipo '!$B$19,IF(D35=19,'Tipo '!$B$20,"No ha seleccionado un tipo de contrato válido")))))))))))))))))))</f>
        <v>CONTRATOS DE PRESTACIÓN DE SERVICIOS PROFESIONALES Y DE APOYO A LA GESTIÓN</v>
      </c>
      <c r="F35" s="122" t="s">
        <v>62</v>
      </c>
      <c r="G35" s="122" t="s">
        <v>63</v>
      </c>
      <c r="H35" s="123" t="s">
        <v>107</v>
      </c>
      <c r="I35" s="123" t="s">
        <v>65</v>
      </c>
      <c r="J35" s="120">
        <v>45</v>
      </c>
      <c r="K35" s="122" t="str">
        <f>IF(J35=1,'Equivalencia BH-BMPT'!$D$2,IF(J35=2,'Equivalencia BH-BMPT'!$D$3,IF(J35=3,'Equivalencia BH-BMPT'!$D$4,IF(J35=4,'Equivalencia BH-BMPT'!$D$5,IF(J35=5,'Equivalencia BH-BMPT'!$D$6,IF(J35=6,'Equivalencia BH-BMPT'!$D$7,IF(J35=7,'Equivalencia BH-BMPT'!$D$8,IF(J35=8,'Equivalencia BH-BMPT'!$D$9,IF(J35=9,'Equivalencia BH-BMPT'!$D$10,IF(J35=10,'Equivalencia BH-BMPT'!$D$11,IF(J35=11,'Equivalencia BH-BMPT'!$D$12,IF(J35=12,'Equivalencia BH-BMPT'!$D$13,IF(J35=13,'Equivalencia BH-BMPT'!$D$14,IF(J35=14,'Equivalencia BH-BMPT'!$D$15,IF(J35=15,'Equivalencia BH-BMPT'!$D$16,IF(J35=16,'Equivalencia BH-BMPT'!$D$17,IF(J35=17,'Equivalencia BH-BMPT'!$D$18,IF(J35=18,'Equivalencia BH-BMPT'!$D$19,IF(J35=19,'Equivalencia BH-BMPT'!$D$20,IF(J35=20,'Equivalencia BH-BMPT'!$D$21,IF(J35=21,'Equivalencia BH-BMPT'!$D$22,IF(J35=22,'Equivalencia BH-BMPT'!$D$23,IF(J35=23,'Equivalencia BH-BMPT'!#REF!,IF(J35=24,'Equivalencia BH-BMPT'!$D$25,IF(J35=25,'Equivalencia BH-BMPT'!$D$26,IF(J35=26,'Equivalencia BH-BMPT'!$D$27,IF(J35=27,'Equivalencia BH-BMPT'!$D$28,IF(J35=28,'Equivalencia BH-BMPT'!$D$29,IF(J35=29,'Equivalencia BH-BMPT'!$D$30,IF(J35=30,'Equivalencia BH-BMPT'!$D$31,IF(J35=31,'Equivalencia BH-BMPT'!$D$32,IF(J35=32,'Equivalencia BH-BMPT'!$D$33,IF(J35=33,'Equivalencia BH-BMPT'!$D$34,IF(J35=34,'Equivalencia BH-BMPT'!$D$35,IF(J35=35,'Equivalencia BH-BMPT'!$D$36,IF(J35=36,'Equivalencia BH-BMPT'!$D$37,IF(J35=37,'Equivalencia BH-BMPT'!$D$38,IF(J35=38,'Equivalencia BH-BMPT'!#REF!,IF(J35=39,'Equivalencia BH-BMPT'!$D$40,IF(J35=40,'Equivalencia BH-BMPT'!$D$41,IF(J35=41,'Equivalencia BH-BMPT'!$D$42,IF(J35=42,'Equivalencia BH-BMPT'!$D$43,IF(J35=43,'Equivalencia BH-BMPT'!$D$44,IF(J35=44,'Equivalencia BH-BMPT'!$D$45,IF(J35=45,'Equivalencia BH-BMPT'!$D$46,"No ha seleccionado un número de programa")))))))))))))))))))))))))))))))))))))))))))))</f>
        <v>Gobernanza e influencia local, regional e internacional</v>
      </c>
      <c r="L35" s="124" t="s">
        <v>66</v>
      </c>
      <c r="M35" s="119">
        <v>74080099</v>
      </c>
      <c r="N35" s="125" t="s">
        <v>109</v>
      </c>
      <c r="O35" s="134">
        <v>40850000</v>
      </c>
      <c r="P35" s="127"/>
      <c r="Q35" s="128"/>
      <c r="R35" s="128">
        <v>1</v>
      </c>
      <c r="S35" s="128">
        <v>3726667</v>
      </c>
      <c r="T35" s="128">
        <f t="shared" si="0"/>
        <v>44576667</v>
      </c>
      <c r="U35" s="126">
        <v>39416666</v>
      </c>
      <c r="V35" s="130">
        <v>42803</v>
      </c>
      <c r="W35" s="130">
        <v>42805</v>
      </c>
      <c r="X35" s="130">
        <v>43121</v>
      </c>
      <c r="Y35" s="120">
        <v>285</v>
      </c>
      <c r="Z35" s="120">
        <v>27</v>
      </c>
      <c r="AA35" s="132"/>
      <c r="AB35" s="120"/>
      <c r="AC35" s="120" t="s">
        <v>61</v>
      </c>
      <c r="AD35" s="120"/>
      <c r="AE35" s="120"/>
      <c r="AF35" s="133">
        <f t="shared" si="1"/>
        <v>0.88424435142268487</v>
      </c>
      <c r="AG35" s="112"/>
      <c r="AH35" s="112" t="b">
        <f t="shared" si="2"/>
        <v>0</v>
      </c>
    </row>
    <row r="36" spans="1:34" ht="44.25" customHeight="1" thickBot="1" x14ac:dyDescent="0.25">
      <c r="A36" s="119">
        <v>23</v>
      </c>
      <c r="B36" s="120">
        <v>2017</v>
      </c>
      <c r="C36" s="121">
        <v>17126467968</v>
      </c>
      <c r="D36" s="120">
        <v>5</v>
      </c>
      <c r="E36" s="122" t="str">
        <f>IF(D36=1,'Tipo '!$B$2,IF(D36=2,'Tipo '!$B$3,IF(D36=3,'Tipo '!$B$4,IF(D36=4,'Tipo '!$B$5,IF(D36=5,'Tipo '!$B$6,IF(D36=6,'Tipo '!$B$7,IF(D36=7,'Tipo '!$B$8,IF(D36=8,'Tipo '!$B$9,IF(D36=9,'Tipo '!$B$10,IF(D36=10,'Tipo '!$B$11,IF(D36=11,'Tipo '!$B$12,IF(D36=12,'Tipo '!$B$13,IF(D36=13,'Tipo '!$B$14,IF(D36=14,'Tipo '!$B$15,IF(D36=15,'Tipo '!$B$16,IF(D36=16,'Tipo '!$B$17,IF(D36=17,'Tipo '!$B$18,IF(D36=18,'Tipo '!$B$19,IF(D36=19,'Tipo '!$B$20,"No ha seleccionado un tipo de contrato válido")))))))))))))))))))</f>
        <v>CONTRATOS DE PRESTACIÓN DE SERVICIOS PROFESIONALES Y DE APOYO A LA GESTIÓN</v>
      </c>
      <c r="F36" s="122" t="s">
        <v>62</v>
      </c>
      <c r="G36" s="122" t="s">
        <v>63</v>
      </c>
      <c r="H36" s="123" t="s">
        <v>110</v>
      </c>
      <c r="I36" s="123" t="s">
        <v>65</v>
      </c>
      <c r="J36" s="120">
        <v>45</v>
      </c>
      <c r="K36" s="122" t="str">
        <f>IF(J36=1,'Equivalencia BH-BMPT'!$D$2,IF(J36=2,'Equivalencia BH-BMPT'!$D$3,IF(J36=3,'Equivalencia BH-BMPT'!$D$4,IF(J36=4,'Equivalencia BH-BMPT'!$D$5,IF(J36=5,'Equivalencia BH-BMPT'!$D$6,IF(J36=6,'Equivalencia BH-BMPT'!$D$7,IF(J36=7,'Equivalencia BH-BMPT'!$D$8,IF(J36=8,'Equivalencia BH-BMPT'!$D$9,IF(J36=9,'Equivalencia BH-BMPT'!$D$10,IF(J36=10,'Equivalencia BH-BMPT'!$D$11,IF(J36=11,'Equivalencia BH-BMPT'!$D$12,IF(J36=12,'Equivalencia BH-BMPT'!$D$13,IF(J36=13,'Equivalencia BH-BMPT'!$D$14,IF(J36=14,'Equivalencia BH-BMPT'!$D$15,IF(J36=15,'Equivalencia BH-BMPT'!$D$16,IF(J36=16,'Equivalencia BH-BMPT'!$D$17,IF(J36=17,'Equivalencia BH-BMPT'!$D$18,IF(J36=18,'Equivalencia BH-BMPT'!$D$19,IF(J36=19,'Equivalencia BH-BMPT'!$D$20,IF(J36=20,'Equivalencia BH-BMPT'!$D$21,IF(J36=21,'Equivalencia BH-BMPT'!$D$22,IF(J36=22,'Equivalencia BH-BMPT'!$D$23,IF(J36=23,'Equivalencia BH-BMPT'!#REF!,IF(J36=24,'Equivalencia BH-BMPT'!$D$25,IF(J36=25,'Equivalencia BH-BMPT'!$D$26,IF(J36=26,'Equivalencia BH-BMPT'!$D$27,IF(J36=27,'Equivalencia BH-BMPT'!$D$28,IF(J36=28,'Equivalencia BH-BMPT'!$D$29,IF(J36=29,'Equivalencia BH-BMPT'!$D$30,IF(J36=30,'Equivalencia BH-BMPT'!$D$31,IF(J36=31,'Equivalencia BH-BMPT'!$D$32,IF(J36=32,'Equivalencia BH-BMPT'!$D$33,IF(J36=33,'Equivalencia BH-BMPT'!$D$34,IF(J36=34,'Equivalencia BH-BMPT'!$D$35,IF(J36=35,'Equivalencia BH-BMPT'!$D$36,IF(J36=36,'Equivalencia BH-BMPT'!$D$37,IF(J36=37,'Equivalencia BH-BMPT'!$D$38,IF(J36=38,'Equivalencia BH-BMPT'!#REF!,IF(J36=39,'Equivalencia BH-BMPT'!$D$40,IF(J36=40,'Equivalencia BH-BMPT'!$D$41,IF(J36=41,'Equivalencia BH-BMPT'!$D$42,IF(J36=42,'Equivalencia BH-BMPT'!$D$43,IF(J36=43,'Equivalencia BH-BMPT'!$D$44,IF(J36=44,'Equivalencia BH-BMPT'!$D$45,IF(J36=45,'Equivalencia BH-BMPT'!$D$46,"No ha seleccionado un número de programa")))))))))))))))))))))))))))))))))))))))))))))</f>
        <v>Gobernanza e influencia local, regional e internacional</v>
      </c>
      <c r="L36" s="124" t="s">
        <v>66</v>
      </c>
      <c r="M36" s="119">
        <v>23756146</v>
      </c>
      <c r="N36" s="125" t="s">
        <v>111</v>
      </c>
      <c r="O36" s="134">
        <v>26600000</v>
      </c>
      <c r="P36" s="127"/>
      <c r="Q36" s="128"/>
      <c r="R36" s="128">
        <v>1</v>
      </c>
      <c r="S36" s="128">
        <v>1960000</v>
      </c>
      <c r="T36" s="128">
        <f t="shared" si="0"/>
        <v>28560000</v>
      </c>
      <c r="U36" s="126">
        <v>25200000</v>
      </c>
      <c r="V36" s="130">
        <v>42807</v>
      </c>
      <c r="W36" s="130">
        <v>42810</v>
      </c>
      <c r="X36" s="130">
        <v>43121</v>
      </c>
      <c r="Y36" s="120">
        <v>285</v>
      </c>
      <c r="Z36" s="120">
        <v>22</v>
      </c>
      <c r="AA36" s="132"/>
      <c r="AB36" s="120"/>
      <c r="AC36" s="120" t="s">
        <v>61</v>
      </c>
      <c r="AD36" s="120"/>
      <c r="AE36" s="120"/>
      <c r="AF36" s="133">
        <f t="shared" si="1"/>
        <v>0.88235294117647056</v>
      </c>
      <c r="AG36" s="112"/>
      <c r="AH36" s="112" t="b">
        <f t="shared" si="2"/>
        <v>0</v>
      </c>
    </row>
    <row r="37" spans="1:34" ht="44.25" customHeight="1" thickBot="1" x14ac:dyDescent="0.25">
      <c r="A37" s="119">
        <v>24</v>
      </c>
      <c r="B37" s="120">
        <v>2017</v>
      </c>
      <c r="C37" s="122"/>
      <c r="D37" s="120"/>
      <c r="E37" s="122"/>
      <c r="F37" s="122"/>
      <c r="G37" s="122"/>
      <c r="H37" s="123"/>
      <c r="I37" s="123"/>
      <c r="J37" s="120">
        <v>45</v>
      </c>
      <c r="K37" s="122" t="str">
        <f>IF(J37=1,'Equivalencia BH-BMPT'!$D$2,IF(J37=2,'Equivalencia BH-BMPT'!$D$3,IF(J37=3,'Equivalencia BH-BMPT'!$D$4,IF(J37=4,'Equivalencia BH-BMPT'!$D$5,IF(J37=5,'Equivalencia BH-BMPT'!$D$6,IF(J37=6,'Equivalencia BH-BMPT'!$D$7,IF(J37=7,'Equivalencia BH-BMPT'!$D$8,IF(J37=8,'Equivalencia BH-BMPT'!$D$9,IF(J37=9,'Equivalencia BH-BMPT'!$D$10,IF(J37=10,'Equivalencia BH-BMPT'!$D$11,IF(J37=11,'Equivalencia BH-BMPT'!$D$12,IF(J37=12,'Equivalencia BH-BMPT'!$D$13,IF(J37=13,'Equivalencia BH-BMPT'!$D$14,IF(J37=14,'Equivalencia BH-BMPT'!$D$15,IF(J37=15,'Equivalencia BH-BMPT'!$D$16,IF(J37=16,'Equivalencia BH-BMPT'!$D$17,IF(J37=17,'Equivalencia BH-BMPT'!$D$18,IF(J37=18,'Equivalencia BH-BMPT'!$D$19,IF(J37=19,'Equivalencia BH-BMPT'!$D$20,IF(J37=20,'Equivalencia BH-BMPT'!$D$21,IF(J37=21,'Equivalencia BH-BMPT'!$D$22,IF(J37=22,'Equivalencia BH-BMPT'!$D$23,IF(J37=23,'Equivalencia BH-BMPT'!#REF!,IF(J37=24,'Equivalencia BH-BMPT'!$D$25,IF(J37=25,'Equivalencia BH-BMPT'!$D$26,IF(J37=26,'Equivalencia BH-BMPT'!$D$27,IF(J37=27,'Equivalencia BH-BMPT'!$D$28,IF(J37=28,'Equivalencia BH-BMPT'!$D$29,IF(J37=29,'Equivalencia BH-BMPT'!$D$30,IF(J37=30,'Equivalencia BH-BMPT'!$D$31,IF(J37=31,'Equivalencia BH-BMPT'!$D$32,IF(J37=32,'Equivalencia BH-BMPT'!$D$33,IF(J37=33,'Equivalencia BH-BMPT'!$D$34,IF(J37=34,'Equivalencia BH-BMPT'!$D$35,IF(J37=35,'Equivalencia BH-BMPT'!$D$36,IF(J37=36,'Equivalencia BH-BMPT'!$D$37,IF(J37=37,'Equivalencia BH-BMPT'!$D$38,IF(J37=38,'Equivalencia BH-BMPT'!#REF!,IF(J37=39,'Equivalencia BH-BMPT'!$D$40,IF(J37=40,'Equivalencia BH-BMPT'!$D$41,IF(J37=41,'Equivalencia BH-BMPT'!$D$42,IF(J37=42,'Equivalencia BH-BMPT'!$D$43,IF(J37=43,'Equivalencia BH-BMPT'!$D$44,IF(J37=44,'Equivalencia BH-BMPT'!$D$45,IF(J37=45,'Equivalencia BH-BMPT'!$D$46,"No ha seleccionado un número de programa")))))))))))))))))))))))))))))))))))))))))))))</f>
        <v>Gobernanza e influencia local, regional e internacional</v>
      </c>
      <c r="L37" s="124" t="s">
        <v>66</v>
      </c>
      <c r="M37" s="119"/>
      <c r="N37" s="125"/>
      <c r="O37" s="134"/>
      <c r="P37" s="127"/>
      <c r="Q37" s="128"/>
      <c r="R37" s="128"/>
      <c r="S37" s="128"/>
      <c r="T37" s="128">
        <f t="shared" si="0"/>
        <v>0</v>
      </c>
      <c r="U37" s="129"/>
      <c r="V37" s="130"/>
      <c r="W37" s="130"/>
      <c r="X37" s="130"/>
      <c r="Y37" s="120"/>
      <c r="Z37" s="120"/>
      <c r="AA37" s="132" t="s">
        <v>61</v>
      </c>
      <c r="AB37" s="120"/>
      <c r="AC37" s="120"/>
      <c r="AD37" s="120"/>
      <c r="AE37" s="120"/>
      <c r="AF37" s="133" t="e">
        <f t="shared" si="1"/>
        <v>#DIV/0!</v>
      </c>
      <c r="AG37" s="112"/>
      <c r="AH37" s="112" t="b">
        <f t="shared" si="2"/>
        <v>0</v>
      </c>
    </row>
    <row r="38" spans="1:34" ht="44.25" customHeight="1" thickBot="1" x14ac:dyDescent="0.25">
      <c r="A38" s="119">
        <v>25</v>
      </c>
      <c r="B38" s="120">
        <v>2017</v>
      </c>
      <c r="C38" s="121">
        <v>17126468589</v>
      </c>
      <c r="D38" s="120">
        <v>5</v>
      </c>
      <c r="E38" s="122" t="str">
        <f>IF(D38=1,'Tipo '!$B$2,IF(D38=2,'Tipo '!$B$3,IF(D38=3,'Tipo '!$B$4,IF(D38=4,'Tipo '!$B$5,IF(D38=5,'Tipo '!$B$6,IF(D38=6,'Tipo '!$B$7,IF(D38=7,'Tipo '!$B$8,IF(D38=8,'Tipo '!$B$9,IF(D38=9,'Tipo '!$B$10,IF(D38=10,'Tipo '!$B$11,IF(D38=11,'Tipo '!$B$12,IF(D38=12,'Tipo '!$B$13,IF(D38=13,'Tipo '!$B$14,IF(D38=14,'Tipo '!$B$15,IF(D38=15,'Tipo '!$B$16,IF(D38=16,'Tipo '!$B$17,IF(D38=17,'Tipo '!$B$18,IF(D38=18,'Tipo '!$B$19,IF(D38=19,'Tipo '!$B$20,"No ha seleccionado un tipo de contrato válido")))))))))))))))))))</f>
        <v>CONTRATOS DE PRESTACIÓN DE SERVICIOS PROFESIONALES Y DE APOYO A LA GESTIÓN</v>
      </c>
      <c r="F38" s="122" t="s">
        <v>62</v>
      </c>
      <c r="G38" s="122" t="s">
        <v>63</v>
      </c>
      <c r="H38" s="123" t="s">
        <v>112</v>
      </c>
      <c r="I38" s="123" t="s">
        <v>65</v>
      </c>
      <c r="J38" s="120">
        <v>45</v>
      </c>
      <c r="K38" s="122" t="str">
        <f>IF(J38=1,'Equivalencia BH-BMPT'!$D$2,IF(J38=2,'Equivalencia BH-BMPT'!$D$3,IF(J38=3,'Equivalencia BH-BMPT'!$D$4,IF(J38=4,'Equivalencia BH-BMPT'!$D$5,IF(J38=5,'Equivalencia BH-BMPT'!$D$6,IF(J38=6,'Equivalencia BH-BMPT'!$D$7,IF(J38=7,'Equivalencia BH-BMPT'!$D$8,IF(J38=8,'Equivalencia BH-BMPT'!$D$9,IF(J38=9,'Equivalencia BH-BMPT'!$D$10,IF(J38=10,'Equivalencia BH-BMPT'!$D$11,IF(J38=11,'Equivalencia BH-BMPT'!$D$12,IF(J38=12,'Equivalencia BH-BMPT'!$D$13,IF(J38=13,'Equivalencia BH-BMPT'!$D$14,IF(J38=14,'Equivalencia BH-BMPT'!$D$15,IF(J38=15,'Equivalencia BH-BMPT'!$D$16,IF(J38=16,'Equivalencia BH-BMPT'!$D$17,IF(J38=17,'Equivalencia BH-BMPT'!$D$18,IF(J38=18,'Equivalencia BH-BMPT'!$D$19,IF(J38=19,'Equivalencia BH-BMPT'!$D$20,IF(J38=20,'Equivalencia BH-BMPT'!$D$21,IF(J38=21,'Equivalencia BH-BMPT'!$D$22,IF(J38=22,'Equivalencia BH-BMPT'!$D$23,IF(J38=23,'Equivalencia BH-BMPT'!#REF!,IF(J38=24,'Equivalencia BH-BMPT'!$D$25,IF(J38=25,'Equivalencia BH-BMPT'!$D$26,IF(J38=26,'Equivalencia BH-BMPT'!$D$27,IF(J38=27,'Equivalencia BH-BMPT'!$D$28,IF(J38=28,'Equivalencia BH-BMPT'!$D$29,IF(J38=29,'Equivalencia BH-BMPT'!$D$30,IF(J38=30,'Equivalencia BH-BMPT'!$D$31,IF(J38=31,'Equivalencia BH-BMPT'!$D$32,IF(J38=32,'Equivalencia BH-BMPT'!$D$33,IF(J38=33,'Equivalencia BH-BMPT'!$D$34,IF(J38=34,'Equivalencia BH-BMPT'!$D$35,IF(J38=35,'Equivalencia BH-BMPT'!$D$36,IF(J38=36,'Equivalencia BH-BMPT'!$D$37,IF(J38=37,'Equivalencia BH-BMPT'!$D$38,IF(J38=38,'Equivalencia BH-BMPT'!#REF!,IF(J38=39,'Equivalencia BH-BMPT'!$D$40,IF(J38=40,'Equivalencia BH-BMPT'!$D$41,IF(J38=41,'Equivalencia BH-BMPT'!$D$42,IF(J38=42,'Equivalencia BH-BMPT'!$D$43,IF(J38=43,'Equivalencia BH-BMPT'!$D$44,IF(J38=44,'Equivalencia BH-BMPT'!$D$45,IF(J38=45,'Equivalencia BH-BMPT'!$D$46,"No ha seleccionado un número de programa")))))))))))))))))))))))))))))))))))))))))))))</f>
        <v>Gobernanza e influencia local, regional e internacional</v>
      </c>
      <c r="L38" s="124" t="s">
        <v>66</v>
      </c>
      <c r="M38" s="119">
        <v>52813945</v>
      </c>
      <c r="N38" s="125" t="s">
        <v>113</v>
      </c>
      <c r="O38" s="134">
        <v>19950000</v>
      </c>
      <c r="P38" s="127"/>
      <c r="Q38" s="128"/>
      <c r="R38" s="128">
        <v>1</v>
      </c>
      <c r="S38" s="128">
        <v>1190000</v>
      </c>
      <c r="T38" s="128">
        <f t="shared" si="0"/>
        <v>21140000</v>
      </c>
      <c r="U38" s="126">
        <v>18620000</v>
      </c>
      <c r="V38" s="130">
        <v>42810</v>
      </c>
      <c r="W38" s="130">
        <v>42815</v>
      </c>
      <c r="X38" s="130">
        <v>43121</v>
      </c>
      <c r="Y38" s="120">
        <v>285</v>
      </c>
      <c r="Z38" s="120">
        <v>17</v>
      </c>
      <c r="AA38" s="132"/>
      <c r="AB38" s="120"/>
      <c r="AC38" s="120" t="s">
        <v>61</v>
      </c>
      <c r="AD38" s="120"/>
      <c r="AE38" s="120"/>
      <c r="AF38" s="133">
        <f t="shared" si="1"/>
        <v>0.88079470198675491</v>
      </c>
      <c r="AG38" s="112"/>
      <c r="AH38" s="112" t="b">
        <f t="shared" si="2"/>
        <v>0</v>
      </c>
    </row>
    <row r="39" spans="1:34" ht="44.25" customHeight="1" thickBot="1" x14ac:dyDescent="0.25">
      <c r="A39" s="119">
        <v>26</v>
      </c>
      <c r="B39" s="120">
        <v>2017</v>
      </c>
      <c r="C39" s="121">
        <v>17126468600</v>
      </c>
      <c r="D39" s="120">
        <v>5</v>
      </c>
      <c r="E39" s="122" t="str">
        <f>IF(D39=1,'Tipo '!$B$2,IF(D39=2,'Tipo '!$B$3,IF(D39=3,'Tipo '!$B$4,IF(D39=4,'Tipo '!$B$5,IF(D39=5,'Tipo '!$B$6,IF(D39=6,'Tipo '!$B$7,IF(D39=7,'Tipo '!$B$8,IF(D39=8,'Tipo '!$B$9,IF(D39=9,'Tipo '!$B$10,IF(D39=10,'Tipo '!$B$11,IF(D39=11,'Tipo '!$B$12,IF(D39=12,'Tipo '!$B$13,IF(D39=13,'Tipo '!$B$14,IF(D39=14,'Tipo '!$B$15,IF(D39=15,'Tipo '!$B$16,IF(D39=16,'Tipo '!$B$17,IF(D39=17,'Tipo '!$B$18,IF(D39=18,'Tipo '!$B$19,IF(D39=19,'Tipo '!$B$20,"No ha seleccionado un tipo de contrato válido")))))))))))))))))))</f>
        <v>CONTRATOS DE PRESTACIÓN DE SERVICIOS PROFESIONALES Y DE APOYO A LA GESTIÓN</v>
      </c>
      <c r="F39" s="122" t="s">
        <v>62</v>
      </c>
      <c r="G39" s="122" t="s">
        <v>63</v>
      </c>
      <c r="H39" s="123" t="s">
        <v>114</v>
      </c>
      <c r="I39" s="123" t="s">
        <v>65</v>
      </c>
      <c r="J39" s="120">
        <v>45</v>
      </c>
      <c r="K39" s="122" t="str">
        <f>IF(J39=1,'Equivalencia BH-BMPT'!$D$2,IF(J39=2,'Equivalencia BH-BMPT'!$D$3,IF(J39=3,'Equivalencia BH-BMPT'!$D$4,IF(J39=4,'Equivalencia BH-BMPT'!$D$5,IF(J39=5,'Equivalencia BH-BMPT'!$D$6,IF(J39=6,'Equivalencia BH-BMPT'!$D$7,IF(J39=7,'Equivalencia BH-BMPT'!$D$8,IF(J39=8,'Equivalencia BH-BMPT'!$D$9,IF(J39=9,'Equivalencia BH-BMPT'!$D$10,IF(J39=10,'Equivalencia BH-BMPT'!$D$11,IF(J39=11,'Equivalencia BH-BMPT'!$D$12,IF(J39=12,'Equivalencia BH-BMPT'!$D$13,IF(J39=13,'Equivalencia BH-BMPT'!$D$14,IF(J39=14,'Equivalencia BH-BMPT'!$D$15,IF(J39=15,'Equivalencia BH-BMPT'!$D$16,IF(J39=16,'Equivalencia BH-BMPT'!$D$17,IF(J39=17,'Equivalencia BH-BMPT'!$D$18,IF(J39=18,'Equivalencia BH-BMPT'!$D$19,IF(J39=19,'Equivalencia BH-BMPT'!$D$20,IF(J39=20,'Equivalencia BH-BMPT'!$D$21,IF(J39=21,'Equivalencia BH-BMPT'!$D$22,IF(J39=22,'Equivalencia BH-BMPT'!$D$23,IF(J39=23,'Equivalencia BH-BMPT'!#REF!,IF(J39=24,'Equivalencia BH-BMPT'!$D$25,IF(J39=25,'Equivalencia BH-BMPT'!$D$26,IF(J39=26,'Equivalencia BH-BMPT'!$D$27,IF(J39=27,'Equivalencia BH-BMPT'!$D$28,IF(J39=28,'Equivalencia BH-BMPT'!$D$29,IF(J39=29,'Equivalencia BH-BMPT'!$D$30,IF(J39=30,'Equivalencia BH-BMPT'!$D$31,IF(J39=31,'Equivalencia BH-BMPT'!$D$32,IF(J39=32,'Equivalencia BH-BMPT'!$D$33,IF(J39=33,'Equivalencia BH-BMPT'!$D$34,IF(J39=34,'Equivalencia BH-BMPT'!$D$35,IF(J39=35,'Equivalencia BH-BMPT'!$D$36,IF(J39=36,'Equivalencia BH-BMPT'!$D$37,IF(J39=37,'Equivalencia BH-BMPT'!$D$38,IF(J39=38,'Equivalencia BH-BMPT'!#REF!,IF(J39=39,'Equivalencia BH-BMPT'!$D$40,IF(J39=40,'Equivalencia BH-BMPT'!$D$41,IF(J39=41,'Equivalencia BH-BMPT'!$D$42,IF(J39=42,'Equivalencia BH-BMPT'!$D$43,IF(J39=43,'Equivalencia BH-BMPT'!$D$44,IF(J39=44,'Equivalencia BH-BMPT'!$D$45,IF(J39=45,'Equivalencia BH-BMPT'!$D$46,"No ha seleccionado un número de programa")))))))))))))))))))))))))))))))))))))))))))))</f>
        <v>Gobernanza e influencia local, regional e internacional</v>
      </c>
      <c r="L39" s="124" t="s">
        <v>66</v>
      </c>
      <c r="M39" s="119">
        <v>52859278</v>
      </c>
      <c r="N39" s="125" t="s">
        <v>115</v>
      </c>
      <c r="O39" s="134">
        <v>19950000</v>
      </c>
      <c r="P39" s="127"/>
      <c r="Q39" s="128"/>
      <c r="R39" s="128"/>
      <c r="S39" s="128"/>
      <c r="T39" s="128">
        <f t="shared" si="0"/>
        <v>19950000</v>
      </c>
      <c r="U39" s="126">
        <v>19416666</v>
      </c>
      <c r="V39" s="130">
        <v>42810</v>
      </c>
      <c r="W39" s="130">
        <v>42811</v>
      </c>
      <c r="X39" s="130">
        <v>43049</v>
      </c>
      <c r="Y39" s="120">
        <v>285</v>
      </c>
      <c r="Z39" s="120"/>
      <c r="AA39" s="132"/>
      <c r="AB39" s="120"/>
      <c r="AC39" s="120"/>
      <c r="AD39" s="120"/>
      <c r="AE39" s="120" t="s">
        <v>61</v>
      </c>
      <c r="AF39" s="133">
        <f t="shared" si="1"/>
        <v>0.97326646616541357</v>
      </c>
      <c r="AG39" s="112"/>
      <c r="AH39" s="112" t="b">
        <f t="shared" si="2"/>
        <v>0</v>
      </c>
    </row>
    <row r="40" spans="1:34" ht="44.25" customHeight="1" thickBot="1" x14ac:dyDescent="0.25">
      <c r="A40" s="119">
        <v>27</v>
      </c>
      <c r="B40" s="120">
        <v>2017</v>
      </c>
      <c r="C40" s="121">
        <v>17126468774</v>
      </c>
      <c r="D40" s="120">
        <v>5</v>
      </c>
      <c r="E40" s="122" t="str">
        <f>IF(D40=1,'Tipo '!$B$2,IF(D40=2,'Tipo '!$B$3,IF(D40=3,'Tipo '!$B$4,IF(D40=4,'Tipo '!$B$5,IF(D40=5,'Tipo '!$B$6,IF(D40=6,'Tipo '!$B$7,IF(D40=7,'Tipo '!$B$8,IF(D40=8,'Tipo '!$B$9,IF(D40=9,'Tipo '!$B$10,IF(D40=10,'Tipo '!$B$11,IF(D40=11,'Tipo '!$B$12,IF(D40=12,'Tipo '!$B$13,IF(D40=13,'Tipo '!$B$14,IF(D40=14,'Tipo '!$B$15,IF(D40=15,'Tipo '!$B$16,IF(D40=16,'Tipo '!$B$17,IF(D40=17,'Tipo '!$B$18,IF(D40=18,'Tipo '!$B$19,IF(D40=19,'Tipo '!$B$20,"No ha seleccionado un tipo de contrato válido")))))))))))))))))))</f>
        <v>CONTRATOS DE PRESTACIÓN DE SERVICIOS PROFESIONALES Y DE APOYO A LA GESTIÓN</v>
      </c>
      <c r="F40" s="122" t="s">
        <v>62</v>
      </c>
      <c r="G40" s="122" t="s">
        <v>63</v>
      </c>
      <c r="H40" s="137" t="s">
        <v>116</v>
      </c>
      <c r="I40" s="123" t="s">
        <v>65</v>
      </c>
      <c r="J40" s="120">
        <v>45</v>
      </c>
      <c r="K40" s="122" t="str">
        <f>IF(J40=1,'Equivalencia BH-BMPT'!$D$2,IF(J40=2,'Equivalencia BH-BMPT'!$D$3,IF(J40=3,'Equivalencia BH-BMPT'!$D$4,IF(J40=4,'Equivalencia BH-BMPT'!$D$5,IF(J40=5,'Equivalencia BH-BMPT'!$D$6,IF(J40=6,'Equivalencia BH-BMPT'!$D$7,IF(J40=7,'Equivalencia BH-BMPT'!$D$8,IF(J40=8,'Equivalencia BH-BMPT'!$D$9,IF(J40=9,'Equivalencia BH-BMPT'!$D$10,IF(J40=10,'Equivalencia BH-BMPT'!$D$11,IF(J40=11,'Equivalencia BH-BMPT'!$D$12,IF(J40=12,'Equivalencia BH-BMPT'!$D$13,IF(J40=13,'Equivalencia BH-BMPT'!$D$14,IF(J40=14,'Equivalencia BH-BMPT'!$D$15,IF(J40=15,'Equivalencia BH-BMPT'!$D$16,IF(J40=16,'Equivalencia BH-BMPT'!$D$17,IF(J40=17,'Equivalencia BH-BMPT'!$D$18,IF(J40=18,'Equivalencia BH-BMPT'!$D$19,IF(J40=19,'Equivalencia BH-BMPT'!$D$20,IF(J40=20,'Equivalencia BH-BMPT'!$D$21,IF(J40=21,'Equivalencia BH-BMPT'!$D$22,IF(J40=22,'Equivalencia BH-BMPT'!$D$23,IF(J40=23,'Equivalencia BH-BMPT'!#REF!,IF(J40=24,'Equivalencia BH-BMPT'!$D$25,IF(J40=25,'Equivalencia BH-BMPT'!$D$26,IF(J40=26,'Equivalencia BH-BMPT'!$D$27,IF(J40=27,'Equivalencia BH-BMPT'!$D$28,IF(J40=28,'Equivalencia BH-BMPT'!$D$29,IF(J40=29,'Equivalencia BH-BMPT'!$D$30,IF(J40=30,'Equivalencia BH-BMPT'!$D$31,IF(J40=31,'Equivalencia BH-BMPT'!$D$32,IF(J40=32,'Equivalencia BH-BMPT'!$D$33,IF(J40=33,'Equivalencia BH-BMPT'!$D$34,IF(J40=34,'Equivalencia BH-BMPT'!$D$35,IF(J40=35,'Equivalencia BH-BMPT'!$D$36,IF(J40=36,'Equivalencia BH-BMPT'!$D$37,IF(J40=37,'Equivalencia BH-BMPT'!$D$38,IF(J40=38,'Equivalencia BH-BMPT'!#REF!,IF(J40=39,'Equivalencia BH-BMPT'!$D$40,IF(J40=40,'Equivalencia BH-BMPT'!$D$41,IF(J40=41,'Equivalencia BH-BMPT'!$D$42,IF(J40=42,'Equivalencia BH-BMPT'!$D$43,IF(J40=43,'Equivalencia BH-BMPT'!$D$44,IF(J40=44,'Equivalencia BH-BMPT'!$D$45,IF(J40=45,'Equivalencia BH-BMPT'!$D$46,"No ha seleccionado un número de programa")))))))))))))))))))))))))))))))))))))))))))))</f>
        <v>Gobernanza e influencia local, regional e internacional</v>
      </c>
      <c r="L40" s="124" t="s">
        <v>66</v>
      </c>
      <c r="M40" s="119">
        <v>1032419261</v>
      </c>
      <c r="N40" s="125" t="s">
        <v>117</v>
      </c>
      <c r="O40" s="134">
        <v>40850000</v>
      </c>
      <c r="P40" s="127"/>
      <c r="Q40" s="128"/>
      <c r="R40" s="128">
        <v>1</v>
      </c>
      <c r="S40" s="128">
        <v>2436667</v>
      </c>
      <c r="T40" s="128">
        <f t="shared" si="0"/>
        <v>43286667</v>
      </c>
      <c r="U40" s="126">
        <v>38126667</v>
      </c>
      <c r="V40" s="130">
        <v>42810</v>
      </c>
      <c r="W40" s="130">
        <v>42815</v>
      </c>
      <c r="X40" s="130">
        <v>43121</v>
      </c>
      <c r="Y40" s="120">
        <v>285</v>
      </c>
      <c r="Z40" s="120">
        <v>17</v>
      </c>
      <c r="AA40" s="132"/>
      <c r="AB40" s="120"/>
      <c r="AC40" s="120" t="s">
        <v>61</v>
      </c>
      <c r="AD40" s="120"/>
      <c r="AE40" s="120"/>
      <c r="AF40" s="133">
        <f t="shared" si="1"/>
        <v>0.88079470290470741</v>
      </c>
      <c r="AG40" s="112"/>
      <c r="AH40" s="112" t="b">
        <f t="shared" si="2"/>
        <v>0</v>
      </c>
    </row>
    <row r="41" spans="1:34" ht="44.25" customHeight="1" thickBot="1" x14ac:dyDescent="0.25">
      <c r="A41" s="119">
        <v>28</v>
      </c>
      <c r="B41" s="120">
        <v>2017</v>
      </c>
      <c r="C41" s="121">
        <v>17126468920</v>
      </c>
      <c r="D41" s="120">
        <v>5</v>
      </c>
      <c r="E41" s="122" t="str">
        <f>IF(D41=1,'Tipo '!$B$2,IF(D41=2,'Tipo '!$B$3,IF(D41=3,'Tipo '!$B$4,IF(D41=4,'Tipo '!$B$5,IF(D41=5,'Tipo '!$B$6,IF(D41=6,'Tipo '!$B$7,IF(D41=7,'Tipo '!$B$8,IF(D41=8,'Tipo '!$B$9,IF(D41=9,'Tipo '!$B$10,IF(D41=10,'Tipo '!$B$11,IF(D41=11,'Tipo '!$B$12,IF(D41=12,'Tipo '!$B$13,IF(D41=13,'Tipo '!$B$14,IF(D41=14,'Tipo '!$B$15,IF(D41=15,'Tipo '!$B$16,IF(D41=16,'Tipo '!$B$17,IF(D41=17,'Tipo '!$B$18,IF(D41=18,'Tipo '!$B$19,IF(D41=19,'Tipo '!$B$20,"No ha seleccionado un tipo de contrato válido")))))))))))))))))))</f>
        <v>CONTRATOS DE PRESTACIÓN DE SERVICIOS PROFESIONALES Y DE APOYO A LA GESTIÓN</v>
      </c>
      <c r="F41" s="122" t="s">
        <v>62</v>
      </c>
      <c r="G41" s="122" t="s">
        <v>63</v>
      </c>
      <c r="H41" s="123" t="s">
        <v>118</v>
      </c>
      <c r="I41" s="123" t="s">
        <v>65</v>
      </c>
      <c r="J41" s="120">
        <v>3</v>
      </c>
      <c r="K41" s="122" t="str">
        <f>IF(J41=1,'Equivalencia BH-BMPT'!$D$2,IF(J41=2,'Equivalencia BH-BMPT'!$D$3,IF(J41=3,'Equivalencia BH-BMPT'!$D$4,IF(J41=4,'Equivalencia BH-BMPT'!$D$5,IF(J41=5,'Equivalencia BH-BMPT'!$D$6,IF(J41=6,'Equivalencia BH-BMPT'!$D$7,IF(J41=7,'Equivalencia BH-BMPT'!$D$8,IF(J41=8,'Equivalencia BH-BMPT'!$D$9,IF(J41=9,'Equivalencia BH-BMPT'!$D$10,IF(J41=10,'Equivalencia BH-BMPT'!$D$11,IF(J41=11,'Equivalencia BH-BMPT'!$D$12,IF(J41=12,'Equivalencia BH-BMPT'!$D$13,IF(J41=13,'Equivalencia BH-BMPT'!$D$14,IF(J41=14,'Equivalencia BH-BMPT'!$D$15,IF(J41=15,'Equivalencia BH-BMPT'!$D$16,IF(J41=16,'Equivalencia BH-BMPT'!$D$17,IF(J41=17,'Equivalencia BH-BMPT'!$D$18,IF(J41=18,'Equivalencia BH-BMPT'!$D$19,IF(J41=19,'Equivalencia BH-BMPT'!$D$20,IF(J41=20,'Equivalencia BH-BMPT'!$D$21,IF(J41=21,'Equivalencia BH-BMPT'!$D$22,IF(J41=22,'Equivalencia BH-BMPT'!$D$23,IF(J41=23,'Equivalencia BH-BMPT'!#REF!,IF(J41=24,'Equivalencia BH-BMPT'!$D$25,IF(J41=25,'Equivalencia BH-BMPT'!$D$26,IF(J41=26,'Equivalencia BH-BMPT'!$D$27,IF(J41=27,'Equivalencia BH-BMPT'!$D$28,IF(J41=28,'Equivalencia BH-BMPT'!$D$29,IF(J41=29,'Equivalencia BH-BMPT'!$D$30,IF(J41=30,'Equivalencia BH-BMPT'!$D$31,IF(J41=31,'Equivalencia BH-BMPT'!$D$32,IF(J41=32,'Equivalencia BH-BMPT'!$D$33,IF(J41=33,'Equivalencia BH-BMPT'!$D$34,IF(J41=34,'Equivalencia BH-BMPT'!$D$35,IF(J41=35,'Equivalencia BH-BMPT'!$D$36,IF(J41=36,'Equivalencia BH-BMPT'!$D$37,IF(J41=37,'Equivalencia BH-BMPT'!$D$38,IF(J41=38,'Equivalencia BH-BMPT'!#REF!,IF(J41=39,'Equivalencia BH-BMPT'!$D$40,IF(J41=40,'Equivalencia BH-BMPT'!$D$41,IF(J41=41,'Equivalencia BH-BMPT'!$D$42,IF(J41=42,'Equivalencia BH-BMPT'!$D$43,IF(J41=43,'Equivalencia BH-BMPT'!$D$44,IF(J41=44,'Equivalencia BH-BMPT'!$D$45,IF(J41=45,'Equivalencia BH-BMPT'!$D$46,"No ha seleccionado un número de programa")))))))))))))))))))))))))))))))))))))))))))))</f>
        <v>Igualdad y autonomía para una Bogotá incluyente</v>
      </c>
      <c r="L41" s="124" t="s">
        <v>119</v>
      </c>
      <c r="M41" s="119">
        <v>52235499</v>
      </c>
      <c r="N41" s="125" t="s">
        <v>120</v>
      </c>
      <c r="O41" s="134">
        <v>38000000</v>
      </c>
      <c r="P41" s="127"/>
      <c r="Q41" s="128"/>
      <c r="R41" s="128">
        <v>1</v>
      </c>
      <c r="S41" s="128">
        <v>2266666</v>
      </c>
      <c r="T41" s="128">
        <f t="shared" si="0"/>
        <v>40266666</v>
      </c>
      <c r="U41" s="126">
        <v>35333333</v>
      </c>
      <c r="V41" s="130">
        <v>42811</v>
      </c>
      <c r="W41" s="130">
        <v>42815</v>
      </c>
      <c r="X41" s="130">
        <v>43121</v>
      </c>
      <c r="Y41" s="120">
        <v>285</v>
      </c>
      <c r="Z41" s="120">
        <v>17</v>
      </c>
      <c r="AA41" s="132"/>
      <c r="AB41" s="120"/>
      <c r="AC41" s="120" t="s">
        <v>61</v>
      </c>
      <c r="AD41" s="120"/>
      <c r="AE41" s="120"/>
      <c r="AF41" s="133">
        <f t="shared" si="1"/>
        <v>0.87748344995833527</v>
      </c>
      <c r="AG41" s="112"/>
      <c r="AH41" s="112" t="b">
        <f t="shared" si="2"/>
        <v>0</v>
      </c>
    </row>
    <row r="42" spans="1:34" ht="44.25" customHeight="1" thickBot="1" x14ac:dyDescent="0.25">
      <c r="A42" s="119">
        <v>29</v>
      </c>
      <c r="B42" s="120">
        <v>2017</v>
      </c>
      <c r="C42" s="121">
        <v>17126469411</v>
      </c>
      <c r="D42" s="120">
        <v>5</v>
      </c>
      <c r="E42" s="122" t="str">
        <f>IF(D42=1,'Tipo '!$B$2,IF(D42=2,'Tipo '!$B$3,IF(D42=3,'Tipo '!$B$4,IF(D42=4,'Tipo '!$B$5,IF(D42=5,'Tipo '!$B$6,IF(D42=6,'Tipo '!$B$7,IF(D42=7,'Tipo '!$B$8,IF(D42=8,'Tipo '!$B$9,IF(D42=9,'Tipo '!$B$10,IF(D42=10,'Tipo '!$B$11,IF(D42=11,'Tipo '!$B$12,IF(D42=12,'Tipo '!$B$13,IF(D42=13,'Tipo '!$B$14,IF(D42=14,'Tipo '!$B$15,IF(D42=15,'Tipo '!$B$16,IF(D42=16,'Tipo '!$B$17,IF(D42=17,'Tipo '!$B$18,IF(D42=18,'Tipo '!$B$19,IF(D42=19,'Tipo '!$B$20,"No ha seleccionado un tipo de contrato válido")))))))))))))))))))</f>
        <v>CONTRATOS DE PRESTACIÓN DE SERVICIOS PROFESIONALES Y DE APOYO A LA GESTIÓN</v>
      </c>
      <c r="F42" s="122" t="s">
        <v>62</v>
      </c>
      <c r="G42" s="122" t="s">
        <v>63</v>
      </c>
      <c r="H42" s="123" t="s">
        <v>121</v>
      </c>
      <c r="I42" s="123" t="s">
        <v>65</v>
      </c>
      <c r="J42" s="120">
        <v>45</v>
      </c>
      <c r="K42" s="122" t="str">
        <f>IF(J42=1,'Equivalencia BH-BMPT'!$D$2,IF(J42=2,'Equivalencia BH-BMPT'!$D$3,IF(J42=3,'Equivalencia BH-BMPT'!$D$4,IF(J42=4,'Equivalencia BH-BMPT'!$D$5,IF(J42=5,'Equivalencia BH-BMPT'!$D$6,IF(J42=6,'Equivalencia BH-BMPT'!$D$7,IF(J42=7,'Equivalencia BH-BMPT'!$D$8,IF(J42=8,'Equivalencia BH-BMPT'!$D$9,IF(J42=9,'Equivalencia BH-BMPT'!$D$10,IF(J42=10,'Equivalencia BH-BMPT'!$D$11,IF(J42=11,'Equivalencia BH-BMPT'!$D$12,IF(J42=12,'Equivalencia BH-BMPT'!$D$13,IF(J42=13,'Equivalencia BH-BMPT'!$D$14,IF(J42=14,'Equivalencia BH-BMPT'!$D$15,IF(J42=15,'Equivalencia BH-BMPT'!$D$16,IF(J42=16,'Equivalencia BH-BMPT'!$D$17,IF(J42=17,'Equivalencia BH-BMPT'!$D$18,IF(J42=18,'Equivalencia BH-BMPT'!$D$19,IF(J42=19,'Equivalencia BH-BMPT'!$D$20,IF(J42=20,'Equivalencia BH-BMPT'!$D$21,IF(J42=21,'Equivalencia BH-BMPT'!$D$22,IF(J42=22,'Equivalencia BH-BMPT'!$D$23,IF(J42=23,'Equivalencia BH-BMPT'!#REF!,IF(J42=24,'Equivalencia BH-BMPT'!$D$25,IF(J42=25,'Equivalencia BH-BMPT'!$D$26,IF(J42=26,'Equivalencia BH-BMPT'!$D$27,IF(J42=27,'Equivalencia BH-BMPT'!$D$28,IF(J42=28,'Equivalencia BH-BMPT'!$D$29,IF(J42=29,'Equivalencia BH-BMPT'!$D$30,IF(J42=30,'Equivalencia BH-BMPT'!$D$31,IF(J42=31,'Equivalencia BH-BMPT'!$D$32,IF(J42=32,'Equivalencia BH-BMPT'!$D$33,IF(J42=33,'Equivalencia BH-BMPT'!$D$34,IF(J42=34,'Equivalencia BH-BMPT'!$D$35,IF(J42=35,'Equivalencia BH-BMPT'!$D$36,IF(J42=36,'Equivalencia BH-BMPT'!$D$37,IF(J42=37,'Equivalencia BH-BMPT'!$D$38,IF(J42=38,'Equivalencia BH-BMPT'!#REF!,IF(J42=39,'Equivalencia BH-BMPT'!$D$40,IF(J42=40,'Equivalencia BH-BMPT'!$D$41,IF(J42=41,'Equivalencia BH-BMPT'!$D$42,IF(J42=42,'Equivalencia BH-BMPT'!$D$43,IF(J42=43,'Equivalencia BH-BMPT'!$D$44,IF(J42=44,'Equivalencia BH-BMPT'!$D$45,IF(J42=45,'Equivalencia BH-BMPT'!$D$46,"No ha seleccionado un número de programa")))))))))))))))))))))))))))))))))))))))))))))</f>
        <v>Gobernanza e influencia local, regional e internacional</v>
      </c>
      <c r="L42" s="124" t="s">
        <v>66</v>
      </c>
      <c r="M42" s="119">
        <v>79948105</v>
      </c>
      <c r="N42" s="125" t="s">
        <v>122</v>
      </c>
      <c r="O42" s="134">
        <v>40850000</v>
      </c>
      <c r="P42" s="127"/>
      <c r="Q42" s="128"/>
      <c r="R42" s="128">
        <v>1</v>
      </c>
      <c r="S42" s="128">
        <v>2436667</v>
      </c>
      <c r="T42" s="128">
        <f t="shared" si="0"/>
        <v>43286667</v>
      </c>
      <c r="U42" s="126">
        <v>37983333</v>
      </c>
      <c r="V42" s="130">
        <v>42811</v>
      </c>
      <c r="W42" s="130">
        <v>42815</v>
      </c>
      <c r="X42" s="130">
        <v>43121</v>
      </c>
      <c r="Y42" s="120">
        <v>285</v>
      </c>
      <c r="Z42" s="120">
        <v>17</v>
      </c>
      <c r="AA42" s="132"/>
      <c r="AB42" s="120"/>
      <c r="AC42" s="120" t="s">
        <v>61</v>
      </c>
      <c r="AD42" s="120"/>
      <c r="AE42" s="120"/>
      <c r="AF42" s="133">
        <f t="shared" si="1"/>
        <v>0.8774834292508592</v>
      </c>
      <c r="AG42" s="112"/>
      <c r="AH42" s="112" t="b">
        <f t="shared" si="2"/>
        <v>0</v>
      </c>
    </row>
    <row r="43" spans="1:34" ht="44.25" customHeight="1" thickBot="1" x14ac:dyDescent="0.25">
      <c r="A43" s="119">
        <v>30</v>
      </c>
      <c r="B43" s="120">
        <v>2017</v>
      </c>
      <c r="C43" s="121">
        <v>17126469411</v>
      </c>
      <c r="D43" s="120">
        <v>5</v>
      </c>
      <c r="E43" s="122" t="str">
        <f>IF(D43=1,'Tipo '!$B$2,IF(D43=2,'Tipo '!$B$3,IF(D43=3,'Tipo '!$B$4,IF(D43=4,'Tipo '!$B$5,IF(D43=5,'Tipo '!$B$6,IF(D43=6,'Tipo '!$B$7,IF(D43=7,'Tipo '!$B$8,IF(D43=8,'Tipo '!$B$9,IF(D43=9,'Tipo '!$B$10,IF(D43=10,'Tipo '!$B$11,IF(D43=11,'Tipo '!$B$12,IF(D43=12,'Tipo '!$B$13,IF(D43=13,'Tipo '!$B$14,IF(D43=14,'Tipo '!$B$15,IF(D43=15,'Tipo '!$B$16,IF(D43=16,'Tipo '!$B$17,IF(D43=17,'Tipo '!$B$18,IF(D43=18,'Tipo '!$B$19,IF(D43=19,'Tipo '!$B$20,"No ha seleccionado un tipo de contrato válido")))))))))))))))))))</f>
        <v>CONTRATOS DE PRESTACIÓN DE SERVICIOS PROFESIONALES Y DE APOYO A LA GESTIÓN</v>
      </c>
      <c r="F43" s="122" t="s">
        <v>62</v>
      </c>
      <c r="G43" s="122" t="s">
        <v>63</v>
      </c>
      <c r="H43" s="123" t="s">
        <v>123</v>
      </c>
      <c r="I43" s="123" t="s">
        <v>65</v>
      </c>
      <c r="J43" s="120">
        <v>45</v>
      </c>
      <c r="K43" s="122" t="str">
        <f>IF(J43=1,'Equivalencia BH-BMPT'!$D$2,IF(J43=2,'Equivalencia BH-BMPT'!$D$3,IF(J43=3,'Equivalencia BH-BMPT'!$D$4,IF(J43=4,'Equivalencia BH-BMPT'!$D$5,IF(J43=5,'Equivalencia BH-BMPT'!$D$6,IF(J43=6,'Equivalencia BH-BMPT'!$D$7,IF(J43=7,'Equivalencia BH-BMPT'!$D$8,IF(J43=8,'Equivalencia BH-BMPT'!$D$9,IF(J43=9,'Equivalencia BH-BMPT'!$D$10,IF(J43=10,'Equivalencia BH-BMPT'!$D$11,IF(J43=11,'Equivalencia BH-BMPT'!$D$12,IF(J43=12,'Equivalencia BH-BMPT'!$D$13,IF(J43=13,'Equivalencia BH-BMPT'!$D$14,IF(J43=14,'Equivalencia BH-BMPT'!$D$15,IF(J43=15,'Equivalencia BH-BMPT'!$D$16,IF(J43=16,'Equivalencia BH-BMPT'!$D$17,IF(J43=17,'Equivalencia BH-BMPT'!$D$18,IF(J43=18,'Equivalencia BH-BMPT'!$D$19,IF(J43=19,'Equivalencia BH-BMPT'!$D$20,IF(J43=20,'Equivalencia BH-BMPT'!$D$21,IF(J43=21,'Equivalencia BH-BMPT'!$D$22,IF(J43=22,'Equivalencia BH-BMPT'!$D$23,IF(J43=23,'Equivalencia BH-BMPT'!#REF!,IF(J43=24,'Equivalencia BH-BMPT'!$D$25,IF(J43=25,'Equivalencia BH-BMPT'!$D$26,IF(J43=26,'Equivalencia BH-BMPT'!$D$27,IF(J43=27,'Equivalencia BH-BMPT'!$D$28,IF(J43=28,'Equivalencia BH-BMPT'!$D$29,IF(J43=29,'Equivalencia BH-BMPT'!$D$30,IF(J43=30,'Equivalencia BH-BMPT'!$D$31,IF(J43=31,'Equivalencia BH-BMPT'!$D$32,IF(J43=32,'Equivalencia BH-BMPT'!$D$33,IF(J43=33,'Equivalencia BH-BMPT'!$D$34,IF(J43=34,'Equivalencia BH-BMPT'!$D$35,IF(J43=35,'Equivalencia BH-BMPT'!$D$36,IF(J43=36,'Equivalencia BH-BMPT'!$D$37,IF(J43=37,'Equivalencia BH-BMPT'!$D$38,IF(J43=38,'Equivalencia BH-BMPT'!#REF!,IF(J43=39,'Equivalencia BH-BMPT'!$D$40,IF(J43=40,'Equivalencia BH-BMPT'!$D$41,IF(J43=41,'Equivalencia BH-BMPT'!$D$42,IF(J43=42,'Equivalencia BH-BMPT'!$D$43,IF(J43=43,'Equivalencia BH-BMPT'!$D$44,IF(J43=44,'Equivalencia BH-BMPT'!$D$45,IF(J43=45,'Equivalencia BH-BMPT'!$D$46,"No ha seleccionado un número de programa")))))))))))))))))))))))))))))))))))))))))))))</f>
        <v>Gobernanza e influencia local, regional e internacional</v>
      </c>
      <c r="L43" s="124" t="s">
        <v>66</v>
      </c>
      <c r="M43" s="119">
        <v>14354456</v>
      </c>
      <c r="N43" s="125" t="s">
        <v>124</v>
      </c>
      <c r="O43" s="134">
        <v>40850000</v>
      </c>
      <c r="P43" s="127"/>
      <c r="Q43" s="128"/>
      <c r="R43" s="128">
        <v>1</v>
      </c>
      <c r="S43" s="128">
        <v>2293333</v>
      </c>
      <c r="T43" s="128">
        <f t="shared" si="0"/>
        <v>43143333</v>
      </c>
      <c r="U43" s="126">
        <v>37983333</v>
      </c>
      <c r="V43" s="130">
        <v>42811</v>
      </c>
      <c r="W43" s="130">
        <v>42815</v>
      </c>
      <c r="X43" s="130">
        <v>43121</v>
      </c>
      <c r="Y43" s="120">
        <v>285</v>
      </c>
      <c r="Z43" s="120">
        <v>16</v>
      </c>
      <c r="AA43" s="132"/>
      <c r="AB43" s="120"/>
      <c r="AC43" s="120" t="s">
        <v>61</v>
      </c>
      <c r="AD43" s="120"/>
      <c r="AE43" s="120"/>
      <c r="AF43" s="133">
        <f t="shared" si="1"/>
        <v>0.88039867017228368</v>
      </c>
      <c r="AG43" s="112"/>
      <c r="AH43" s="112" t="b">
        <f t="shared" si="2"/>
        <v>0</v>
      </c>
    </row>
    <row r="44" spans="1:34" ht="44.25" customHeight="1" thickBot="1" x14ac:dyDescent="0.25">
      <c r="A44" s="119">
        <v>31</v>
      </c>
      <c r="B44" s="120">
        <v>2017</v>
      </c>
      <c r="C44" s="122">
        <v>17126469628</v>
      </c>
      <c r="D44" s="120">
        <v>5</v>
      </c>
      <c r="E44" s="122" t="str">
        <f>IF(D44=1,'Tipo '!$B$2,IF(D44=2,'Tipo '!$B$3,IF(D44=3,'Tipo '!$B$4,IF(D44=4,'Tipo '!$B$5,IF(D44=5,'Tipo '!$B$6,IF(D44=6,'Tipo '!$B$7,IF(D44=7,'Tipo '!$B$8,IF(D44=8,'Tipo '!$B$9,IF(D44=9,'Tipo '!$B$10,IF(D44=10,'Tipo '!$B$11,IF(D44=11,'Tipo '!$B$12,IF(D44=12,'Tipo '!$B$13,IF(D44=13,'Tipo '!$B$14,IF(D44=14,'Tipo '!$B$15,IF(D44=15,'Tipo '!$B$16,IF(D44=16,'Tipo '!$B$17,IF(D44=17,'Tipo '!$B$18,IF(D44=18,'Tipo '!$B$19,IF(D44=19,'Tipo '!$B$20,"No ha seleccionado un tipo de contrato válido")))))))))))))))))))</f>
        <v>CONTRATOS DE PRESTACIÓN DE SERVICIOS PROFESIONALES Y DE APOYO A LA GESTIÓN</v>
      </c>
      <c r="F44" s="122" t="s">
        <v>62</v>
      </c>
      <c r="G44" s="122" t="s">
        <v>63</v>
      </c>
      <c r="H44" s="123" t="s">
        <v>125</v>
      </c>
      <c r="I44" s="123" t="s">
        <v>65</v>
      </c>
      <c r="J44" s="120">
        <v>45</v>
      </c>
      <c r="K44" s="122" t="str">
        <f>IF(J44=1,'Equivalencia BH-BMPT'!$D$2,IF(J44=2,'Equivalencia BH-BMPT'!$D$3,IF(J44=3,'Equivalencia BH-BMPT'!$D$4,IF(J44=4,'Equivalencia BH-BMPT'!$D$5,IF(J44=5,'Equivalencia BH-BMPT'!$D$6,IF(J44=6,'Equivalencia BH-BMPT'!$D$7,IF(J44=7,'Equivalencia BH-BMPT'!$D$8,IF(J44=8,'Equivalencia BH-BMPT'!$D$9,IF(J44=9,'Equivalencia BH-BMPT'!$D$10,IF(J44=10,'Equivalencia BH-BMPT'!$D$11,IF(J44=11,'Equivalencia BH-BMPT'!$D$12,IF(J44=12,'Equivalencia BH-BMPT'!$D$13,IF(J44=13,'Equivalencia BH-BMPT'!$D$14,IF(J44=14,'Equivalencia BH-BMPT'!$D$15,IF(J44=15,'Equivalencia BH-BMPT'!$D$16,IF(J44=16,'Equivalencia BH-BMPT'!$D$17,IF(J44=17,'Equivalencia BH-BMPT'!$D$18,IF(J44=18,'Equivalencia BH-BMPT'!$D$19,IF(J44=19,'Equivalencia BH-BMPT'!$D$20,IF(J44=20,'Equivalencia BH-BMPT'!$D$21,IF(J44=21,'Equivalencia BH-BMPT'!$D$22,IF(J44=22,'Equivalencia BH-BMPT'!$D$23,IF(J44=23,'Equivalencia BH-BMPT'!#REF!,IF(J44=24,'Equivalencia BH-BMPT'!$D$25,IF(J44=25,'Equivalencia BH-BMPT'!$D$26,IF(J44=26,'Equivalencia BH-BMPT'!$D$27,IF(J44=27,'Equivalencia BH-BMPT'!$D$28,IF(J44=28,'Equivalencia BH-BMPT'!$D$29,IF(J44=29,'Equivalencia BH-BMPT'!$D$30,IF(J44=30,'Equivalencia BH-BMPT'!$D$31,IF(J44=31,'Equivalencia BH-BMPT'!$D$32,IF(J44=32,'Equivalencia BH-BMPT'!$D$33,IF(J44=33,'Equivalencia BH-BMPT'!$D$34,IF(J44=34,'Equivalencia BH-BMPT'!$D$35,IF(J44=35,'Equivalencia BH-BMPT'!$D$36,IF(J44=36,'Equivalencia BH-BMPT'!$D$37,IF(J44=37,'Equivalencia BH-BMPT'!$D$38,IF(J44=38,'Equivalencia BH-BMPT'!#REF!,IF(J44=39,'Equivalencia BH-BMPT'!$D$40,IF(J44=40,'Equivalencia BH-BMPT'!$D$41,IF(J44=41,'Equivalencia BH-BMPT'!$D$42,IF(J44=42,'Equivalencia BH-BMPT'!$D$43,IF(J44=43,'Equivalencia BH-BMPT'!$D$44,IF(J44=44,'Equivalencia BH-BMPT'!$D$45,IF(J44=45,'Equivalencia BH-BMPT'!$D$46,"No ha seleccionado un número de programa")))))))))))))))))))))))))))))))))))))))))))))</f>
        <v>Gobernanza e influencia local, regional e internacional</v>
      </c>
      <c r="L44" s="124" t="s">
        <v>66</v>
      </c>
      <c r="M44" s="119">
        <v>54591190</v>
      </c>
      <c r="N44" s="125" t="s">
        <v>126</v>
      </c>
      <c r="O44" s="134">
        <v>38700000</v>
      </c>
      <c r="P44" s="127"/>
      <c r="Q44" s="128"/>
      <c r="R44" s="128">
        <v>1</v>
      </c>
      <c r="S44" s="128">
        <v>4730000</v>
      </c>
      <c r="T44" s="128">
        <f t="shared" si="0"/>
        <v>43430000</v>
      </c>
      <c r="U44" s="126">
        <v>37840000</v>
      </c>
      <c r="V44" s="130">
        <v>42815</v>
      </c>
      <c r="W44" s="130">
        <v>42816</v>
      </c>
      <c r="X44" s="130">
        <v>43124</v>
      </c>
      <c r="Y44" s="120">
        <v>285</v>
      </c>
      <c r="Z44" s="120">
        <v>33</v>
      </c>
      <c r="AA44" s="132"/>
      <c r="AB44" s="120"/>
      <c r="AC44" s="120" t="s">
        <v>61</v>
      </c>
      <c r="AD44" s="120"/>
      <c r="AE44" s="120"/>
      <c r="AF44" s="133">
        <f t="shared" si="1"/>
        <v>0.87128712871287128</v>
      </c>
      <c r="AG44" s="112"/>
      <c r="AH44" s="112" t="b">
        <f t="shared" si="2"/>
        <v>0</v>
      </c>
    </row>
    <row r="45" spans="1:34" ht="44.25" customHeight="1" thickBot="1" x14ac:dyDescent="0.25">
      <c r="A45" s="119">
        <v>32</v>
      </c>
      <c r="B45" s="120">
        <v>2017</v>
      </c>
      <c r="C45" s="121">
        <v>17126469688</v>
      </c>
      <c r="D45" s="120">
        <v>5</v>
      </c>
      <c r="E45" s="122" t="str">
        <f>IF(D45=1,'Tipo '!$B$2,IF(D45=2,'Tipo '!$B$3,IF(D45=3,'Tipo '!$B$4,IF(D45=4,'Tipo '!$B$5,IF(D45=5,'Tipo '!$B$6,IF(D45=6,'Tipo '!$B$7,IF(D45=7,'Tipo '!$B$8,IF(D45=8,'Tipo '!$B$9,IF(D45=9,'Tipo '!$B$10,IF(D45=10,'Tipo '!$B$11,IF(D45=11,'Tipo '!$B$12,IF(D45=12,'Tipo '!$B$13,IF(D45=13,'Tipo '!$B$14,IF(D45=14,'Tipo '!$B$15,IF(D45=15,'Tipo '!$B$16,IF(D45=16,'Tipo '!$B$17,IF(D45=17,'Tipo '!$B$18,IF(D45=18,'Tipo '!$B$19,IF(D45=19,'Tipo '!$B$20,"No ha seleccionado un tipo de contrato válido")))))))))))))))))))</f>
        <v>CONTRATOS DE PRESTACIÓN DE SERVICIOS PROFESIONALES Y DE APOYO A LA GESTIÓN</v>
      </c>
      <c r="F45" s="122" t="s">
        <v>62</v>
      </c>
      <c r="G45" s="122" t="s">
        <v>63</v>
      </c>
      <c r="H45" s="123" t="s">
        <v>127</v>
      </c>
      <c r="I45" s="123" t="s">
        <v>65</v>
      </c>
      <c r="J45" s="120">
        <v>45</v>
      </c>
      <c r="K45" s="122" t="str">
        <f>IF(J45=1,'Equivalencia BH-BMPT'!$D$2,IF(J45=2,'Equivalencia BH-BMPT'!$D$3,IF(J45=3,'Equivalencia BH-BMPT'!$D$4,IF(J45=4,'Equivalencia BH-BMPT'!$D$5,IF(J45=5,'Equivalencia BH-BMPT'!$D$6,IF(J45=6,'Equivalencia BH-BMPT'!$D$7,IF(J45=7,'Equivalencia BH-BMPT'!$D$8,IF(J45=8,'Equivalencia BH-BMPT'!$D$9,IF(J45=9,'Equivalencia BH-BMPT'!$D$10,IF(J45=10,'Equivalencia BH-BMPT'!$D$11,IF(J45=11,'Equivalencia BH-BMPT'!$D$12,IF(J45=12,'Equivalencia BH-BMPT'!$D$13,IF(J45=13,'Equivalencia BH-BMPT'!$D$14,IF(J45=14,'Equivalencia BH-BMPT'!$D$15,IF(J45=15,'Equivalencia BH-BMPT'!$D$16,IF(J45=16,'Equivalencia BH-BMPT'!$D$17,IF(J45=17,'Equivalencia BH-BMPT'!$D$18,IF(J45=18,'Equivalencia BH-BMPT'!$D$19,IF(J45=19,'Equivalencia BH-BMPT'!$D$20,IF(J45=20,'Equivalencia BH-BMPT'!$D$21,IF(J45=21,'Equivalencia BH-BMPT'!$D$22,IF(J45=22,'Equivalencia BH-BMPT'!$D$23,IF(J45=23,'Equivalencia BH-BMPT'!#REF!,IF(J45=24,'Equivalencia BH-BMPT'!$D$25,IF(J45=25,'Equivalencia BH-BMPT'!$D$26,IF(J45=26,'Equivalencia BH-BMPT'!$D$27,IF(J45=27,'Equivalencia BH-BMPT'!$D$28,IF(J45=28,'Equivalencia BH-BMPT'!$D$29,IF(J45=29,'Equivalencia BH-BMPT'!$D$30,IF(J45=30,'Equivalencia BH-BMPT'!$D$31,IF(J45=31,'Equivalencia BH-BMPT'!$D$32,IF(J45=32,'Equivalencia BH-BMPT'!$D$33,IF(J45=33,'Equivalencia BH-BMPT'!$D$34,IF(J45=34,'Equivalencia BH-BMPT'!$D$35,IF(J45=35,'Equivalencia BH-BMPT'!$D$36,IF(J45=36,'Equivalencia BH-BMPT'!$D$37,IF(J45=37,'Equivalencia BH-BMPT'!$D$38,IF(J45=38,'Equivalencia BH-BMPT'!#REF!,IF(J45=39,'Equivalencia BH-BMPT'!$D$40,IF(J45=40,'Equivalencia BH-BMPT'!$D$41,IF(J45=41,'Equivalencia BH-BMPT'!$D$42,IF(J45=42,'Equivalencia BH-BMPT'!$D$43,IF(J45=43,'Equivalencia BH-BMPT'!$D$44,IF(J45=44,'Equivalencia BH-BMPT'!$D$45,IF(J45=45,'Equivalencia BH-BMPT'!$D$46,"No ha seleccionado un número de programa")))))))))))))))))))))))))))))))))))))))))))))</f>
        <v>Gobernanza e influencia local, regional e internacional</v>
      </c>
      <c r="L45" s="124" t="s">
        <v>66</v>
      </c>
      <c r="M45" s="119">
        <v>11052482</v>
      </c>
      <c r="N45" s="125" t="s">
        <v>128</v>
      </c>
      <c r="O45" s="134">
        <v>20700000</v>
      </c>
      <c r="P45" s="127"/>
      <c r="Q45" s="128"/>
      <c r="R45" s="128">
        <v>1</v>
      </c>
      <c r="S45" s="128">
        <v>2146666</v>
      </c>
      <c r="T45" s="128">
        <f t="shared" si="0"/>
        <v>22846666</v>
      </c>
      <c r="U45" s="126">
        <v>20086666</v>
      </c>
      <c r="V45" s="130">
        <v>42815</v>
      </c>
      <c r="W45" s="130">
        <v>42816</v>
      </c>
      <c r="X45" s="130">
        <v>43121</v>
      </c>
      <c r="Y45" s="120">
        <v>270</v>
      </c>
      <c r="Z45" s="120">
        <v>29</v>
      </c>
      <c r="AA45" s="132"/>
      <c r="AB45" s="120"/>
      <c r="AC45" s="120" t="s">
        <v>61</v>
      </c>
      <c r="AD45" s="120"/>
      <c r="AE45" s="120"/>
      <c r="AF45" s="133">
        <f t="shared" si="1"/>
        <v>0.87919462734737752</v>
      </c>
      <c r="AG45" s="112"/>
      <c r="AH45" s="112" t="b">
        <f t="shared" si="2"/>
        <v>0</v>
      </c>
    </row>
    <row r="46" spans="1:34" ht="44.25" customHeight="1" thickBot="1" x14ac:dyDescent="0.25">
      <c r="A46" s="119">
        <v>33</v>
      </c>
      <c r="B46" s="120">
        <v>2017</v>
      </c>
      <c r="C46" s="121">
        <v>17126469731</v>
      </c>
      <c r="D46" s="120">
        <v>5</v>
      </c>
      <c r="E46" s="122" t="str">
        <f>IF(D46=1,'Tipo '!$B$2,IF(D46=2,'Tipo '!$B$3,IF(D46=3,'Tipo '!$B$4,IF(D46=4,'Tipo '!$B$5,IF(D46=5,'Tipo '!$B$6,IF(D46=6,'Tipo '!$B$7,IF(D46=7,'Tipo '!$B$8,IF(D46=8,'Tipo '!$B$9,IF(D46=9,'Tipo '!$B$10,IF(D46=10,'Tipo '!$B$11,IF(D46=11,'Tipo '!$B$12,IF(D46=12,'Tipo '!$B$13,IF(D46=13,'Tipo '!$B$14,IF(D46=14,'Tipo '!$B$15,IF(D46=15,'Tipo '!$B$16,IF(D46=16,'Tipo '!$B$17,IF(D46=17,'Tipo '!$B$18,IF(D46=18,'Tipo '!$B$19,IF(D46=19,'Tipo '!$B$20,"No ha seleccionado un tipo de contrato válido")))))))))))))))))))</f>
        <v>CONTRATOS DE PRESTACIÓN DE SERVICIOS PROFESIONALES Y DE APOYO A LA GESTIÓN</v>
      </c>
      <c r="F46" s="122" t="s">
        <v>62</v>
      </c>
      <c r="G46" s="122" t="s">
        <v>63</v>
      </c>
      <c r="H46" s="123" t="s">
        <v>129</v>
      </c>
      <c r="I46" s="123" t="s">
        <v>65</v>
      </c>
      <c r="J46" s="120">
        <v>45</v>
      </c>
      <c r="K46" s="122" t="str">
        <f>IF(J46=1,'Equivalencia BH-BMPT'!$D$2,IF(J46=2,'Equivalencia BH-BMPT'!$D$3,IF(J46=3,'Equivalencia BH-BMPT'!$D$4,IF(J46=4,'Equivalencia BH-BMPT'!$D$5,IF(J46=5,'Equivalencia BH-BMPT'!$D$6,IF(J46=6,'Equivalencia BH-BMPT'!$D$7,IF(J46=7,'Equivalencia BH-BMPT'!$D$8,IF(J46=8,'Equivalencia BH-BMPT'!$D$9,IF(J46=9,'Equivalencia BH-BMPT'!$D$10,IF(J46=10,'Equivalencia BH-BMPT'!$D$11,IF(J46=11,'Equivalencia BH-BMPT'!$D$12,IF(J46=12,'Equivalencia BH-BMPT'!$D$13,IF(J46=13,'Equivalencia BH-BMPT'!$D$14,IF(J46=14,'Equivalencia BH-BMPT'!$D$15,IF(J46=15,'Equivalencia BH-BMPT'!$D$16,IF(J46=16,'Equivalencia BH-BMPT'!$D$17,IF(J46=17,'Equivalencia BH-BMPT'!$D$18,IF(J46=18,'Equivalencia BH-BMPT'!$D$19,IF(J46=19,'Equivalencia BH-BMPT'!$D$20,IF(J46=20,'Equivalencia BH-BMPT'!$D$21,IF(J46=21,'Equivalencia BH-BMPT'!$D$22,IF(J46=22,'Equivalencia BH-BMPT'!$D$23,IF(J46=23,'Equivalencia BH-BMPT'!#REF!,IF(J46=24,'Equivalencia BH-BMPT'!$D$25,IF(J46=25,'Equivalencia BH-BMPT'!$D$26,IF(J46=26,'Equivalencia BH-BMPT'!$D$27,IF(J46=27,'Equivalencia BH-BMPT'!$D$28,IF(J46=28,'Equivalencia BH-BMPT'!$D$29,IF(J46=29,'Equivalencia BH-BMPT'!$D$30,IF(J46=30,'Equivalencia BH-BMPT'!$D$31,IF(J46=31,'Equivalencia BH-BMPT'!$D$32,IF(J46=32,'Equivalencia BH-BMPT'!$D$33,IF(J46=33,'Equivalencia BH-BMPT'!$D$34,IF(J46=34,'Equivalencia BH-BMPT'!$D$35,IF(J46=35,'Equivalencia BH-BMPT'!$D$36,IF(J46=36,'Equivalencia BH-BMPT'!$D$37,IF(J46=37,'Equivalencia BH-BMPT'!$D$38,IF(J46=38,'Equivalencia BH-BMPT'!#REF!,IF(J46=39,'Equivalencia BH-BMPT'!$D$40,IF(J46=40,'Equivalencia BH-BMPT'!$D$41,IF(J46=41,'Equivalencia BH-BMPT'!$D$42,IF(J46=42,'Equivalencia BH-BMPT'!$D$43,IF(J46=43,'Equivalencia BH-BMPT'!$D$44,IF(J46=44,'Equivalencia BH-BMPT'!$D$45,IF(J46=45,'Equivalencia BH-BMPT'!$D$46,"No ha seleccionado un número de programa")))))))))))))))))))))))))))))))))))))))))))))</f>
        <v>Gobernanza e influencia local, regional e internacional</v>
      </c>
      <c r="L46" s="124" t="s">
        <v>66</v>
      </c>
      <c r="M46" s="119">
        <v>80056501</v>
      </c>
      <c r="N46" s="125" t="s">
        <v>130</v>
      </c>
      <c r="O46" s="134">
        <v>38700000</v>
      </c>
      <c r="P46" s="127"/>
      <c r="Q46" s="128"/>
      <c r="R46" s="128">
        <v>1</v>
      </c>
      <c r="S46" s="128">
        <v>4013333</v>
      </c>
      <c r="T46" s="128">
        <f t="shared" ref="T46:T77" si="3">O46+Q46+S46</f>
        <v>42713333</v>
      </c>
      <c r="U46" s="126">
        <v>37553333</v>
      </c>
      <c r="V46" s="130">
        <v>42816</v>
      </c>
      <c r="W46" s="130">
        <v>42818</v>
      </c>
      <c r="X46" s="130">
        <v>43121</v>
      </c>
      <c r="Y46" s="120">
        <v>270</v>
      </c>
      <c r="Z46" s="120">
        <v>29</v>
      </c>
      <c r="AA46" s="132"/>
      <c r="AB46" s="120"/>
      <c r="AC46" s="120" t="s">
        <v>61</v>
      </c>
      <c r="AD46" s="120"/>
      <c r="AE46" s="120"/>
      <c r="AF46" s="133">
        <f t="shared" ref="AF46:AF77" si="4">SUM(U46/T46)</f>
        <v>0.87919462992972242</v>
      </c>
      <c r="AG46" s="112"/>
      <c r="AH46" s="112" t="b">
        <f t="shared" ref="AH46:AH77" si="5">IF(I46="Funcionamiento",J46=0,J46="")</f>
        <v>0</v>
      </c>
    </row>
    <row r="47" spans="1:34" ht="44.25" customHeight="1" thickBot="1" x14ac:dyDescent="0.25">
      <c r="A47" s="119">
        <v>34</v>
      </c>
      <c r="B47" s="120">
        <v>2017</v>
      </c>
      <c r="C47" s="121">
        <v>17126469833</v>
      </c>
      <c r="D47" s="120">
        <v>5</v>
      </c>
      <c r="E47" s="122" t="str">
        <f>IF(D47=1,'Tipo '!$B$2,IF(D47=2,'Tipo '!$B$3,IF(D47=3,'Tipo '!$B$4,IF(D47=4,'Tipo '!$B$5,IF(D47=5,'Tipo '!$B$6,IF(D47=6,'Tipo '!$B$7,IF(D47=7,'Tipo '!$B$8,IF(D47=8,'Tipo '!$B$9,IF(D47=9,'Tipo '!$B$10,IF(D47=10,'Tipo '!$B$11,IF(D47=11,'Tipo '!$B$12,IF(D47=12,'Tipo '!$B$13,IF(D47=13,'Tipo '!$B$14,IF(D47=14,'Tipo '!$B$15,IF(D47=15,'Tipo '!$B$16,IF(D47=16,'Tipo '!$B$17,IF(D47=17,'Tipo '!$B$18,IF(D47=18,'Tipo '!$B$19,IF(D47=19,'Tipo '!$B$20,"No ha seleccionado un tipo de contrato válido")))))))))))))))))))</f>
        <v>CONTRATOS DE PRESTACIÓN DE SERVICIOS PROFESIONALES Y DE APOYO A LA GESTIÓN</v>
      </c>
      <c r="F47" s="122" t="s">
        <v>62</v>
      </c>
      <c r="G47" s="122" t="s">
        <v>63</v>
      </c>
      <c r="H47" s="123" t="s">
        <v>131</v>
      </c>
      <c r="I47" s="123" t="s">
        <v>65</v>
      </c>
      <c r="J47" s="120">
        <v>45</v>
      </c>
      <c r="K47" s="122" t="str">
        <f>IF(J47=1,'Equivalencia BH-BMPT'!$D$2,IF(J47=2,'Equivalencia BH-BMPT'!$D$3,IF(J47=3,'Equivalencia BH-BMPT'!$D$4,IF(J47=4,'Equivalencia BH-BMPT'!$D$5,IF(J47=5,'Equivalencia BH-BMPT'!$D$6,IF(J47=6,'Equivalencia BH-BMPT'!$D$7,IF(J47=7,'Equivalencia BH-BMPT'!$D$8,IF(J47=8,'Equivalencia BH-BMPT'!$D$9,IF(J47=9,'Equivalencia BH-BMPT'!$D$10,IF(J47=10,'Equivalencia BH-BMPT'!$D$11,IF(J47=11,'Equivalencia BH-BMPT'!$D$12,IF(J47=12,'Equivalencia BH-BMPT'!$D$13,IF(J47=13,'Equivalencia BH-BMPT'!$D$14,IF(J47=14,'Equivalencia BH-BMPT'!$D$15,IF(J47=15,'Equivalencia BH-BMPT'!$D$16,IF(J47=16,'Equivalencia BH-BMPT'!$D$17,IF(J47=17,'Equivalencia BH-BMPT'!$D$18,IF(J47=18,'Equivalencia BH-BMPT'!$D$19,IF(J47=19,'Equivalencia BH-BMPT'!$D$20,IF(J47=20,'Equivalencia BH-BMPT'!$D$21,IF(J47=21,'Equivalencia BH-BMPT'!$D$22,IF(J47=22,'Equivalencia BH-BMPT'!$D$23,IF(J47=23,'Equivalencia BH-BMPT'!#REF!,IF(J47=24,'Equivalencia BH-BMPT'!$D$25,IF(J47=25,'Equivalencia BH-BMPT'!$D$26,IF(J47=26,'Equivalencia BH-BMPT'!$D$27,IF(J47=27,'Equivalencia BH-BMPT'!$D$28,IF(J47=28,'Equivalencia BH-BMPT'!$D$29,IF(J47=29,'Equivalencia BH-BMPT'!$D$30,IF(J47=30,'Equivalencia BH-BMPT'!$D$31,IF(J47=31,'Equivalencia BH-BMPT'!$D$32,IF(J47=32,'Equivalencia BH-BMPT'!$D$33,IF(J47=33,'Equivalencia BH-BMPT'!$D$34,IF(J47=34,'Equivalencia BH-BMPT'!$D$35,IF(J47=35,'Equivalencia BH-BMPT'!$D$36,IF(J47=36,'Equivalencia BH-BMPT'!$D$37,IF(J47=37,'Equivalencia BH-BMPT'!$D$38,IF(J47=38,'Equivalencia BH-BMPT'!#REF!,IF(J47=39,'Equivalencia BH-BMPT'!$D$40,IF(J47=40,'Equivalencia BH-BMPT'!$D$41,IF(J47=41,'Equivalencia BH-BMPT'!$D$42,IF(J47=42,'Equivalencia BH-BMPT'!$D$43,IF(J47=43,'Equivalencia BH-BMPT'!$D$44,IF(J47=44,'Equivalencia BH-BMPT'!$D$45,IF(J47=45,'Equivalencia BH-BMPT'!$D$46,"No ha seleccionado un número de programa")))))))))))))))))))))))))))))))))))))))))))))</f>
        <v>Gobernanza e influencia local, regional e internacional</v>
      </c>
      <c r="L47" s="124" t="s">
        <v>66</v>
      </c>
      <c r="M47" s="119">
        <v>1136879109</v>
      </c>
      <c r="N47" s="125" t="s">
        <v>132</v>
      </c>
      <c r="O47" s="134">
        <v>27000000</v>
      </c>
      <c r="P47" s="127"/>
      <c r="Q47" s="128"/>
      <c r="R47" s="128">
        <v>1</v>
      </c>
      <c r="S47" s="128">
        <v>2400000</v>
      </c>
      <c r="T47" s="128">
        <f t="shared" si="3"/>
        <v>29400000</v>
      </c>
      <c r="U47" s="126">
        <v>25800000</v>
      </c>
      <c r="V47" s="130">
        <v>42816</v>
      </c>
      <c r="W47" s="130">
        <v>42819</v>
      </c>
      <c r="X47" s="130">
        <v>43121</v>
      </c>
      <c r="Y47" s="120">
        <v>270</v>
      </c>
      <c r="Z47" s="120">
        <v>25</v>
      </c>
      <c r="AA47" s="132"/>
      <c r="AB47" s="120"/>
      <c r="AC47" s="120" t="s">
        <v>61</v>
      </c>
      <c r="AD47" s="120"/>
      <c r="AE47" s="120"/>
      <c r="AF47" s="133">
        <f t="shared" si="4"/>
        <v>0.87755102040816324</v>
      </c>
      <c r="AG47" s="112"/>
      <c r="AH47" s="112" t="b">
        <f t="shared" si="5"/>
        <v>0</v>
      </c>
    </row>
    <row r="48" spans="1:34" ht="44.25" customHeight="1" thickBot="1" x14ac:dyDescent="0.25">
      <c r="A48" s="119">
        <v>35</v>
      </c>
      <c r="B48" s="120">
        <v>2017</v>
      </c>
      <c r="C48" s="121">
        <v>17126470718</v>
      </c>
      <c r="D48" s="120">
        <v>5</v>
      </c>
      <c r="E48" s="122" t="str">
        <f>IF(D48=1,'Tipo '!$B$2,IF(D48=2,'Tipo '!$B$3,IF(D48=3,'Tipo '!$B$4,IF(D48=4,'Tipo '!$B$5,IF(D48=5,'Tipo '!$B$6,IF(D48=6,'Tipo '!$B$7,IF(D48=7,'Tipo '!$B$8,IF(D48=8,'Tipo '!$B$9,IF(D48=9,'Tipo '!$B$10,IF(D48=10,'Tipo '!$B$11,IF(D48=11,'Tipo '!$B$12,IF(D48=12,'Tipo '!$B$13,IF(D48=13,'Tipo '!$B$14,IF(D48=14,'Tipo '!$B$15,IF(D48=15,'Tipo '!$B$16,IF(D48=16,'Tipo '!$B$17,IF(D48=17,'Tipo '!$B$18,IF(D48=18,'Tipo '!$B$19,IF(D48=19,'Tipo '!$B$20,"No ha seleccionado un tipo de contrato válido")))))))))))))))))))</f>
        <v>CONTRATOS DE PRESTACIÓN DE SERVICIOS PROFESIONALES Y DE APOYO A LA GESTIÓN</v>
      </c>
      <c r="F48" s="122" t="s">
        <v>62</v>
      </c>
      <c r="G48" s="122" t="s">
        <v>63</v>
      </c>
      <c r="H48" s="123" t="s">
        <v>133</v>
      </c>
      <c r="I48" s="123" t="s">
        <v>65</v>
      </c>
      <c r="J48" s="120">
        <v>45</v>
      </c>
      <c r="K48" s="122" t="str">
        <f>IF(J48=1,'Equivalencia BH-BMPT'!$D$2,IF(J48=2,'Equivalencia BH-BMPT'!$D$3,IF(J48=3,'Equivalencia BH-BMPT'!$D$4,IF(J48=4,'Equivalencia BH-BMPT'!$D$5,IF(J48=5,'Equivalencia BH-BMPT'!$D$6,IF(J48=6,'Equivalencia BH-BMPT'!$D$7,IF(J48=7,'Equivalencia BH-BMPT'!$D$8,IF(J48=8,'Equivalencia BH-BMPT'!$D$9,IF(J48=9,'Equivalencia BH-BMPT'!$D$10,IF(J48=10,'Equivalencia BH-BMPT'!$D$11,IF(J48=11,'Equivalencia BH-BMPT'!$D$12,IF(J48=12,'Equivalencia BH-BMPT'!$D$13,IF(J48=13,'Equivalencia BH-BMPT'!$D$14,IF(J48=14,'Equivalencia BH-BMPT'!$D$15,IF(J48=15,'Equivalencia BH-BMPT'!$D$16,IF(J48=16,'Equivalencia BH-BMPT'!$D$17,IF(J48=17,'Equivalencia BH-BMPT'!$D$18,IF(J48=18,'Equivalencia BH-BMPT'!$D$19,IF(J48=19,'Equivalencia BH-BMPT'!$D$20,IF(J48=20,'Equivalencia BH-BMPT'!$D$21,IF(J48=21,'Equivalencia BH-BMPT'!$D$22,IF(J48=22,'Equivalencia BH-BMPT'!$D$23,IF(J48=23,'Equivalencia BH-BMPT'!#REF!,IF(J48=24,'Equivalencia BH-BMPT'!$D$25,IF(J48=25,'Equivalencia BH-BMPT'!$D$26,IF(J48=26,'Equivalencia BH-BMPT'!$D$27,IF(J48=27,'Equivalencia BH-BMPT'!$D$28,IF(J48=28,'Equivalencia BH-BMPT'!$D$29,IF(J48=29,'Equivalencia BH-BMPT'!$D$30,IF(J48=30,'Equivalencia BH-BMPT'!$D$31,IF(J48=31,'Equivalencia BH-BMPT'!$D$32,IF(J48=32,'Equivalencia BH-BMPT'!$D$33,IF(J48=33,'Equivalencia BH-BMPT'!$D$34,IF(J48=34,'Equivalencia BH-BMPT'!$D$35,IF(J48=35,'Equivalencia BH-BMPT'!$D$36,IF(J48=36,'Equivalencia BH-BMPT'!$D$37,IF(J48=37,'Equivalencia BH-BMPT'!$D$38,IF(J48=38,'Equivalencia BH-BMPT'!#REF!,IF(J48=39,'Equivalencia BH-BMPT'!$D$40,IF(J48=40,'Equivalencia BH-BMPT'!$D$41,IF(J48=41,'Equivalencia BH-BMPT'!$D$42,IF(J48=42,'Equivalencia BH-BMPT'!$D$43,IF(J48=43,'Equivalencia BH-BMPT'!$D$44,IF(J48=44,'Equivalencia BH-BMPT'!$D$45,IF(J48=45,'Equivalencia BH-BMPT'!$D$46,"No ha seleccionado un número de programa")))))))))))))))))))))))))))))))))))))))))))))</f>
        <v>Gobernanza e influencia local, regional e internacional</v>
      </c>
      <c r="L48" s="124" t="s">
        <v>66</v>
      </c>
      <c r="M48" s="119">
        <v>51694598</v>
      </c>
      <c r="N48" s="125" t="s">
        <v>134</v>
      </c>
      <c r="O48" s="134">
        <v>22500000</v>
      </c>
      <c r="P48" s="127"/>
      <c r="Q48" s="128"/>
      <c r="R48" s="128">
        <v>1</v>
      </c>
      <c r="S48" s="128">
        <v>2333333</v>
      </c>
      <c r="T48" s="128">
        <f t="shared" si="3"/>
        <v>24833333</v>
      </c>
      <c r="U48" s="126">
        <v>21833333</v>
      </c>
      <c r="V48" s="130">
        <v>42816</v>
      </c>
      <c r="W48" s="130">
        <v>42818</v>
      </c>
      <c r="X48" s="130">
        <v>43121</v>
      </c>
      <c r="Y48" s="120">
        <v>270</v>
      </c>
      <c r="Z48" s="120">
        <v>29</v>
      </c>
      <c r="AA48" s="132"/>
      <c r="AB48" s="120"/>
      <c r="AC48" s="120" t="s">
        <v>61</v>
      </c>
      <c r="AD48" s="120"/>
      <c r="AE48" s="120"/>
      <c r="AF48" s="133">
        <f t="shared" si="4"/>
        <v>0.87919462925093461</v>
      </c>
      <c r="AG48" s="112"/>
      <c r="AH48" s="112" t="b">
        <f t="shared" si="5"/>
        <v>0</v>
      </c>
    </row>
    <row r="49" spans="1:34" ht="44.25" customHeight="1" thickBot="1" x14ac:dyDescent="0.25">
      <c r="A49" s="119">
        <v>36</v>
      </c>
      <c r="B49" s="120">
        <v>2017</v>
      </c>
      <c r="C49" s="121">
        <v>17126469847</v>
      </c>
      <c r="D49" s="120">
        <v>5</v>
      </c>
      <c r="E49" s="122" t="str">
        <f>IF(D49=1,'Tipo '!$B$2,IF(D49=2,'Tipo '!$B$3,IF(D49=3,'Tipo '!$B$4,IF(D49=4,'Tipo '!$B$5,IF(D49=5,'Tipo '!$B$6,IF(D49=6,'Tipo '!$B$7,IF(D49=7,'Tipo '!$B$8,IF(D49=8,'Tipo '!$B$9,IF(D49=9,'Tipo '!$B$10,IF(D49=10,'Tipo '!$B$11,IF(D49=11,'Tipo '!$B$12,IF(D49=12,'Tipo '!$B$13,IF(D49=13,'Tipo '!$B$14,IF(D49=14,'Tipo '!$B$15,IF(D49=15,'Tipo '!$B$16,IF(D49=16,'Tipo '!$B$17,IF(D49=17,'Tipo '!$B$18,IF(D49=18,'Tipo '!$B$19,IF(D49=19,'Tipo '!$B$20,"No ha seleccionado un tipo de contrato válido")))))))))))))))))))</f>
        <v>CONTRATOS DE PRESTACIÓN DE SERVICIOS PROFESIONALES Y DE APOYO A LA GESTIÓN</v>
      </c>
      <c r="F49" s="122" t="s">
        <v>62</v>
      </c>
      <c r="G49" s="122" t="s">
        <v>63</v>
      </c>
      <c r="H49" s="123" t="s">
        <v>135</v>
      </c>
      <c r="I49" s="123" t="s">
        <v>65</v>
      </c>
      <c r="J49" s="120">
        <v>45</v>
      </c>
      <c r="K49" s="122" t="str">
        <f>IF(J49=1,'Equivalencia BH-BMPT'!$D$2,IF(J49=2,'Equivalencia BH-BMPT'!$D$3,IF(J49=3,'Equivalencia BH-BMPT'!$D$4,IF(J49=4,'Equivalencia BH-BMPT'!$D$5,IF(J49=5,'Equivalencia BH-BMPT'!$D$6,IF(J49=6,'Equivalencia BH-BMPT'!$D$7,IF(J49=7,'Equivalencia BH-BMPT'!$D$8,IF(J49=8,'Equivalencia BH-BMPT'!$D$9,IF(J49=9,'Equivalencia BH-BMPT'!$D$10,IF(J49=10,'Equivalencia BH-BMPT'!$D$11,IF(J49=11,'Equivalencia BH-BMPT'!$D$12,IF(J49=12,'Equivalencia BH-BMPT'!$D$13,IF(J49=13,'Equivalencia BH-BMPT'!$D$14,IF(J49=14,'Equivalencia BH-BMPT'!$D$15,IF(J49=15,'Equivalencia BH-BMPT'!$D$16,IF(J49=16,'Equivalencia BH-BMPT'!$D$17,IF(J49=17,'Equivalencia BH-BMPT'!$D$18,IF(J49=18,'Equivalencia BH-BMPT'!$D$19,IF(J49=19,'Equivalencia BH-BMPT'!$D$20,IF(J49=20,'Equivalencia BH-BMPT'!$D$21,IF(J49=21,'Equivalencia BH-BMPT'!$D$22,IF(J49=22,'Equivalencia BH-BMPT'!$D$23,IF(J49=23,'Equivalencia BH-BMPT'!#REF!,IF(J49=24,'Equivalencia BH-BMPT'!$D$25,IF(J49=25,'Equivalencia BH-BMPT'!$D$26,IF(J49=26,'Equivalencia BH-BMPT'!$D$27,IF(J49=27,'Equivalencia BH-BMPT'!$D$28,IF(J49=28,'Equivalencia BH-BMPT'!$D$29,IF(J49=29,'Equivalencia BH-BMPT'!$D$30,IF(J49=30,'Equivalencia BH-BMPT'!$D$31,IF(J49=31,'Equivalencia BH-BMPT'!$D$32,IF(J49=32,'Equivalencia BH-BMPT'!$D$33,IF(J49=33,'Equivalencia BH-BMPT'!$D$34,IF(J49=34,'Equivalencia BH-BMPT'!$D$35,IF(J49=35,'Equivalencia BH-BMPT'!$D$36,IF(J49=36,'Equivalencia BH-BMPT'!$D$37,IF(J49=37,'Equivalencia BH-BMPT'!$D$38,IF(J49=38,'Equivalencia BH-BMPT'!#REF!,IF(J49=39,'Equivalencia BH-BMPT'!$D$40,IF(J49=40,'Equivalencia BH-BMPT'!$D$41,IF(J49=41,'Equivalencia BH-BMPT'!$D$42,IF(J49=42,'Equivalencia BH-BMPT'!$D$43,IF(J49=43,'Equivalencia BH-BMPT'!$D$44,IF(J49=44,'Equivalencia BH-BMPT'!$D$45,IF(J49=45,'Equivalencia BH-BMPT'!$D$46,"No ha seleccionado un número de programa")))))))))))))))))))))))))))))))))))))))))))))</f>
        <v>Gobernanza e influencia local, regional e internacional</v>
      </c>
      <c r="L49" s="124" t="s">
        <v>66</v>
      </c>
      <c r="M49" s="119">
        <v>7604768</v>
      </c>
      <c r="N49" s="125" t="s">
        <v>136</v>
      </c>
      <c r="O49" s="134">
        <v>18900000</v>
      </c>
      <c r="P49" s="127"/>
      <c r="Q49" s="128"/>
      <c r="R49" s="128">
        <v>1</v>
      </c>
      <c r="S49" s="128">
        <v>1470000</v>
      </c>
      <c r="T49" s="128">
        <f t="shared" si="3"/>
        <v>20370000</v>
      </c>
      <c r="U49" s="126">
        <v>17850000</v>
      </c>
      <c r="V49" s="130">
        <v>42816</v>
      </c>
      <c r="W49" s="130">
        <v>42818</v>
      </c>
      <c r="X49" s="130">
        <v>43121</v>
      </c>
      <c r="Y49" s="120">
        <v>270</v>
      </c>
      <c r="Z49" s="120">
        <v>22</v>
      </c>
      <c r="AA49" s="132"/>
      <c r="AB49" s="120"/>
      <c r="AC49" s="120" t="s">
        <v>61</v>
      </c>
      <c r="AD49" s="120"/>
      <c r="AE49" s="120"/>
      <c r="AF49" s="133">
        <f t="shared" si="4"/>
        <v>0.87628865979381443</v>
      </c>
      <c r="AG49" s="112"/>
      <c r="AH49" s="112" t="b">
        <f t="shared" si="5"/>
        <v>0</v>
      </c>
    </row>
    <row r="50" spans="1:34" ht="44.25" customHeight="1" thickBot="1" x14ac:dyDescent="0.25">
      <c r="A50" s="119">
        <v>37</v>
      </c>
      <c r="B50" s="120">
        <v>2017</v>
      </c>
      <c r="C50" s="121">
        <v>17126470752</v>
      </c>
      <c r="D50" s="120">
        <v>5</v>
      </c>
      <c r="E50" s="122" t="str">
        <f>IF(D50=1,'Tipo '!$B$2,IF(D50=2,'Tipo '!$B$3,IF(D50=3,'Tipo '!$B$4,IF(D50=4,'Tipo '!$B$5,IF(D50=5,'Tipo '!$B$6,IF(D50=6,'Tipo '!$B$7,IF(D50=7,'Tipo '!$B$8,IF(D50=8,'Tipo '!$B$9,IF(D50=9,'Tipo '!$B$10,IF(D50=10,'Tipo '!$B$11,IF(D50=11,'Tipo '!$B$12,IF(D50=12,'Tipo '!$B$13,IF(D50=13,'Tipo '!$B$14,IF(D50=14,'Tipo '!$B$15,IF(D50=15,'Tipo '!$B$16,IF(D50=16,'Tipo '!$B$17,IF(D50=17,'Tipo '!$B$18,IF(D50=18,'Tipo '!$B$19,IF(D50=19,'Tipo '!$B$20,"No ha seleccionado un tipo de contrato válido")))))))))))))))))))</f>
        <v>CONTRATOS DE PRESTACIÓN DE SERVICIOS PROFESIONALES Y DE APOYO A LA GESTIÓN</v>
      </c>
      <c r="F50" s="122" t="s">
        <v>62</v>
      </c>
      <c r="G50" s="122" t="s">
        <v>63</v>
      </c>
      <c r="H50" s="123" t="s">
        <v>137</v>
      </c>
      <c r="I50" s="123" t="s">
        <v>65</v>
      </c>
      <c r="J50" s="120">
        <v>45</v>
      </c>
      <c r="K50" s="122" t="str">
        <f>IF(J50=1,'Equivalencia BH-BMPT'!$D$2,IF(J50=2,'Equivalencia BH-BMPT'!$D$3,IF(J50=3,'Equivalencia BH-BMPT'!$D$4,IF(J50=4,'Equivalencia BH-BMPT'!$D$5,IF(J50=5,'Equivalencia BH-BMPT'!$D$6,IF(J50=6,'Equivalencia BH-BMPT'!$D$7,IF(J50=7,'Equivalencia BH-BMPT'!$D$8,IF(J50=8,'Equivalencia BH-BMPT'!$D$9,IF(J50=9,'Equivalencia BH-BMPT'!$D$10,IF(J50=10,'Equivalencia BH-BMPT'!$D$11,IF(J50=11,'Equivalencia BH-BMPT'!$D$12,IF(J50=12,'Equivalencia BH-BMPT'!$D$13,IF(J50=13,'Equivalencia BH-BMPT'!$D$14,IF(J50=14,'Equivalencia BH-BMPT'!$D$15,IF(J50=15,'Equivalencia BH-BMPT'!$D$16,IF(J50=16,'Equivalencia BH-BMPT'!$D$17,IF(J50=17,'Equivalencia BH-BMPT'!$D$18,IF(J50=18,'Equivalencia BH-BMPT'!$D$19,IF(J50=19,'Equivalencia BH-BMPT'!$D$20,IF(J50=20,'Equivalencia BH-BMPT'!$D$21,IF(J50=21,'Equivalencia BH-BMPT'!$D$22,IF(J50=22,'Equivalencia BH-BMPT'!$D$23,IF(J50=23,'Equivalencia BH-BMPT'!#REF!,IF(J50=24,'Equivalencia BH-BMPT'!$D$25,IF(J50=25,'Equivalencia BH-BMPT'!$D$26,IF(J50=26,'Equivalencia BH-BMPT'!$D$27,IF(J50=27,'Equivalencia BH-BMPT'!$D$28,IF(J50=28,'Equivalencia BH-BMPT'!$D$29,IF(J50=29,'Equivalencia BH-BMPT'!$D$30,IF(J50=30,'Equivalencia BH-BMPT'!$D$31,IF(J50=31,'Equivalencia BH-BMPT'!$D$32,IF(J50=32,'Equivalencia BH-BMPT'!$D$33,IF(J50=33,'Equivalencia BH-BMPT'!$D$34,IF(J50=34,'Equivalencia BH-BMPT'!$D$35,IF(J50=35,'Equivalencia BH-BMPT'!$D$36,IF(J50=36,'Equivalencia BH-BMPT'!$D$37,IF(J50=37,'Equivalencia BH-BMPT'!$D$38,IF(J50=38,'Equivalencia BH-BMPT'!#REF!,IF(J50=39,'Equivalencia BH-BMPT'!$D$40,IF(J50=40,'Equivalencia BH-BMPT'!$D$41,IF(J50=41,'Equivalencia BH-BMPT'!$D$42,IF(J50=42,'Equivalencia BH-BMPT'!$D$43,IF(J50=43,'Equivalencia BH-BMPT'!$D$44,IF(J50=44,'Equivalencia BH-BMPT'!$D$45,IF(J50=45,'Equivalencia BH-BMPT'!$D$46,"No ha seleccionado un número de programa")))))))))))))))))))))))))))))))))))))))))))))</f>
        <v>Gobernanza e influencia local, regional e internacional</v>
      </c>
      <c r="L50" s="124" t="s">
        <v>66</v>
      </c>
      <c r="M50" s="119">
        <v>19387131</v>
      </c>
      <c r="N50" s="125" t="s">
        <v>138</v>
      </c>
      <c r="O50" s="134">
        <v>19170000</v>
      </c>
      <c r="P50" s="127"/>
      <c r="Q50" s="128"/>
      <c r="R50" s="128">
        <v>1</v>
      </c>
      <c r="S50" s="128">
        <v>1988000</v>
      </c>
      <c r="T50" s="128">
        <f t="shared" si="3"/>
        <v>21158000</v>
      </c>
      <c r="U50" s="126">
        <v>18602000</v>
      </c>
      <c r="V50" s="130">
        <v>42816</v>
      </c>
      <c r="W50" s="130">
        <v>42818</v>
      </c>
      <c r="X50" s="130">
        <v>43121</v>
      </c>
      <c r="Y50" s="120">
        <v>270</v>
      </c>
      <c r="Z50" s="120">
        <v>29</v>
      </c>
      <c r="AA50" s="132"/>
      <c r="AB50" s="120"/>
      <c r="AC50" s="120" t="s">
        <v>61</v>
      </c>
      <c r="AD50" s="120"/>
      <c r="AE50" s="120"/>
      <c r="AF50" s="133">
        <f t="shared" si="4"/>
        <v>0.87919463087248317</v>
      </c>
      <c r="AG50" s="112"/>
      <c r="AH50" s="112" t="b">
        <f t="shared" si="5"/>
        <v>0</v>
      </c>
    </row>
    <row r="51" spans="1:34" ht="44.25" customHeight="1" thickBot="1" x14ac:dyDescent="0.25">
      <c r="A51" s="119">
        <v>38</v>
      </c>
      <c r="B51" s="120">
        <v>2017</v>
      </c>
      <c r="C51" s="121">
        <v>17126470413</v>
      </c>
      <c r="D51" s="120">
        <v>5</v>
      </c>
      <c r="E51" s="122" t="str">
        <f>IF(D51=1,'Tipo '!$B$2,IF(D51=2,'Tipo '!$B$3,IF(D51=3,'Tipo '!$B$4,IF(D51=4,'Tipo '!$B$5,IF(D51=5,'Tipo '!$B$6,IF(D51=6,'Tipo '!$B$7,IF(D51=7,'Tipo '!$B$8,IF(D51=8,'Tipo '!$B$9,IF(D51=9,'Tipo '!$B$10,IF(D51=10,'Tipo '!$B$11,IF(D51=11,'Tipo '!$B$12,IF(D51=12,'Tipo '!$B$13,IF(D51=13,'Tipo '!$B$14,IF(D51=14,'Tipo '!$B$15,IF(D51=15,'Tipo '!$B$16,IF(D51=16,'Tipo '!$B$17,IF(D51=17,'Tipo '!$B$18,IF(D51=18,'Tipo '!$B$19,IF(D51=19,'Tipo '!$B$20,"No ha seleccionado un tipo de contrato válido")))))))))))))))))))</f>
        <v>CONTRATOS DE PRESTACIÓN DE SERVICIOS PROFESIONALES Y DE APOYO A LA GESTIÓN</v>
      </c>
      <c r="F51" s="122" t="s">
        <v>62</v>
      </c>
      <c r="G51" s="122" t="s">
        <v>63</v>
      </c>
      <c r="H51" s="123" t="s">
        <v>139</v>
      </c>
      <c r="I51" s="123" t="s">
        <v>65</v>
      </c>
      <c r="J51" s="120">
        <v>45</v>
      </c>
      <c r="K51" s="122" t="str">
        <f>IF(J51=1,'Equivalencia BH-BMPT'!$D$2,IF(J51=2,'Equivalencia BH-BMPT'!$D$3,IF(J51=3,'Equivalencia BH-BMPT'!$D$4,IF(J51=4,'Equivalencia BH-BMPT'!$D$5,IF(J51=5,'Equivalencia BH-BMPT'!$D$6,IF(J51=6,'Equivalencia BH-BMPT'!$D$7,IF(J51=7,'Equivalencia BH-BMPT'!$D$8,IF(J51=8,'Equivalencia BH-BMPT'!$D$9,IF(J51=9,'Equivalencia BH-BMPT'!$D$10,IF(J51=10,'Equivalencia BH-BMPT'!$D$11,IF(J51=11,'Equivalencia BH-BMPT'!$D$12,IF(J51=12,'Equivalencia BH-BMPT'!$D$13,IF(J51=13,'Equivalencia BH-BMPT'!$D$14,IF(J51=14,'Equivalencia BH-BMPT'!$D$15,IF(J51=15,'Equivalencia BH-BMPT'!$D$16,IF(J51=16,'Equivalencia BH-BMPT'!$D$17,IF(J51=17,'Equivalencia BH-BMPT'!$D$18,IF(J51=18,'Equivalencia BH-BMPT'!$D$19,IF(J51=19,'Equivalencia BH-BMPT'!$D$20,IF(J51=20,'Equivalencia BH-BMPT'!$D$21,IF(J51=21,'Equivalencia BH-BMPT'!$D$22,IF(J51=22,'Equivalencia BH-BMPT'!$D$23,IF(J51=23,'Equivalencia BH-BMPT'!#REF!,IF(J51=24,'Equivalencia BH-BMPT'!$D$25,IF(J51=25,'Equivalencia BH-BMPT'!$D$26,IF(J51=26,'Equivalencia BH-BMPT'!$D$27,IF(J51=27,'Equivalencia BH-BMPT'!$D$28,IF(J51=28,'Equivalencia BH-BMPT'!$D$29,IF(J51=29,'Equivalencia BH-BMPT'!$D$30,IF(J51=30,'Equivalencia BH-BMPT'!$D$31,IF(J51=31,'Equivalencia BH-BMPT'!$D$32,IF(J51=32,'Equivalencia BH-BMPT'!$D$33,IF(J51=33,'Equivalencia BH-BMPT'!$D$34,IF(J51=34,'Equivalencia BH-BMPT'!$D$35,IF(J51=35,'Equivalencia BH-BMPT'!$D$36,IF(J51=36,'Equivalencia BH-BMPT'!$D$37,IF(J51=37,'Equivalencia BH-BMPT'!$D$38,IF(J51=38,'Equivalencia BH-BMPT'!#REF!,IF(J51=39,'Equivalencia BH-BMPT'!$D$40,IF(J51=40,'Equivalencia BH-BMPT'!$D$41,IF(J51=41,'Equivalencia BH-BMPT'!$D$42,IF(J51=42,'Equivalencia BH-BMPT'!$D$43,IF(J51=43,'Equivalencia BH-BMPT'!$D$44,IF(J51=44,'Equivalencia BH-BMPT'!$D$45,IF(J51=45,'Equivalencia BH-BMPT'!$D$46,"No ha seleccionado un número de programa")))))))))))))))))))))))))))))))))))))))))))))</f>
        <v>Gobernanza e influencia local, regional e internacional</v>
      </c>
      <c r="L51" s="124" t="s">
        <v>66</v>
      </c>
      <c r="M51" s="119">
        <v>79593478</v>
      </c>
      <c r="N51" s="125" t="s">
        <v>140</v>
      </c>
      <c r="O51" s="134">
        <v>38700000</v>
      </c>
      <c r="P51" s="127"/>
      <c r="Q51" s="128"/>
      <c r="R51" s="128">
        <v>1</v>
      </c>
      <c r="S51" s="128">
        <v>4013333</v>
      </c>
      <c r="T51" s="128">
        <f t="shared" si="3"/>
        <v>42713333</v>
      </c>
      <c r="U51" s="126">
        <v>37553333</v>
      </c>
      <c r="V51" s="130">
        <v>42816</v>
      </c>
      <c r="W51" s="130">
        <v>42818</v>
      </c>
      <c r="X51" s="130">
        <v>43121</v>
      </c>
      <c r="Y51" s="120">
        <v>270</v>
      </c>
      <c r="Z51" s="120">
        <v>29</v>
      </c>
      <c r="AA51" s="132"/>
      <c r="AB51" s="120"/>
      <c r="AC51" s="120" t="s">
        <v>61</v>
      </c>
      <c r="AD51" s="120"/>
      <c r="AE51" s="120"/>
      <c r="AF51" s="133">
        <f t="shared" si="4"/>
        <v>0.87919462992972242</v>
      </c>
      <c r="AG51" s="112"/>
      <c r="AH51" s="112" t="b">
        <f t="shared" si="5"/>
        <v>0</v>
      </c>
    </row>
    <row r="52" spans="1:34" ht="44.25" customHeight="1" thickBot="1" x14ac:dyDescent="0.25">
      <c r="A52" s="119">
        <v>39</v>
      </c>
      <c r="B52" s="120">
        <v>2017</v>
      </c>
      <c r="C52" s="122">
        <v>17126471197</v>
      </c>
      <c r="D52" s="120">
        <v>5</v>
      </c>
      <c r="E52" s="122" t="str">
        <f>IF(D52=1,'Tipo '!$B$2,IF(D52=2,'Tipo '!$B$3,IF(D52=3,'Tipo '!$B$4,IF(D52=4,'Tipo '!$B$5,IF(D52=5,'Tipo '!$B$6,IF(D52=6,'Tipo '!$B$7,IF(D52=7,'Tipo '!$B$8,IF(D52=8,'Tipo '!$B$9,IF(D52=9,'Tipo '!$B$10,IF(D52=10,'Tipo '!$B$11,IF(D52=11,'Tipo '!$B$12,IF(D52=12,'Tipo '!$B$13,IF(D52=13,'Tipo '!$B$14,IF(D52=14,'Tipo '!$B$15,IF(D52=15,'Tipo '!$B$16,IF(D52=16,'Tipo '!$B$17,IF(D52=17,'Tipo '!$B$18,IF(D52=18,'Tipo '!$B$19,IF(D52=19,'Tipo '!$B$20,"No ha seleccionado un tipo de contrato válido")))))))))))))))))))</f>
        <v>CONTRATOS DE PRESTACIÓN DE SERVICIOS PROFESIONALES Y DE APOYO A LA GESTIÓN</v>
      </c>
      <c r="F52" s="122" t="s">
        <v>62</v>
      </c>
      <c r="G52" s="122" t="s">
        <v>63</v>
      </c>
      <c r="H52" s="123" t="s">
        <v>141</v>
      </c>
      <c r="I52" s="123" t="s">
        <v>65</v>
      </c>
      <c r="J52" s="120">
        <v>45</v>
      </c>
      <c r="K52" s="122" t="str">
        <f>IF(J52=1,'Equivalencia BH-BMPT'!$D$2,IF(J52=2,'Equivalencia BH-BMPT'!$D$3,IF(J52=3,'Equivalencia BH-BMPT'!$D$4,IF(J52=4,'Equivalencia BH-BMPT'!$D$5,IF(J52=5,'Equivalencia BH-BMPT'!$D$6,IF(J52=6,'Equivalencia BH-BMPT'!$D$7,IF(J52=7,'Equivalencia BH-BMPT'!$D$8,IF(J52=8,'Equivalencia BH-BMPT'!$D$9,IF(J52=9,'Equivalencia BH-BMPT'!$D$10,IF(J52=10,'Equivalencia BH-BMPT'!$D$11,IF(J52=11,'Equivalencia BH-BMPT'!$D$12,IF(J52=12,'Equivalencia BH-BMPT'!$D$13,IF(J52=13,'Equivalencia BH-BMPT'!$D$14,IF(J52=14,'Equivalencia BH-BMPT'!$D$15,IF(J52=15,'Equivalencia BH-BMPT'!$D$16,IF(J52=16,'Equivalencia BH-BMPT'!$D$17,IF(J52=17,'Equivalencia BH-BMPT'!$D$18,IF(J52=18,'Equivalencia BH-BMPT'!$D$19,IF(J52=19,'Equivalencia BH-BMPT'!$D$20,IF(J52=20,'Equivalencia BH-BMPT'!$D$21,IF(J52=21,'Equivalencia BH-BMPT'!$D$22,IF(J52=22,'Equivalencia BH-BMPT'!$D$23,IF(J52=23,'Equivalencia BH-BMPT'!#REF!,IF(J52=24,'Equivalencia BH-BMPT'!$D$25,IF(J52=25,'Equivalencia BH-BMPT'!$D$26,IF(J52=26,'Equivalencia BH-BMPT'!$D$27,IF(J52=27,'Equivalencia BH-BMPT'!$D$28,IF(J52=28,'Equivalencia BH-BMPT'!$D$29,IF(J52=29,'Equivalencia BH-BMPT'!$D$30,IF(J52=30,'Equivalencia BH-BMPT'!$D$31,IF(J52=31,'Equivalencia BH-BMPT'!$D$32,IF(J52=32,'Equivalencia BH-BMPT'!$D$33,IF(J52=33,'Equivalencia BH-BMPT'!$D$34,IF(J52=34,'Equivalencia BH-BMPT'!$D$35,IF(J52=35,'Equivalencia BH-BMPT'!$D$36,IF(J52=36,'Equivalencia BH-BMPT'!$D$37,IF(J52=37,'Equivalencia BH-BMPT'!$D$38,IF(J52=38,'Equivalencia BH-BMPT'!#REF!,IF(J52=39,'Equivalencia BH-BMPT'!$D$40,IF(J52=40,'Equivalencia BH-BMPT'!$D$41,IF(J52=41,'Equivalencia BH-BMPT'!$D$42,IF(J52=42,'Equivalencia BH-BMPT'!$D$43,IF(J52=43,'Equivalencia BH-BMPT'!$D$44,IF(J52=44,'Equivalencia BH-BMPT'!$D$45,IF(J52=45,'Equivalencia BH-BMPT'!$D$46,"No ha seleccionado un número de programa")))))))))))))))))))))))))))))))))))))))))))))</f>
        <v>Gobernanza e influencia local, regional e internacional</v>
      </c>
      <c r="L52" s="124" t="s">
        <v>66</v>
      </c>
      <c r="M52" s="119">
        <v>1022363258</v>
      </c>
      <c r="N52" s="125" t="s">
        <v>142</v>
      </c>
      <c r="O52" s="134">
        <v>18900000</v>
      </c>
      <c r="P52" s="127"/>
      <c r="Q52" s="128"/>
      <c r="R52" s="128">
        <v>1</v>
      </c>
      <c r="S52" s="128">
        <v>1890000</v>
      </c>
      <c r="T52" s="128">
        <f t="shared" si="3"/>
        <v>20790000</v>
      </c>
      <c r="U52" s="126">
        <v>18130000</v>
      </c>
      <c r="V52" s="130">
        <v>42816</v>
      </c>
      <c r="W52" s="130">
        <v>42819</v>
      </c>
      <c r="X52" s="130">
        <v>43121</v>
      </c>
      <c r="Y52" s="120">
        <v>270</v>
      </c>
      <c r="Z52" s="138">
        <v>28</v>
      </c>
      <c r="AA52" s="132"/>
      <c r="AB52" s="120"/>
      <c r="AC52" s="120" t="s">
        <v>61</v>
      </c>
      <c r="AD52" s="120"/>
      <c r="AE52" s="120"/>
      <c r="AF52" s="133">
        <f t="shared" si="4"/>
        <v>0.87205387205387208</v>
      </c>
      <c r="AG52" s="112"/>
      <c r="AH52" s="112" t="b">
        <f t="shared" si="5"/>
        <v>0</v>
      </c>
    </row>
    <row r="53" spans="1:34" ht="44.25" customHeight="1" thickBot="1" x14ac:dyDescent="0.25">
      <c r="A53" s="119">
        <v>40</v>
      </c>
      <c r="B53" s="120">
        <v>2017</v>
      </c>
      <c r="C53" s="122">
        <v>17126471276</v>
      </c>
      <c r="D53" s="120">
        <v>5</v>
      </c>
      <c r="E53" s="122" t="str">
        <f>IF(D53=1,'Tipo '!$B$2,IF(D53=2,'Tipo '!$B$3,IF(D53=3,'Tipo '!$B$4,IF(D53=4,'Tipo '!$B$5,IF(D53=5,'Tipo '!$B$6,IF(D53=6,'Tipo '!$B$7,IF(D53=7,'Tipo '!$B$8,IF(D53=8,'Tipo '!$B$9,IF(D53=9,'Tipo '!$B$10,IF(D53=10,'Tipo '!$B$11,IF(D53=11,'Tipo '!$B$12,IF(D53=12,'Tipo '!$B$13,IF(D53=13,'Tipo '!$B$14,IF(D53=14,'Tipo '!$B$15,IF(D53=15,'Tipo '!$B$16,IF(D53=16,'Tipo '!$B$17,IF(D53=17,'Tipo '!$B$18,IF(D53=18,'Tipo '!$B$19,IF(D53=19,'Tipo '!$B$20,"No ha seleccionado un tipo de contrato válido")))))))))))))))))))</f>
        <v>CONTRATOS DE PRESTACIÓN DE SERVICIOS PROFESIONALES Y DE APOYO A LA GESTIÓN</v>
      </c>
      <c r="F53" s="122" t="s">
        <v>62</v>
      </c>
      <c r="G53" s="122" t="s">
        <v>63</v>
      </c>
      <c r="H53" s="123" t="s">
        <v>143</v>
      </c>
      <c r="I53" s="123" t="s">
        <v>65</v>
      </c>
      <c r="J53" s="120">
        <v>45</v>
      </c>
      <c r="K53" s="122" t="str">
        <f>IF(J53=1,'Equivalencia BH-BMPT'!$D$2,IF(J53=2,'Equivalencia BH-BMPT'!$D$3,IF(J53=3,'Equivalencia BH-BMPT'!$D$4,IF(J53=4,'Equivalencia BH-BMPT'!$D$5,IF(J53=5,'Equivalencia BH-BMPT'!$D$6,IF(J53=6,'Equivalencia BH-BMPT'!$D$7,IF(J53=7,'Equivalencia BH-BMPT'!$D$8,IF(J53=8,'Equivalencia BH-BMPT'!$D$9,IF(J53=9,'Equivalencia BH-BMPT'!$D$10,IF(J53=10,'Equivalencia BH-BMPT'!$D$11,IF(J53=11,'Equivalencia BH-BMPT'!$D$12,IF(J53=12,'Equivalencia BH-BMPT'!$D$13,IF(J53=13,'Equivalencia BH-BMPT'!$D$14,IF(J53=14,'Equivalencia BH-BMPT'!$D$15,IF(J53=15,'Equivalencia BH-BMPT'!$D$16,IF(J53=16,'Equivalencia BH-BMPT'!$D$17,IF(J53=17,'Equivalencia BH-BMPT'!$D$18,IF(J53=18,'Equivalencia BH-BMPT'!$D$19,IF(J53=19,'Equivalencia BH-BMPT'!$D$20,IF(J53=20,'Equivalencia BH-BMPT'!$D$21,IF(J53=21,'Equivalencia BH-BMPT'!$D$22,IF(J53=22,'Equivalencia BH-BMPT'!$D$23,IF(J53=23,'Equivalencia BH-BMPT'!#REF!,IF(J53=24,'Equivalencia BH-BMPT'!$D$25,IF(J53=25,'Equivalencia BH-BMPT'!$D$26,IF(J53=26,'Equivalencia BH-BMPT'!$D$27,IF(J53=27,'Equivalencia BH-BMPT'!$D$28,IF(J53=28,'Equivalencia BH-BMPT'!$D$29,IF(J53=29,'Equivalencia BH-BMPT'!$D$30,IF(J53=30,'Equivalencia BH-BMPT'!$D$31,IF(J53=31,'Equivalencia BH-BMPT'!$D$32,IF(J53=32,'Equivalencia BH-BMPT'!$D$33,IF(J53=33,'Equivalencia BH-BMPT'!$D$34,IF(J53=34,'Equivalencia BH-BMPT'!$D$35,IF(J53=35,'Equivalencia BH-BMPT'!$D$36,IF(J53=36,'Equivalencia BH-BMPT'!$D$37,IF(J53=37,'Equivalencia BH-BMPT'!$D$38,IF(J53=38,'Equivalencia BH-BMPT'!#REF!,IF(J53=39,'Equivalencia BH-BMPT'!$D$40,IF(J53=40,'Equivalencia BH-BMPT'!$D$41,IF(J53=41,'Equivalencia BH-BMPT'!$D$42,IF(J53=42,'Equivalencia BH-BMPT'!$D$43,IF(J53=43,'Equivalencia BH-BMPT'!$D$44,IF(J53=44,'Equivalencia BH-BMPT'!$D$45,IF(J53=45,'Equivalencia BH-BMPT'!$D$46,"No ha seleccionado un número de programa")))))))))))))))))))))))))))))))))))))))))))))</f>
        <v>Gobernanza e influencia local, regional e internacional</v>
      </c>
      <c r="L53" s="124" t="s">
        <v>66</v>
      </c>
      <c r="M53" s="119">
        <v>1030632130</v>
      </c>
      <c r="N53" s="125" t="s">
        <v>144</v>
      </c>
      <c r="O53" s="134">
        <v>18900000</v>
      </c>
      <c r="P53" s="127"/>
      <c r="Q53" s="128"/>
      <c r="R53" s="128">
        <v>1</v>
      </c>
      <c r="S53" s="128">
        <v>1960000</v>
      </c>
      <c r="T53" s="128">
        <f t="shared" si="3"/>
        <v>20860000</v>
      </c>
      <c r="U53" s="126">
        <v>18410000</v>
      </c>
      <c r="V53" s="130">
        <v>42816</v>
      </c>
      <c r="W53" s="130">
        <v>42818</v>
      </c>
      <c r="X53" s="130">
        <v>43121</v>
      </c>
      <c r="Y53" s="120">
        <v>270</v>
      </c>
      <c r="Z53" s="138">
        <v>29</v>
      </c>
      <c r="AA53" s="132"/>
      <c r="AB53" s="120"/>
      <c r="AC53" s="120" t="s">
        <v>61</v>
      </c>
      <c r="AD53" s="120"/>
      <c r="AE53" s="120"/>
      <c r="AF53" s="133">
        <f t="shared" si="4"/>
        <v>0.8825503355704698</v>
      </c>
      <c r="AG53" s="112"/>
      <c r="AH53" s="112" t="b">
        <f t="shared" si="5"/>
        <v>0</v>
      </c>
    </row>
    <row r="54" spans="1:34" ht="44.25" customHeight="1" thickBot="1" x14ac:dyDescent="0.25">
      <c r="A54" s="119">
        <v>41</v>
      </c>
      <c r="B54" s="120">
        <v>2017</v>
      </c>
      <c r="C54" s="122">
        <v>17126470562</v>
      </c>
      <c r="D54" s="120">
        <v>5</v>
      </c>
      <c r="E54" s="122" t="str">
        <f>IF(D54=1,'Tipo '!$B$2,IF(D54=2,'Tipo '!$B$3,IF(D54=3,'Tipo '!$B$4,IF(D54=4,'Tipo '!$B$5,IF(D54=5,'Tipo '!$B$6,IF(D54=6,'Tipo '!$B$7,IF(D54=7,'Tipo '!$B$8,IF(D54=8,'Tipo '!$B$9,IF(D54=9,'Tipo '!$B$10,IF(D54=10,'Tipo '!$B$11,IF(D54=11,'Tipo '!$B$12,IF(D54=12,'Tipo '!$B$13,IF(D54=13,'Tipo '!$B$14,IF(D54=14,'Tipo '!$B$15,IF(D54=15,'Tipo '!$B$16,IF(D54=16,'Tipo '!$B$17,IF(D54=17,'Tipo '!$B$18,IF(D54=18,'Tipo '!$B$19,IF(D54=19,'Tipo '!$B$20,"No ha seleccionado un tipo de contrato válido")))))))))))))))))))</f>
        <v>CONTRATOS DE PRESTACIÓN DE SERVICIOS PROFESIONALES Y DE APOYO A LA GESTIÓN</v>
      </c>
      <c r="F54" s="122" t="s">
        <v>62</v>
      </c>
      <c r="G54" s="122" t="s">
        <v>63</v>
      </c>
      <c r="H54" s="123" t="s">
        <v>145</v>
      </c>
      <c r="I54" s="123" t="s">
        <v>65</v>
      </c>
      <c r="J54" s="120">
        <v>45</v>
      </c>
      <c r="K54" s="122" t="str">
        <f>IF(J54=1,'Equivalencia BH-BMPT'!$D$2,IF(J54=2,'Equivalencia BH-BMPT'!$D$3,IF(J54=3,'Equivalencia BH-BMPT'!$D$4,IF(J54=4,'Equivalencia BH-BMPT'!$D$5,IF(J54=5,'Equivalencia BH-BMPT'!$D$6,IF(J54=6,'Equivalencia BH-BMPT'!$D$7,IF(J54=7,'Equivalencia BH-BMPT'!$D$8,IF(J54=8,'Equivalencia BH-BMPT'!$D$9,IF(J54=9,'Equivalencia BH-BMPT'!$D$10,IF(J54=10,'Equivalencia BH-BMPT'!$D$11,IF(J54=11,'Equivalencia BH-BMPT'!$D$12,IF(J54=12,'Equivalencia BH-BMPT'!$D$13,IF(J54=13,'Equivalencia BH-BMPT'!$D$14,IF(J54=14,'Equivalencia BH-BMPT'!$D$15,IF(J54=15,'Equivalencia BH-BMPT'!$D$16,IF(J54=16,'Equivalencia BH-BMPT'!$D$17,IF(J54=17,'Equivalencia BH-BMPT'!$D$18,IF(J54=18,'Equivalencia BH-BMPT'!$D$19,IF(J54=19,'Equivalencia BH-BMPT'!$D$20,IF(J54=20,'Equivalencia BH-BMPT'!$D$21,IF(J54=21,'Equivalencia BH-BMPT'!$D$22,IF(J54=22,'Equivalencia BH-BMPT'!$D$23,IF(J54=23,'Equivalencia BH-BMPT'!#REF!,IF(J54=24,'Equivalencia BH-BMPT'!$D$25,IF(J54=25,'Equivalencia BH-BMPT'!$D$26,IF(J54=26,'Equivalencia BH-BMPT'!$D$27,IF(J54=27,'Equivalencia BH-BMPT'!$D$28,IF(J54=28,'Equivalencia BH-BMPT'!$D$29,IF(J54=29,'Equivalencia BH-BMPT'!$D$30,IF(J54=30,'Equivalencia BH-BMPT'!$D$31,IF(J54=31,'Equivalencia BH-BMPT'!$D$32,IF(J54=32,'Equivalencia BH-BMPT'!$D$33,IF(J54=33,'Equivalencia BH-BMPT'!$D$34,IF(J54=34,'Equivalencia BH-BMPT'!$D$35,IF(J54=35,'Equivalencia BH-BMPT'!$D$36,IF(J54=36,'Equivalencia BH-BMPT'!$D$37,IF(J54=37,'Equivalencia BH-BMPT'!$D$38,IF(J54=38,'Equivalencia BH-BMPT'!#REF!,IF(J54=39,'Equivalencia BH-BMPT'!$D$40,IF(J54=40,'Equivalencia BH-BMPT'!$D$41,IF(J54=41,'Equivalencia BH-BMPT'!$D$42,IF(J54=42,'Equivalencia BH-BMPT'!$D$43,IF(J54=43,'Equivalencia BH-BMPT'!$D$44,IF(J54=44,'Equivalencia BH-BMPT'!$D$45,IF(J54=45,'Equivalencia BH-BMPT'!$D$46,"No ha seleccionado un número de programa")))))))))))))))))))))))))))))))))))))))))))))</f>
        <v>Gobernanza e influencia local, regional e internacional</v>
      </c>
      <c r="L54" s="124" t="s">
        <v>66</v>
      </c>
      <c r="M54" s="119">
        <v>53124797</v>
      </c>
      <c r="N54" s="125" t="s">
        <v>146</v>
      </c>
      <c r="O54" s="134">
        <v>18900000</v>
      </c>
      <c r="P54" s="127"/>
      <c r="Q54" s="128"/>
      <c r="R54" s="128">
        <v>1</v>
      </c>
      <c r="S54" s="128">
        <v>1960000</v>
      </c>
      <c r="T54" s="128">
        <f t="shared" si="3"/>
        <v>20860000</v>
      </c>
      <c r="U54" s="126">
        <v>18340000</v>
      </c>
      <c r="V54" s="130">
        <v>42816</v>
      </c>
      <c r="W54" s="130">
        <v>42818</v>
      </c>
      <c r="X54" s="130">
        <v>43121</v>
      </c>
      <c r="Y54" s="120">
        <v>270</v>
      </c>
      <c r="Z54" s="120">
        <v>28</v>
      </c>
      <c r="AA54" s="132"/>
      <c r="AB54" s="120"/>
      <c r="AC54" s="120" t="s">
        <v>61</v>
      </c>
      <c r="AD54" s="120"/>
      <c r="AE54" s="120"/>
      <c r="AF54" s="133">
        <f t="shared" si="4"/>
        <v>0.87919463087248317</v>
      </c>
      <c r="AG54" s="112"/>
      <c r="AH54" s="112" t="b">
        <f t="shared" si="5"/>
        <v>0</v>
      </c>
    </row>
    <row r="55" spans="1:34" ht="44.25" customHeight="1" thickBot="1" x14ac:dyDescent="0.25">
      <c r="A55" s="119">
        <v>42</v>
      </c>
      <c r="B55" s="120">
        <v>2017</v>
      </c>
      <c r="C55" s="122">
        <v>17126471393</v>
      </c>
      <c r="D55" s="120">
        <v>5</v>
      </c>
      <c r="E55" s="122" t="str">
        <f>IF(D55=1,'Tipo '!$B$2,IF(D55=2,'Tipo '!$B$3,IF(D55=3,'Tipo '!$B$4,IF(D55=4,'Tipo '!$B$5,IF(D55=5,'Tipo '!$B$6,IF(D55=6,'Tipo '!$B$7,IF(D55=7,'Tipo '!$B$8,IF(D55=8,'Tipo '!$B$9,IF(D55=9,'Tipo '!$B$10,IF(D55=10,'Tipo '!$B$11,IF(D55=11,'Tipo '!$B$12,IF(D55=12,'Tipo '!$B$13,IF(D55=13,'Tipo '!$B$14,IF(D55=14,'Tipo '!$B$15,IF(D55=15,'Tipo '!$B$16,IF(D55=16,'Tipo '!$B$17,IF(D55=17,'Tipo '!$B$18,IF(D55=18,'Tipo '!$B$19,IF(D55=19,'Tipo '!$B$20,"No ha seleccionado un tipo de contrato válido")))))))))))))))))))</f>
        <v>CONTRATOS DE PRESTACIÓN DE SERVICIOS PROFESIONALES Y DE APOYO A LA GESTIÓN</v>
      </c>
      <c r="F55" s="122" t="s">
        <v>62</v>
      </c>
      <c r="G55" s="122" t="s">
        <v>63</v>
      </c>
      <c r="H55" s="123" t="s">
        <v>147</v>
      </c>
      <c r="I55" s="123" t="s">
        <v>65</v>
      </c>
      <c r="J55" s="120">
        <v>45</v>
      </c>
      <c r="K55" s="122" t="str">
        <f>IF(J55=1,'Equivalencia BH-BMPT'!$D$2,IF(J55=2,'Equivalencia BH-BMPT'!$D$3,IF(J55=3,'Equivalencia BH-BMPT'!$D$4,IF(J55=4,'Equivalencia BH-BMPT'!$D$5,IF(J55=5,'Equivalencia BH-BMPT'!$D$6,IF(J55=6,'Equivalencia BH-BMPT'!$D$7,IF(J55=7,'Equivalencia BH-BMPT'!$D$8,IF(J55=8,'Equivalencia BH-BMPT'!$D$9,IF(J55=9,'Equivalencia BH-BMPT'!$D$10,IF(J55=10,'Equivalencia BH-BMPT'!$D$11,IF(J55=11,'Equivalencia BH-BMPT'!$D$12,IF(J55=12,'Equivalencia BH-BMPT'!$D$13,IF(J55=13,'Equivalencia BH-BMPT'!$D$14,IF(J55=14,'Equivalencia BH-BMPT'!$D$15,IF(J55=15,'Equivalencia BH-BMPT'!$D$16,IF(J55=16,'Equivalencia BH-BMPT'!$D$17,IF(J55=17,'Equivalencia BH-BMPT'!$D$18,IF(J55=18,'Equivalencia BH-BMPT'!$D$19,IF(J55=19,'Equivalencia BH-BMPT'!$D$20,IF(J55=20,'Equivalencia BH-BMPT'!$D$21,IF(J55=21,'Equivalencia BH-BMPT'!$D$22,IF(J55=22,'Equivalencia BH-BMPT'!$D$23,IF(J55=23,'Equivalencia BH-BMPT'!#REF!,IF(J55=24,'Equivalencia BH-BMPT'!$D$25,IF(J55=25,'Equivalencia BH-BMPT'!$D$26,IF(J55=26,'Equivalencia BH-BMPT'!$D$27,IF(J55=27,'Equivalencia BH-BMPT'!$D$28,IF(J55=28,'Equivalencia BH-BMPT'!$D$29,IF(J55=29,'Equivalencia BH-BMPT'!$D$30,IF(J55=30,'Equivalencia BH-BMPT'!$D$31,IF(J55=31,'Equivalencia BH-BMPT'!$D$32,IF(J55=32,'Equivalencia BH-BMPT'!$D$33,IF(J55=33,'Equivalencia BH-BMPT'!$D$34,IF(J55=34,'Equivalencia BH-BMPT'!$D$35,IF(J55=35,'Equivalencia BH-BMPT'!$D$36,IF(J55=36,'Equivalencia BH-BMPT'!$D$37,IF(J55=37,'Equivalencia BH-BMPT'!$D$38,IF(J55=38,'Equivalencia BH-BMPT'!#REF!,IF(J55=39,'Equivalencia BH-BMPT'!$D$40,IF(J55=40,'Equivalencia BH-BMPT'!$D$41,IF(J55=41,'Equivalencia BH-BMPT'!$D$42,IF(J55=42,'Equivalencia BH-BMPT'!$D$43,IF(J55=43,'Equivalencia BH-BMPT'!$D$44,IF(J55=44,'Equivalencia BH-BMPT'!$D$45,IF(J55=45,'Equivalencia BH-BMPT'!$D$46,"No ha seleccionado un número de programa")))))))))))))))))))))))))))))))))))))))))))))</f>
        <v>Gobernanza e influencia local, regional e internacional</v>
      </c>
      <c r="L55" s="124" t="s">
        <v>66</v>
      </c>
      <c r="M55" s="119">
        <v>21237930</v>
      </c>
      <c r="N55" s="125" t="s">
        <v>148</v>
      </c>
      <c r="O55" s="134">
        <v>18900000</v>
      </c>
      <c r="P55" s="127"/>
      <c r="Q55" s="128"/>
      <c r="R55" s="128">
        <v>1</v>
      </c>
      <c r="S55" s="128">
        <v>1960000</v>
      </c>
      <c r="T55" s="128">
        <f t="shared" si="3"/>
        <v>20860000</v>
      </c>
      <c r="U55" s="126">
        <v>18340000</v>
      </c>
      <c r="V55" s="130">
        <v>42816</v>
      </c>
      <c r="W55" s="130">
        <v>42818</v>
      </c>
      <c r="X55" s="130">
        <v>43121</v>
      </c>
      <c r="Y55" s="120">
        <v>270</v>
      </c>
      <c r="Z55" s="120">
        <v>29</v>
      </c>
      <c r="AA55" s="132"/>
      <c r="AB55" s="120"/>
      <c r="AC55" s="120" t="s">
        <v>61</v>
      </c>
      <c r="AD55" s="120"/>
      <c r="AE55" s="120"/>
      <c r="AF55" s="133">
        <f t="shared" si="4"/>
        <v>0.87919463087248317</v>
      </c>
      <c r="AG55" s="112"/>
      <c r="AH55" s="112" t="b">
        <f t="shared" si="5"/>
        <v>0</v>
      </c>
    </row>
    <row r="56" spans="1:34" ht="44.25" customHeight="1" thickBot="1" x14ac:dyDescent="0.25">
      <c r="A56" s="119">
        <v>43</v>
      </c>
      <c r="B56" s="120">
        <v>2017</v>
      </c>
      <c r="C56" s="122">
        <v>17126471503</v>
      </c>
      <c r="D56" s="120">
        <v>5</v>
      </c>
      <c r="E56" s="122" t="str">
        <f>IF(D56=1,'Tipo '!$B$2,IF(D56=2,'Tipo '!$B$3,IF(D56=3,'Tipo '!$B$4,IF(D56=4,'Tipo '!$B$5,IF(D56=5,'Tipo '!$B$6,IF(D56=6,'Tipo '!$B$7,IF(D56=7,'Tipo '!$B$8,IF(D56=8,'Tipo '!$B$9,IF(D56=9,'Tipo '!$B$10,IF(D56=10,'Tipo '!$B$11,IF(D56=11,'Tipo '!$B$12,IF(D56=12,'Tipo '!$B$13,IF(D56=13,'Tipo '!$B$14,IF(D56=14,'Tipo '!$B$15,IF(D56=15,'Tipo '!$B$16,IF(D56=16,'Tipo '!$B$17,IF(D56=17,'Tipo '!$B$18,IF(D56=18,'Tipo '!$B$19,IF(D56=19,'Tipo '!$B$20,"No ha seleccionado un tipo de contrato válido")))))))))))))))))))</f>
        <v>CONTRATOS DE PRESTACIÓN DE SERVICIOS PROFESIONALES Y DE APOYO A LA GESTIÓN</v>
      </c>
      <c r="F56" s="122" t="s">
        <v>62</v>
      </c>
      <c r="G56" s="122" t="s">
        <v>63</v>
      </c>
      <c r="H56" s="123" t="s">
        <v>149</v>
      </c>
      <c r="I56" s="123" t="s">
        <v>65</v>
      </c>
      <c r="J56" s="120">
        <v>45</v>
      </c>
      <c r="K56" s="122" t="str">
        <f>IF(J56=1,'Equivalencia BH-BMPT'!$D$2,IF(J56=2,'Equivalencia BH-BMPT'!$D$3,IF(J56=3,'Equivalencia BH-BMPT'!$D$4,IF(J56=4,'Equivalencia BH-BMPT'!$D$5,IF(J56=5,'Equivalencia BH-BMPT'!$D$6,IF(J56=6,'Equivalencia BH-BMPT'!$D$7,IF(J56=7,'Equivalencia BH-BMPT'!$D$8,IF(J56=8,'Equivalencia BH-BMPT'!$D$9,IF(J56=9,'Equivalencia BH-BMPT'!$D$10,IF(J56=10,'Equivalencia BH-BMPT'!$D$11,IF(J56=11,'Equivalencia BH-BMPT'!$D$12,IF(J56=12,'Equivalencia BH-BMPT'!$D$13,IF(J56=13,'Equivalencia BH-BMPT'!$D$14,IF(J56=14,'Equivalencia BH-BMPT'!$D$15,IF(J56=15,'Equivalencia BH-BMPT'!$D$16,IF(J56=16,'Equivalencia BH-BMPT'!$D$17,IF(J56=17,'Equivalencia BH-BMPT'!$D$18,IF(J56=18,'Equivalencia BH-BMPT'!$D$19,IF(J56=19,'Equivalencia BH-BMPT'!$D$20,IF(J56=20,'Equivalencia BH-BMPT'!$D$21,IF(J56=21,'Equivalencia BH-BMPT'!$D$22,IF(J56=22,'Equivalencia BH-BMPT'!$D$23,IF(J56=23,'Equivalencia BH-BMPT'!#REF!,IF(J56=24,'Equivalencia BH-BMPT'!$D$25,IF(J56=25,'Equivalencia BH-BMPT'!$D$26,IF(J56=26,'Equivalencia BH-BMPT'!$D$27,IF(J56=27,'Equivalencia BH-BMPT'!$D$28,IF(J56=28,'Equivalencia BH-BMPT'!$D$29,IF(J56=29,'Equivalencia BH-BMPT'!$D$30,IF(J56=30,'Equivalencia BH-BMPT'!$D$31,IF(J56=31,'Equivalencia BH-BMPT'!$D$32,IF(J56=32,'Equivalencia BH-BMPT'!$D$33,IF(J56=33,'Equivalencia BH-BMPT'!$D$34,IF(J56=34,'Equivalencia BH-BMPT'!$D$35,IF(J56=35,'Equivalencia BH-BMPT'!$D$36,IF(J56=36,'Equivalencia BH-BMPT'!$D$37,IF(J56=37,'Equivalencia BH-BMPT'!$D$38,IF(J56=38,'Equivalencia BH-BMPT'!#REF!,IF(J56=39,'Equivalencia BH-BMPT'!$D$40,IF(J56=40,'Equivalencia BH-BMPT'!$D$41,IF(J56=41,'Equivalencia BH-BMPT'!$D$42,IF(J56=42,'Equivalencia BH-BMPT'!$D$43,IF(J56=43,'Equivalencia BH-BMPT'!$D$44,IF(J56=44,'Equivalencia BH-BMPT'!$D$45,IF(J56=45,'Equivalencia BH-BMPT'!$D$46,"No ha seleccionado un número de programa")))))))))))))))))))))))))))))))))))))))))))))</f>
        <v>Gobernanza e influencia local, regional e internacional</v>
      </c>
      <c r="L56" s="124" t="s">
        <v>66</v>
      </c>
      <c r="M56" s="119">
        <v>79803637</v>
      </c>
      <c r="N56" s="125" t="s">
        <v>150</v>
      </c>
      <c r="O56" s="134">
        <v>38700000</v>
      </c>
      <c r="P56" s="127"/>
      <c r="Q56" s="128"/>
      <c r="R56" s="128">
        <v>1</v>
      </c>
      <c r="S56" s="128">
        <v>4013333</v>
      </c>
      <c r="T56" s="128">
        <f t="shared" si="3"/>
        <v>42713333</v>
      </c>
      <c r="U56" s="126">
        <v>37553333</v>
      </c>
      <c r="V56" s="130">
        <v>42816</v>
      </c>
      <c r="W56" s="130">
        <v>42818</v>
      </c>
      <c r="X56" s="130">
        <v>43121</v>
      </c>
      <c r="Y56" s="120">
        <v>270</v>
      </c>
      <c r="Z56" s="120">
        <v>928</v>
      </c>
      <c r="AA56" s="132"/>
      <c r="AB56" s="120"/>
      <c r="AC56" s="120" t="s">
        <v>61</v>
      </c>
      <c r="AD56" s="120"/>
      <c r="AE56" s="120"/>
      <c r="AF56" s="133">
        <f t="shared" si="4"/>
        <v>0.87919462992972242</v>
      </c>
      <c r="AG56" s="112"/>
      <c r="AH56" s="112" t="b">
        <f t="shared" si="5"/>
        <v>0</v>
      </c>
    </row>
    <row r="57" spans="1:34" ht="44.25" customHeight="1" thickBot="1" x14ac:dyDescent="0.25">
      <c r="A57" s="119">
        <v>44</v>
      </c>
      <c r="B57" s="120">
        <v>2017</v>
      </c>
      <c r="C57" s="122">
        <v>17126470752</v>
      </c>
      <c r="D57" s="120">
        <v>5</v>
      </c>
      <c r="E57" s="122" t="str">
        <f>IF(D57=1,'Tipo '!$B$2,IF(D57=2,'Tipo '!$B$3,IF(D57=3,'Tipo '!$B$4,IF(D57=4,'Tipo '!$B$5,IF(D57=5,'Tipo '!$B$6,IF(D57=6,'Tipo '!$B$7,IF(D57=7,'Tipo '!$B$8,IF(D57=8,'Tipo '!$B$9,IF(D57=9,'Tipo '!$B$10,IF(D57=10,'Tipo '!$B$11,IF(D57=11,'Tipo '!$B$12,IF(D57=12,'Tipo '!$B$13,IF(D57=13,'Tipo '!$B$14,IF(D57=14,'Tipo '!$B$15,IF(D57=15,'Tipo '!$B$16,IF(D57=16,'Tipo '!$B$17,IF(D57=17,'Tipo '!$B$18,IF(D57=18,'Tipo '!$B$19,IF(D57=19,'Tipo '!$B$20,"No ha seleccionado un tipo de contrato válido")))))))))))))))))))</f>
        <v>CONTRATOS DE PRESTACIÓN DE SERVICIOS PROFESIONALES Y DE APOYO A LA GESTIÓN</v>
      </c>
      <c r="F57" s="122" t="s">
        <v>62</v>
      </c>
      <c r="G57" s="122" t="s">
        <v>63</v>
      </c>
      <c r="H57" s="123" t="s">
        <v>151</v>
      </c>
      <c r="I57" s="123" t="s">
        <v>65</v>
      </c>
      <c r="J57" s="120">
        <v>45</v>
      </c>
      <c r="K57" s="122" t="str">
        <f>IF(J57=1,'Equivalencia BH-BMPT'!$D$2,IF(J57=2,'Equivalencia BH-BMPT'!$D$3,IF(J57=3,'Equivalencia BH-BMPT'!$D$4,IF(J57=4,'Equivalencia BH-BMPT'!$D$5,IF(J57=5,'Equivalencia BH-BMPT'!$D$6,IF(J57=6,'Equivalencia BH-BMPT'!$D$7,IF(J57=7,'Equivalencia BH-BMPT'!$D$8,IF(J57=8,'Equivalencia BH-BMPT'!$D$9,IF(J57=9,'Equivalencia BH-BMPT'!$D$10,IF(J57=10,'Equivalencia BH-BMPT'!$D$11,IF(J57=11,'Equivalencia BH-BMPT'!$D$12,IF(J57=12,'Equivalencia BH-BMPT'!$D$13,IF(J57=13,'Equivalencia BH-BMPT'!$D$14,IF(J57=14,'Equivalencia BH-BMPT'!$D$15,IF(J57=15,'Equivalencia BH-BMPT'!$D$16,IF(J57=16,'Equivalencia BH-BMPT'!$D$17,IF(J57=17,'Equivalencia BH-BMPT'!$D$18,IF(J57=18,'Equivalencia BH-BMPT'!$D$19,IF(J57=19,'Equivalencia BH-BMPT'!$D$20,IF(J57=20,'Equivalencia BH-BMPT'!$D$21,IF(J57=21,'Equivalencia BH-BMPT'!$D$22,IF(J57=22,'Equivalencia BH-BMPT'!$D$23,IF(J57=23,'Equivalencia BH-BMPT'!#REF!,IF(J57=24,'Equivalencia BH-BMPT'!$D$25,IF(J57=25,'Equivalencia BH-BMPT'!$D$26,IF(J57=26,'Equivalencia BH-BMPT'!$D$27,IF(J57=27,'Equivalencia BH-BMPT'!$D$28,IF(J57=28,'Equivalencia BH-BMPT'!$D$29,IF(J57=29,'Equivalencia BH-BMPT'!$D$30,IF(J57=30,'Equivalencia BH-BMPT'!$D$31,IF(J57=31,'Equivalencia BH-BMPT'!$D$32,IF(J57=32,'Equivalencia BH-BMPT'!$D$33,IF(J57=33,'Equivalencia BH-BMPT'!$D$34,IF(J57=34,'Equivalencia BH-BMPT'!$D$35,IF(J57=35,'Equivalencia BH-BMPT'!$D$36,IF(J57=36,'Equivalencia BH-BMPT'!$D$37,IF(J57=37,'Equivalencia BH-BMPT'!$D$38,IF(J57=38,'Equivalencia BH-BMPT'!#REF!,IF(J57=39,'Equivalencia BH-BMPT'!$D$40,IF(J57=40,'Equivalencia BH-BMPT'!$D$41,IF(J57=41,'Equivalencia BH-BMPT'!$D$42,IF(J57=42,'Equivalencia BH-BMPT'!$D$43,IF(J57=43,'Equivalencia BH-BMPT'!$D$44,IF(J57=44,'Equivalencia BH-BMPT'!$D$45,IF(J57=45,'Equivalencia BH-BMPT'!$D$46,"No ha seleccionado un número de programa")))))))))))))))))))))))))))))))))))))))))))))</f>
        <v>Gobernanza e influencia local, regional e internacional</v>
      </c>
      <c r="L57" s="124" t="s">
        <v>66</v>
      </c>
      <c r="M57" s="119">
        <v>80504271</v>
      </c>
      <c r="N57" s="125" t="s">
        <v>152</v>
      </c>
      <c r="O57" s="134">
        <v>38700000</v>
      </c>
      <c r="P57" s="127"/>
      <c r="Q57" s="128"/>
      <c r="R57" s="128">
        <v>1</v>
      </c>
      <c r="S57" s="128">
        <v>4013333</v>
      </c>
      <c r="T57" s="128">
        <f t="shared" si="3"/>
        <v>42713333</v>
      </c>
      <c r="U57" s="126">
        <v>37553333</v>
      </c>
      <c r="V57" s="130">
        <v>42816</v>
      </c>
      <c r="W57" s="130">
        <v>42816</v>
      </c>
      <c r="X57" s="130">
        <v>43121</v>
      </c>
      <c r="Y57" s="120">
        <v>270</v>
      </c>
      <c r="Z57" s="120">
        <v>29</v>
      </c>
      <c r="AA57" s="132"/>
      <c r="AB57" s="120"/>
      <c r="AC57" s="120" t="s">
        <v>61</v>
      </c>
      <c r="AD57" s="120"/>
      <c r="AE57" s="120"/>
      <c r="AF57" s="133">
        <f t="shared" si="4"/>
        <v>0.87919462992972242</v>
      </c>
      <c r="AG57" s="112"/>
      <c r="AH57" s="112" t="b">
        <f t="shared" si="5"/>
        <v>0</v>
      </c>
    </row>
    <row r="58" spans="1:34" ht="44.25" customHeight="1" thickBot="1" x14ac:dyDescent="0.25">
      <c r="A58" s="119">
        <v>45</v>
      </c>
      <c r="B58" s="120">
        <v>2017</v>
      </c>
      <c r="C58" s="122">
        <v>17126471109</v>
      </c>
      <c r="D58" s="120">
        <v>5</v>
      </c>
      <c r="E58" s="122" t="str">
        <f>IF(D58=1,'Tipo '!$B$2,IF(D58=2,'Tipo '!$B$3,IF(D58=3,'Tipo '!$B$4,IF(D58=4,'Tipo '!$B$5,IF(D58=5,'Tipo '!$B$6,IF(D58=6,'Tipo '!$B$7,IF(D58=7,'Tipo '!$B$8,IF(D58=8,'Tipo '!$B$9,IF(D58=9,'Tipo '!$B$10,IF(D58=10,'Tipo '!$B$11,IF(D58=11,'Tipo '!$B$12,IF(D58=12,'Tipo '!$B$13,IF(D58=13,'Tipo '!$B$14,IF(D58=14,'Tipo '!$B$15,IF(D58=15,'Tipo '!$B$16,IF(D58=16,'Tipo '!$B$17,IF(D58=17,'Tipo '!$B$18,IF(D58=18,'Tipo '!$B$19,IF(D58=19,'Tipo '!$B$20,"No ha seleccionado un tipo de contrato válido")))))))))))))))))))</f>
        <v>CONTRATOS DE PRESTACIÓN DE SERVICIOS PROFESIONALES Y DE APOYO A LA GESTIÓN</v>
      </c>
      <c r="F58" s="122" t="s">
        <v>62</v>
      </c>
      <c r="G58" s="122" t="s">
        <v>63</v>
      </c>
      <c r="H58" s="123" t="s">
        <v>153</v>
      </c>
      <c r="I58" s="123" t="s">
        <v>65</v>
      </c>
      <c r="J58" s="120">
        <v>45</v>
      </c>
      <c r="K58" s="122" t="str">
        <f>IF(J58=1,'Equivalencia BH-BMPT'!$D$2,IF(J58=2,'Equivalencia BH-BMPT'!$D$3,IF(J58=3,'Equivalencia BH-BMPT'!$D$4,IF(J58=4,'Equivalencia BH-BMPT'!$D$5,IF(J58=5,'Equivalencia BH-BMPT'!$D$6,IF(J58=6,'Equivalencia BH-BMPT'!$D$7,IF(J58=7,'Equivalencia BH-BMPT'!$D$8,IF(J58=8,'Equivalencia BH-BMPT'!$D$9,IF(J58=9,'Equivalencia BH-BMPT'!$D$10,IF(J58=10,'Equivalencia BH-BMPT'!$D$11,IF(J58=11,'Equivalencia BH-BMPT'!$D$12,IF(J58=12,'Equivalencia BH-BMPT'!$D$13,IF(J58=13,'Equivalencia BH-BMPT'!$D$14,IF(J58=14,'Equivalencia BH-BMPT'!$D$15,IF(J58=15,'Equivalencia BH-BMPT'!$D$16,IF(J58=16,'Equivalencia BH-BMPT'!$D$17,IF(J58=17,'Equivalencia BH-BMPT'!$D$18,IF(J58=18,'Equivalencia BH-BMPT'!$D$19,IF(J58=19,'Equivalencia BH-BMPT'!$D$20,IF(J58=20,'Equivalencia BH-BMPT'!$D$21,IF(J58=21,'Equivalencia BH-BMPT'!$D$22,IF(J58=22,'Equivalencia BH-BMPT'!$D$23,IF(J58=23,'Equivalencia BH-BMPT'!#REF!,IF(J58=24,'Equivalencia BH-BMPT'!$D$25,IF(J58=25,'Equivalencia BH-BMPT'!$D$26,IF(J58=26,'Equivalencia BH-BMPT'!$D$27,IF(J58=27,'Equivalencia BH-BMPT'!$D$28,IF(J58=28,'Equivalencia BH-BMPT'!$D$29,IF(J58=29,'Equivalencia BH-BMPT'!$D$30,IF(J58=30,'Equivalencia BH-BMPT'!$D$31,IF(J58=31,'Equivalencia BH-BMPT'!$D$32,IF(J58=32,'Equivalencia BH-BMPT'!$D$33,IF(J58=33,'Equivalencia BH-BMPT'!$D$34,IF(J58=34,'Equivalencia BH-BMPT'!$D$35,IF(J58=35,'Equivalencia BH-BMPT'!$D$36,IF(J58=36,'Equivalencia BH-BMPT'!$D$37,IF(J58=37,'Equivalencia BH-BMPT'!$D$38,IF(J58=38,'Equivalencia BH-BMPT'!#REF!,IF(J58=39,'Equivalencia BH-BMPT'!$D$40,IF(J58=40,'Equivalencia BH-BMPT'!$D$41,IF(J58=41,'Equivalencia BH-BMPT'!$D$42,IF(J58=42,'Equivalencia BH-BMPT'!$D$43,IF(J58=43,'Equivalencia BH-BMPT'!$D$44,IF(J58=44,'Equivalencia BH-BMPT'!$D$45,IF(J58=45,'Equivalencia BH-BMPT'!$D$46,"No ha seleccionado un número de programa")))))))))))))))))))))))))))))))))))))))))))))</f>
        <v>Gobernanza e influencia local, regional e internacional</v>
      </c>
      <c r="L58" s="124" t="s">
        <v>66</v>
      </c>
      <c r="M58" s="119">
        <v>51901857</v>
      </c>
      <c r="N58" s="125" t="s">
        <v>154</v>
      </c>
      <c r="O58" s="134">
        <v>38700000</v>
      </c>
      <c r="P58" s="127"/>
      <c r="Q58" s="128"/>
      <c r="R58" s="128">
        <v>1</v>
      </c>
      <c r="S58" s="128">
        <v>4013333</v>
      </c>
      <c r="T58" s="128">
        <f t="shared" si="3"/>
        <v>42713333</v>
      </c>
      <c r="U58" s="126">
        <v>37553333</v>
      </c>
      <c r="V58" s="130">
        <v>42816</v>
      </c>
      <c r="W58" s="130">
        <v>42818</v>
      </c>
      <c r="X58" s="130">
        <v>43121</v>
      </c>
      <c r="Y58" s="120">
        <v>270</v>
      </c>
      <c r="Z58" s="120">
        <v>28</v>
      </c>
      <c r="AA58" s="132"/>
      <c r="AB58" s="120"/>
      <c r="AC58" s="120" t="s">
        <v>61</v>
      </c>
      <c r="AD58" s="120"/>
      <c r="AE58" s="120"/>
      <c r="AF58" s="133">
        <f t="shared" si="4"/>
        <v>0.87919462992972242</v>
      </c>
      <c r="AG58" s="112"/>
      <c r="AH58" s="112" t="b">
        <f t="shared" si="5"/>
        <v>0</v>
      </c>
    </row>
    <row r="59" spans="1:34" ht="44.25" customHeight="1" thickBot="1" x14ac:dyDescent="0.25">
      <c r="A59" s="119">
        <v>46</v>
      </c>
      <c r="B59" s="120">
        <v>2017</v>
      </c>
      <c r="C59" s="122">
        <v>17126471342</v>
      </c>
      <c r="D59" s="120">
        <v>5</v>
      </c>
      <c r="E59" s="122" t="str">
        <f>IF(D59=1,'Tipo '!$B$2,IF(D59=2,'Tipo '!$B$3,IF(D59=3,'Tipo '!$B$4,IF(D59=4,'Tipo '!$B$5,IF(D59=5,'Tipo '!$B$6,IF(D59=6,'Tipo '!$B$7,IF(D59=7,'Tipo '!$B$8,IF(D59=8,'Tipo '!$B$9,IF(D59=9,'Tipo '!$B$10,IF(D59=10,'Tipo '!$B$11,IF(D59=11,'Tipo '!$B$12,IF(D59=12,'Tipo '!$B$13,IF(D59=13,'Tipo '!$B$14,IF(D59=14,'Tipo '!$B$15,IF(D59=15,'Tipo '!$B$16,IF(D59=16,'Tipo '!$B$17,IF(D59=17,'Tipo '!$B$18,IF(D59=18,'Tipo '!$B$19,IF(D59=19,'Tipo '!$B$20,"No ha seleccionado un tipo de contrato válido")))))))))))))))))))</f>
        <v>CONTRATOS DE PRESTACIÓN DE SERVICIOS PROFESIONALES Y DE APOYO A LA GESTIÓN</v>
      </c>
      <c r="F59" s="122" t="s">
        <v>62</v>
      </c>
      <c r="G59" s="122" t="s">
        <v>63</v>
      </c>
      <c r="H59" s="123" t="s">
        <v>155</v>
      </c>
      <c r="I59" s="123" t="s">
        <v>65</v>
      </c>
      <c r="J59" s="120">
        <v>45</v>
      </c>
      <c r="K59" s="122" t="str">
        <f>IF(J59=1,'Equivalencia BH-BMPT'!$D$2,IF(J59=2,'Equivalencia BH-BMPT'!$D$3,IF(J59=3,'Equivalencia BH-BMPT'!$D$4,IF(J59=4,'Equivalencia BH-BMPT'!$D$5,IF(J59=5,'Equivalencia BH-BMPT'!$D$6,IF(J59=6,'Equivalencia BH-BMPT'!$D$7,IF(J59=7,'Equivalencia BH-BMPT'!$D$8,IF(J59=8,'Equivalencia BH-BMPT'!$D$9,IF(J59=9,'Equivalencia BH-BMPT'!$D$10,IF(J59=10,'Equivalencia BH-BMPT'!$D$11,IF(J59=11,'Equivalencia BH-BMPT'!$D$12,IF(J59=12,'Equivalencia BH-BMPT'!$D$13,IF(J59=13,'Equivalencia BH-BMPT'!$D$14,IF(J59=14,'Equivalencia BH-BMPT'!$D$15,IF(J59=15,'Equivalencia BH-BMPT'!$D$16,IF(J59=16,'Equivalencia BH-BMPT'!$D$17,IF(J59=17,'Equivalencia BH-BMPT'!$D$18,IF(J59=18,'Equivalencia BH-BMPT'!$D$19,IF(J59=19,'Equivalencia BH-BMPT'!$D$20,IF(J59=20,'Equivalencia BH-BMPT'!$D$21,IF(J59=21,'Equivalencia BH-BMPT'!$D$22,IF(J59=22,'Equivalencia BH-BMPT'!$D$23,IF(J59=23,'Equivalencia BH-BMPT'!#REF!,IF(J59=24,'Equivalencia BH-BMPT'!$D$25,IF(J59=25,'Equivalencia BH-BMPT'!$D$26,IF(J59=26,'Equivalencia BH-BMPT'!$D$27,IF(J59=27,'Equivalencia BH-BMPT'!$D$28,IF(J59=28,'Equivalencia BH-BMPT'!$D$29,IF(J59=29,'Equivalencia BH-BMPT'!$D$30,IF(J59=30,'Equivalencia BH-BMPT'!$D$31,IF(J59=31,'Equivalencia BH-BMPT'!$D$32,IF(J59=32,'Equivalencia BH-BMPT'!$D$33,IF(J59=33,'Equivalencia BH-BMPT'!$D$34,IF(J59=34,'Equivalencia BH-BMPT'!$D$35,IF(J59=35,'Equivalencia BH-BMPT'!$D$36,IF(J59=36,'Equivalencia BH-BMPT'!$D$37,IF(J59=37,'Equivalencia BH-BMPT'!$D$38,IF(J59=38,'Equivalencia BH-BMPT'!#REF!,IF(J59=39,'Equivalencia BH-BMPT'!$D$40,IF(J59=40,'Equivalencia BH-BMPT'!$D$41,IF(J59=41,'Equivalencia BH-BMPT'!$D$42,IF(J59=42,'Equivalencia BH-BMPT'!$D$43,IF(J59=43,'Equivalencia BH-BMPT'!$D$44,IF(J59=44,'Equivalencia BH-BMPT'!$D$45,IF(J59=45,'Equivalencia BH-BMPT'!$D$46,"No ha seleccionado un número de programa")))))))))))))))))))))))))))))))))))))))))))))</f>
        <v>Gobernanza e influencia local, regional e internacional</v>
      </c>
      <c r="L59" s="124" t="s">
        <v>66</v>
      </c>
      <c r="M59" s="119">
        <v>1018417323</v>
      </c>
      <c r="N59" s="125" t="s">
        <v>156</v>
      </c>
      <c r="O59" s="134">
        <v>38700000</v>
      </c>
      <c r="P59" s="127"/>
      <c r="Q59" s="128"/>
      <c r="R59" s="128">
        <v>1</v>
      </c>
      <c r="S59" s="128">
        <v>3870000</v>
      </c>
      <c r="T59" s="128">
        <f t="shared" si="3"/>
        <v>42570000</v>
      </c>
      <c r="U59" s="126">
        <v>37410000</v>
      </c>
      <c r="V59" s="130">
        <v>42817</v>
      </c>
      <c r="W59" s="130">
        <v>42819</v>
      </c>
      <c r="X59" s="130">
        <v>43121</v>
      </c>
      <c r="Y59" s="120">
        <v>270</v>
      </c>
      <c r="Z59" s="120">
        <v>28</v>
      </c>
      <c r="AA59" s="132"/>
      <c r="AB59" s="120"/>
      <c r="AC59" s="120" t="s">
        <v>61</v>
      </c>
      <c r="AD59" s="120"/>
      <c r="AE59" s="120"/>
      <c r="AF59" s="133">
        <f t="shared" si="4"/>
        <v>0.87878787878787878</v>
      </c>
      <c r="AG59" s="112"/>
      <c r="AH59" s="112" t="b">
        <f t="shared" si="5"/>
        <v>0</v>
      </c>
    </row>
    <row r="60" spans="1:34" ht="44.25" customHeight="1" thickBot="1" x14ac:dyDescent="0.25">
      <c r="A60" s="119">
        <v>47</v>
      </c>
      <c r="B60" s="120">
        <v>2017</v>
      </c>
      <c r="C60" s="122">
        <v>17126742954</v>
      </c>
      <c r="D60" s="120">
        <v>5</v>
      </c>
      <c r="E60" s="122" t="str">
        <f>IF(D60=1,'Tipo '!$B$2,IF(D60=2,'Tipo '!$B$3,IF(D60=3,'Tipo '!$B$4,IF(D60=4,'Tipo '!$B$5,IF(D60=5,'Tipo '!$B$6,IF(D60=6,'Tipo '!$B$7,IF(D60=7,'Tipo '!$B$8,IF(D60=8,'Tipo '!$B$9,IF(D60=9,'Tipo '!$B$10,IF(D60=10,'Tipo '!$B$11,IF(D60=11,'Tipo '!$B$12,IF(D60=12,'Tipo '!$B$13,IF(D60=13,'Tipo '!$B$14,IF(D60=14,'Tipo '!$B$15,IF(D60=15,'Tipo '!$B$16,IF(D60=16,'Tipo '!$B$17,IF(D60=17,'Tipo '!$B$18,IF(D60=18,'Tipo '!$B$19,IF(D60=19,'Tipo '!$B$20,"No ha seleccionado un tipo de contrato válido")))))))))))))))))))</f>
        <v>CONTRATOS DE PRESTACIÓN DE SERVICIOS PROFESIONALES Y DE APOYO A LA GESTIÓN</v>
      </c>
      <c r="F60" s="122" t="s">
        <v>62</v>
      </c>
      <c r="G60" s="122" t="s">
        <v>63</v>
      </c>
      <c r="H60" s="123" t="s">
        <v>157</v>
      </c>
      <c r="I60" s="123" t="s">
        <v>65</v>
      </c>
      <c r="J60" s="120">
        <v>3</v>
      </c>
      <c r="K60" s="122" t="str">
        <f>IF(J60=1,'Equivalencia BH-BMPT'!$D$2,IF(J60=2,'Equivalencia BH-BMPT'!$D$3,IF(J60=3,'Equivalencia BH-BMPT'!$D$4,IF(J60=4,'Equivalencia BH-BMPT'!$D$5,IF(J60=5,'Equivalencia BH-BMPT'!$D$6,IF(J60=6,'Equivalencia BH-BMPT'!$D$7,IF(J60=7,'Equivalencia BH-BMPT'!$D$8,IF(J60=8,'Equivalencia BH-BMPT'!$D$9,IF(J60=9,'Equivalencia BH-BMPT'!$D$10,IF(J60=10,'Equivalencia BH-BMPT'!$D$11,IF(J60=11,'Equivalencia BH-BMPT'!$D$12,IF(J60=12,'Equivalencia BH-BMPT'!$D$13,IF(J60=13,'Equivalencia BH-BMPT'!$D$14,IF(J60=14,'Equivalencia BH-BMPT'!$D$15,IF(J60=15,'Equivalencia BH-BMPT'!$D$16,IF(J60=16,'Equivalencia BH-BMPT'!$D$17,IF(J60=17,'Equivalencia BH-BMPT'!$D$18,IF(J60=18,'Equivalencia BH-BMPT'!$D$19,IF(J60=19,'Equivalencia BH-BMPT'!$D$20,IF(J60=20,'Equivalencia BH-BMPT'!$D$21,IF(J60=21,'Equivalencia BH-BMPT'!$D$22,IF(J60=22,'Equivalencia BH-BMPT'!$D$23,IF(J60=23,'Equivalencia BH-BMPT'!#REF!,IF(J60=24,'Equivalencia BH-BMPT'!$D$25,IF(J60=25,'Equivalencia BH-BMPT'!$D$26,IF(J60=26,'Equivalencia BH-BMPT'!$D$27,IF(J60=27,'Equivalencia BH-BMPT'!$D$28,IF(J60=28,'Equivalencia BH-BMPT'!$D$29,IF(J60=29,'Equivalencia BH-BMPT'!$D$30,IF(J60=30,'Equivalencia BH-BMPT'!$D$31,IF(J60=31,'Equivalencia BH-BMPT'!$D$32,IF(J60=32,'Equivalencia BH-BMPT'!$D$33,IF(J60=33,'Equivalencia BH-BMPT'!$D$34,IF(J60=34,'Equivalencia BH-BMPT'!$D$35,IF(J60=35,'Equivalencia BH-BMPT'!$D$36,IF(J60=36,'Equivalencia BH-BMPT'!$D$37,IF(J60=37,'Equivalencia BH-BMPT'!$D$38,IF(J60=38,'Equivalencia BH-BMPT'!#REF!,IF(J60=39,'Equivalencia BH-BMPT'!$D$40,IF(J60=40,'Equivalencia BH-BMPT'!$D$41,IF(J60=41,'Equivalencia BH-BMPT'!$D$42,IF(J60=42,'Equivalencia BH-BMPT'!$D$43,IF(J60=43,'Equivalencia BH-BMPT'!$D$44,IF(J60=44,'Equivalencia BH-BMPT'!$D$45,IF(J60=45,'Equivalencia BH-BMPT'!$D$46,"No ha seleccionado un número de programa")))))))))))))))))))))))))))))))))))))))))))))</f>
        <v>Igualdad y autonomía para una Bogotá incluyente</v>
      </c>
      <c r="L60" s="124" t="s">
        <v>119</v>
      </c>
      <c r="M60" s="119">
        <v>45563522</v>
      </c>
      <c r="N60" s="125" t="s">
        <v>158</v>
      </c>
      <c r="O60" s="134">
        <v>36000000</v>
      </c>
      <c r="P60" s="127"/>
      <c r="Q60" s="128"/>
      <c r="R60" s="128">
        <v>1</v>
      </c>
      <c r="S60" s="128">
        <v>3733333</v>
      </c>
      <c r="T60" s="128">
        <f t="shared" si="3"/>
        <v>39733333</v>
      </c>
      <c r="U60" s="126">
        <v>34933333</v>
      </c>
      <c r="V60" s="130">
        <v>42817</v>
      </c>
      <c r="W60" s="130">
        <v>42818</v>
      </c>
      <c r="X60" s="130">
        <v>43121</v>
      </c>
      <c r="Y60" s="120">
        <v>270</v>
      </c>
      <c r="Z60" s="120">
        <v>28</v>
      </c>
      <c r="AA60" s="132"/>
      <c r="AB60" s="120"/>
      <c r="AC60" s="120" t="s">
        <v>61</v>
      </c>
      <c r="AD60" s="120"/>
      <c r="AE60" s="120"/>
      <c r="AF60" s="133">
        <f t="shared" si="4"/>
        <v>0.87919462985901531</v>
      </c>
      <c r="AG60" s="112"/>
      <c r="AH60" s="112" t="b">
        <f t="shared" si="5"/>
        <v>0</v>
      </c>
    </row>
    <row r="61" spans="1:34" ht="44.25" customHeight="1" thickBot="1" x14ac:dyDescent="0.25">
      <c r="A61" s="119">
        <v>48</v>
      </c>
      <c r="B61" s="120">
        <v>2017</v>
      </c>
      <c r="C61" s="122">
        <v>17126471743</v>
      </c>
      <c r="D61" s="120">
        <v>5</v>
      </c>
      <c r="E61" s="122" t="str">
        <f>IF(D61=1,'Tipo '!$B$2,IF(D61=2,'Tipo '!$B$3,IF(D61=3,'Tipo '!$B$4,IF(D61=4,'Tipo '!$B$5,IF(D61=5,'Tipo '!$B$6,IF(D61=6,'Tipo '!$B$7,IF(D61=7,'Tipo '!$B$8,IF(D61=8,'Tipo '!$B$9,IF(D61=9,'Tipo '!$B$10,IF(D61=10,'Tipo '!$B$11,IF(D61=11,'Tipo '!$B$12,IF(D61=12,'Tipo '!$B$13,IF(D61=13,'Tipo '!$B$14,IF(D61=14,'Tipo '!$B$15,IF(D61=15,'Tipo '!$B$16,IF(D61=16,'Tipo '!$B$17,IF(D61=17,'Tipo '!$B$18,IF(D61=18,'Tipo '!$B$19,IF(D61=19,'Tipo '!$B$20,"No ha seleccionado un tipo de contrato válido")))))))))))))))))))</f>
        <v>CONTRATOS DE PRESTACIÓN DE SERVICIOS PROFESIONALES Y DE APOYO A LA GESTIÓN</v>
      </c>
      <c r="F61" s="122" t="s">
        <v>62</v>
      </c>
      <c r="G61" s="122" t="s">
        <v>63</v>
      </c>
      <c r="H61" s="123" t="s">
        <v>159</v>
      </c>
      <c r="I61" s="123" t="s">
        <v>65</v>
      </c>
      <c r="J61" s="120">
        <v>45</v>
      </c>
      <c r="K61" s="122" t="str">
        <f>IF(J61=1,'Equivalencia BH-BMPT'!$D$2,IF(J61=2,'Equivalencia BH-BMPT'!$D$3,IF(J61=3,'Equivalencia BH-BMPT'!$D$4,IF(J61=4,'Equivalencia BH-BMPT'!$D$5,IF(J61=5,'Equivalencia BH-BMPT'!$D$6,IF(J61=6,'Equivalencia BH-BMPT'!$D$7,IF(J61=7,'Equivalencia BH-BMPT'!$D$8,IF(J61=8,'Equivalencia BH-BMPT'!$D$9,IF(J61=9,'Equivalencia BH-BMPT'!$D$10,IF(J61=10,'Equivalencia BH-BMPT'!$D$11,IF(J61=11,'Equivalencia BH-BMPT'!$D$12,IF(J61=12,'Equivalencia BH-BMPT'!$D$13,IF(J61=13,'Equivalencia BH-BMPT'!$D$14,IF(J61=14,'Equivalencia BH-BMPT'!$D$15,IF(J61=15,'Equivalencia BH-BMPT'!$D$16,IF(J61=16,'Equivalencia BH-BMPT'!$D$17,IF(J61=17,'Equivalencia BH-BMPT'!$D$18,IF(J61=18,'Equivalencia BH-BMPT'!$D$19,IF(J61=19,'Equivalencia BH-BMPT'!$D$20,IF(J61=20,'Equivalencia BH-BMPT'!$D$21,IF(J61=21,'Equivalencia BH-BMPT'!$D$22,IF(J61=22,'Equivalencia BH-BMPT'!$D$23,IF(J61=23,'Equivalencia BH-BMPT'!#REF!,IF(J61=24,'Equivalencia BH-BMPT'!$D$25,IF(J61=25,'Equivalencia BH-BMPT'!$D$26,IF(J61=26,'Equivalencia BH-BMPT'!$D$27,IF(J61=27,'Equivalencia BH-BMPT'!$D$28,IF(J61=28,'Equivalencia BH-BMPT'!$D$29,IF(J61=29,'Equivalencia BH-BMPT'!$D$30,IF(J61=30,'Equivalencia BH-BMPT'!$D$31,IF(J61=31,'Equivalencia BH-BMPT'!$D$32,IF(J61=32,'Equivalencia BH-BMPT'!$D$33,IF(J61=33,'Equivalencia BH-BMPT'!$D$34,IF(J61=34,'Equivalencia BH-BMPT'!$D$35,IF(J61=35,'Equivalencia BH-BMPT'!$D$36,IF(J61=36,'Equivalencia BH-BMPT'!$D$37,IF(J61=37,'Equivalencia BH-BMPT'!$D$38,IF(J61=38,'Equivalencia BH-BMPT'!#REF!,IF(J61=39,'Equivalencia BH-BMPT'!$D$40,IF(J61=40,'Equivalencia BH-BMPT'!$D$41,IF(J61=41,'Equivalencia BH-BMPT'!$D$42,IF(J61=42,'Equivalencia BH-BMPT'!$D$43,IF(J61=43,'Equivalencia BH-BMPT'!$D$44,IF(J61=44,'Equivalencia BH-BMPT'!$D$45,IF(J61=45,'Equivalencia BH-BMPT'!$D$46,"No ha seleccionado un número de programa")))))))))))))))))))))))))))))))))))))))))))))</f>
        <v>Gobernanza e influencia local, regional e internacional</v>
      </c>
      <c r="L61" s="124" t="s">
        <v>66</v>
      </c>
      <c r="M61" s="119">
        <v>80013691</v>
      </c>
      <c r="N61" s="125" t="s">
        <v>160</v>
      </c>
      <c r="O61" s="134">
        <v>43200000</v>
      </c>
      <c r="P61" s="127"/>
      <c r="Q61" s="128"/>
      <c r="R61" s="128">
        <v>1</v>
      </c>
      <c r="S61" s="128">
        <v>4480000</v>
      </c>
      <c r="T61" s="128">
        <f t="shared" si="3"/>
        <v>47680000</v>
      </c>
      <c r="U61" s="126">
        <v>41920000</v>
      </c>
      <c r="V61" s="130">
        <v>42817</v>
      </c>
      <c r="W61" s="130">
        <v>42818</v>
      </c>
      <c r="X61" s="130">
        <v>43121</v>
      </c>
      <c r="Y61" s="120">
        <v>270</v>
      </c>
      <c r="Z61" s="120">
        <v>29</v>
      </c>
      <c r="AA61" s="132"/>
      <c r="AB61" s="120"/>
      <c r="AC61" s="120" t="s">
        <v>61</v>
      </c>
      <c r="AD61" s="120"/>
      <c r="AE61" s="120"/>
      <c r="AF61" s="133">
        <f t="shared" si="4"/>
        <v>0.87919463087248317</v>
      </c>
      <c r="AG61" s="112"/>
      <c r="AH61" s="112" t="b">
        <f t="shared" si="5"/>
        <v>0</v>
      </c>
    </row>
    <row r="62" spans="1:34" ht="44.25" customHeight="1" thickBot="1" x14ac:dyDescent="0.25">
      <c r="A62" s="119">
        <v>49</v>
      </c>
      <c r="B62" s="120">
        <v>2017</v>
      </c>
      <c r="C62" s="122">
        <v>17126471623</v>
      </c>
      <c r="D62" s="120">
        <v>5</v>
      </c>
      <c r="E62" s="122" t="str">
        <f>IF(D62=1,'Tipo '!$B$2,IF(D62=2,'Tipo '!$B$3,IF(D62=3,'Tipo '!$B$4,IF(D62=4,'Tipo '!$B$5,IF(D62=5,'Tipo '!$B$6,IF(D62=6,'Tipo '!$B$7,IF(D62=7,'Tipo '!$B$8,IF(D62=8,'Tipo '!$B$9,IF(D62=9,'Tipo '!$B$10,IF(D62=10,'Tipo '!$B$11,IF(D62=11,'Tipo '!$B$12,IF(D62=12,'Tipo '!$B$13,IF(D62=13,'Tipo '!$B$14,IF(D62=14,'Tipo '!$B$15,IF(D62=15,'Tipo '!$B$16,IF(D62=16,'Tipo '!$B$17,IF(D62=17,'Tipo '!$B$18,IF(D62=18,'Tipo '!$B$19,IF(D62=19,'Tipo '!$B$20,"No ha seleccionado un tipo de contrato válido")))))))))))))))))))</f>
        <v>CONTRATOS DE PRESTACIÓN DE SERVICIOS PROFESIONALES Y DE APOYO A LA GESTIÓN</v>
      </c>
      <c r="F62" s="122" t="s">
        <v>62</v>
      </c>
      <c r="G62" s="122" t="s">
        <v>63</v>
      </c>
      <c r="H62" s="123" t="s">
        <v>161</v>
      </c>
      <c r="I62" s="123" t="s">
        <v>65</v>
      </c>
      <c r="J62" s="120">
        <v>45</v>
      </c>
      <c r="K62" s="122" t="str">
        <f>IF(J62=1,'Equivalencia BH-BMPT'!$D$2,IF(J62=2,'Equivalencia BH-BMPT'!$D$3,IF(J62=3,'Equivalencia BH-BMPT'!$D$4,IF(J62=4,'Equivalencia BH-BMPT'!$D$5,IF(J62=5,'Equivalencia BH-BMPT'!$D$6,IF(J62=6,'Equivalencia BH-BMPT'!$D$7,IF(J62=7,'Equivalencia BH-BMPT'!$D$8,IF(J62=8,'Equivalencia BH-BMPT'!$D$9,IF(J62=9,'Equivalencia BH-BMPT'!$D$10,IF(J62=10,'Equivalencia BH-BMPT'!$D$11,IF(J62=11,'Equivalencia BH-BMPT'!$D$12,IF(J62=12,'Equivalencia BH-BMPT'!$D$13,IF(J62=13,'Equivalencia BH-BMPT'!$D$14,IF(J62=14,'Equivalencia BH-BMPT'!$D$15,IF(J62=15,'Equivalencia BH-BMPT'!$D$16,IF(J62=16,'Equivalencia BH-BMPT'!$D$17,IF(J62=17,'Equivalencia BH-BMPT'!$D$18,IF(J62=18,'Equivalencia BH-BMPT'!$D$19,IF(J62=19,'Equivalencia BH-BMPT'!$D$20,IF(J62=20,'Equivalencia BH-BMPT'!$D$21,IF(J62=21,'Equivalencia BH-BMPT'!$D$22,IF(J62=22,'Equivalencia BH-BMPT'!$D$23,IF(J62=23,'Equivalencia BH-BMPT'!#REF!,IF(J62=24,'Equivalencia BH-BMPT'!$D$25,IF(J62=25,'Equivalencia BH-BMPT'!$D$26,IF(J62=26,'Equivalencia BH-BMPT'!$D$27,IF(J62=27,'Equivalencia BH-BMPT'!$D$28,IF(J62=28,'Equivalencia BH-BMPT'!$D$29,IF(J62=29,'Equivalencia BH-BMPT'!$D$30,IF(J62=30,'Equivalencia BH-BMPT'!$D$31,IF(J62=31,'Equivalencia BH-BMPT'!$D$32,IF(J62=32,'Equivalencia BH-BMPT'!$D$33,IF(J62=33,'Equivalencia BH-BMPT'!$D$34,IF(J62=34,'Equivalencia BH-BMPT'!$D$35,IF(J62=35,'Equivalencia BH-BMPT'!$D$36,IF(J62=36,'Equivalencia BH-BMPT'!$D$37,IF(J62=37,'Equivalencia BH-BMPT'!$D$38,IF(J62=38,'Equivalencia BH-BMPT'!#REF!,IF(J62=39,'Equivalencia BH-BMPT'!$D$40,IF(J62=40,'Equivalencia BH-BMPT'!$D$41,IF(J62=41,'Equivalencia BH-BMPT'!$D$42,IF(J62=42,'Equivalencia BH-BMPT'!$D$43,IF(J62=43,'Equivalencia BH-BMPT'!$D$44,IF(J62=44,'Equivalencia BH-BMPT'!$D$45,IF(J62=45,'Equivalencia BH-BMPT'!$D$46,"No ha seleccionado un número de programa")))))))))))))))))))))))))))))))))))))))))))))</f>
        <v>Gobernanza e influencia local, regional e internacional</v>
      </c>
      <c r="L62" s="124" t="s">
        <v>66</v>
      </c>
      <c r="M62" s="119">
        <v>80074979</v>
      </c>
      <c r="N62" s="125" t="s">
        <v>162</v>
      </c>
      <c r="O62" s="134">
        <v>38700000</v>
      </c>
      <c r="P62" s="127"/>
      <c r="Q62" s="128"/>
      <c r="R62" s="128">
        <v>1</v>
      </c>
      <c r="S62" s="128">
        <v>4013333</v>
      </c>
      <c r="T62" s="128">
        <f t="shared" si="3"/>
        <v>42713333</v>
      </c>
      <c r="U62" s="126">
        <v>37553333</v>
      </c>
      <c r="V62" s="130">
        <v>42817</v>
      </c>
      <c r="W62" s="130">
        <v>42818</v>
      </c>
      <c r="X62" s="130">
        <v>43121</v>
      </c>
      <c r="Y62" s="120">
        <v>270</v>
      </c>
      <c r="Z62" s="120">
        <v>28</v>
      </c>
      <c r="AA62" s="132"/>
      <c r="AB62" s="120"/>
      <c r="AC62" s="120" t="s">
        <v>61</v>
      </c>
      <c r="AD62" s="120"/>
      <c r="AE62" s="120"/>
      <c r="AF62" s="133">
        <f t="shared" si="4"/>
        <v>0.87919462992972242</v>
      </c>
      <c r="AG62" s="112"/>
      <c r="AH62" s="112" t="b">
        <f t="shared" si="5"/>
        <v>0</v>
      </c>
    </row>
    <row r="63" spans="1:34" ht="44.25" customHeight="1" thickBot="1" x14ac:dyDescent="0.25">
      <c r="A63" s="119">
        <v>50</v>
      </c>
      <c r="B63" s="120">
        <v>2017</v>
      </c>
      <c r="C63" s="121">
        <v>17126471701</v>
      </c>
      <c r="D63" s="120">
        <v>5</v>
      </c>
      <c r="E63" s="122" t="str">
        <f>IF(D63=1,'Tipo '!$B$2,IF(D63=2,'Tipo '!$B$3,IF(D63=3,'Tipo '!$B$4,IF(D63=4,'Tipo '!$B$5,IF(D63=5,'Tipo '!$B$6,IF(D63=6,'Tipo '!$B$7,IF(D63=7,'Tipo '!$B$8,IF(D63=8,'Tipo '!$B$9,IF(D63=9,'Tipo '!$B$10,IF(D63=10,'Tipo '!$B$11,IF(D63=11,'Tipo '!$B$12,IF(D63=12,'Tipo '!$B$13,IF(D63=13,'Tipo '!$B$14,IF(D63=14,'Tipo '!$B$15,IF(D63=15,'Tipo '!$B$16,IF(D63=16,'Tipo '!$B$17,IF(D63=17,'Tipo '!$B$18,IF(D63=18,'Tipo '!$B$19,IF(D63=19,'Tipo '!$B$20,"No ha seleccionado un tipo de contrato válido")))))))))))))))))))</f>
        <v>CONTRATOS DE PRESTACIÓN DE SERVICIOS PROFESIONALES Y DE APOYO A LA GESTIÓN</v>
      </c>
      <c r="F63" s="122" t="s">
        <v>62</v>
      </c>
      <c r="G63" s="122" t="s">
        <v>63</v>
      </c>
      <c r="H63" s="123" t="s">
        <v>163</v>
      </c>
      <c r="I63" s="123" t="s">
        <v>65</v>
      </c>
      <c r="J63" s="120">
        <v>45</v>
      </c>
      <c r="K63" s="122" t="str">
        <f>IF(J63=1,'Equivalencia BH-BMPT'!$D$2,IF(J63=2,'Equivalencia BH-BMPT'!$D$3,IF(J63=3,'Equivalencia BH-BMPT'!$D$4,IF(J63=4,'Equivalencia BH-BMPT'!$D$5,IF(J63=5,'Equivalencia BH-BMPT'!$D$6,IF(J63=6,'Equivalencia BH-BMPT'!$D$7,IF(J63=7,'Equivalencia BH-BMPT'!$D$8,IF(J63=8,'Equivalencia BH-BMPT'!$D$9,IF(J63=9,'Equivalencia BH-BMPT'!$D$10,IF(J63=10,'Equivalencia BH-BMPT'!$D$11,IF(J63=11,'Equivalencia BH-BMPT'!$D$12,IF(J63=12,'Equivalencia BH-BMPT'!$D$13,IF(J63=13,'Equivalencia BH-BMPT'!$D$14,IF(J63=14,'Equivalencia BH-BMPT'!$D$15,IF(J63=15,'Equivalencia BH-BMPT'!$D$16,IF(J63=16,'Equivalencia BH-BMPT'!$D$17,IF(J63=17,'Equivalencia BH-BMPT'!$D$18,IF(J63=18,'Equivalencia BH-BMPT'!$D$19,IF(J63=19,'Equivalencia BH-BMPT'!$D$20,IF(J63=20,'Equivalencia BH-BMPT'!$D$21,IF(J63=21,'Equivalencia BH-BMPT'!$D$22,IF(J63=22,'Equivalencia BH-BMPT'!$D$23,IF(J63=23,'Equivalencia BH-BMPT'!#REF!,IF(J63=24,'Equivalencia BH-BMPT'!$D$25,IF(J63=25,'Equivalencia BH-BMPT'!$D$26,IF(J63=26,'Equivalencia BH-BMPT'!$D$27,IF(J63=27,'Equivalencia BH-BMPT'!$D$28,IF(J63=28,'Equivalencia BH-BMPT'!$D$29,IF(J63=29,'Equivalencia BH-BMPT'!$D$30,IF(J63=30,'Equivalencia BH-BMPT'!$D$31,IF(J63=31,'Equivalencia BH-BMPT'!$D$32,IF(J63=32,'Equivalencia BH-BMPT'!$D$33,IF(J63=33,'Equivalencia BH-BMPT'!$D$34,IF(J63=34,'Equivalencia BH-BMPT'!$D$35,IF(J63=35,'Equivalencia BH-BMPT'!$D$36,IF(J63=36,'Equivalencia BH-BMPT'!$D$37,IF(J63=37,'Equivalencia BH-BMPT'!$D$38,IF(J63=38,'Equivalencia BH-BMPT'!#REF!,IF(J63=39,'Equivalencia BH-BMPT'!$D$40,IF(J63=40,'Equivalencia BH-BMPT'!$D$41,IF(J63=41,'Equivalencia BH-BMPT'!$D$42,IF(J63=42,'Equivalencia BH-BMPT'!$D$43,IF(J63=43,'Equivalencia BH-BMPT'!$D$44,IF(J63=44,'Equivalencia BH-BMPT'!$D$45,IF(J63=45,'Equivalencia BH-BMPT'!$D$46,"No ha seleccionado un número de programa")))))))))))))))))))))))))))))))))))))))))))))</f>
        <v>Gobernanza e influencia local, regional e internacional</v>
      </c>
      <c r="L63" s="124" t="s">
        <v>66</v>
      </c>
      <c r="M63" s="119">
        <v>52332622</v>
      </c>
      <c r="N63" s="125" t="s">
        <v>164</v>
      </c>
      <c r="O63" s="134">
        <v>40500000</v>
      </c>
      <c r="P63" s="127"/>
      <c r="Q63" s="128"/>
      <c r="R63" s="128">
        <v>1</v>
      </c>
      <c r="S63" s="128">
        <v>3600000</v>
      </c>
      <c r="T63" s="128">
        <f t="shared" si="3"/>
        <v>44100000</v>
      </c>
      <c r="U63" s="126">
        <v>38700000</v>
      </c>
      <c r="V63" s="130">
        <v>42821</v>
      </c>
      <c r="W63" s="130">
        <v>42822</v>
      </c>
      <c r="X63" s="130">
        <v>43121</v>
      </c>
      <c r="Y63" s="120">
        <v>270</v>
      </c>
      <c r="Z63" s="120">
        <v>25</v>
      </c>
      <c r="AA63" s="132"/>
      <c r="AB63" s="120"/>
      <c r="AC63" s="120" t="s">
        <v>61</v>
      </c>
      <c r="AD63" s="120"/>
      <c r="AE63" s="120"/>
      <c r="AF63" s="133">
        <f t="shared" si="4"/>
        <v>0.87755102040816324</v>
      </c>
      <c r="AG63" s="112"/>
      <c r="AH63" s="112" t="b">
        <f t="shared" si="5"/>
        <v>0</v>
      </c>
    </row>
    <row r="64" spans="1:34" ht="44.25" customHeight="1" thickBot="1" x14ac:dyDescent="0.25">
      <c r="A64" s="119">
        <v>51</v>
      </c>
      <c r="B64" s="120">
        <v>2017</v>
      </c>
      <c r="C64" s="122">
        <v>15408</v>
      </c>
      <c r="D64" s="120">
        <v>11</v>
      </c>
      <c r="E64" s="122" t="str">
        <f>IF(D64=1,'Tipo '!$B$2,IF(D64=2,'Tipo '!$B$3,IF(D64=3,'Tipo '!$B$4,IF(D64=4,'Tipo '!$B$5,IF(D64=5,'Tipo '!$B$6,IF(D64=6,'Tipo '!$B$7,IF(D64=7,'Tipo '!$B$8,IF(D64=8,'Tipo '!$B$9,IF(D64=9,'Tipo '!$B$10,IF(D64=10,'Tipo '!$B$11,IF(D64=11,'Tipo '!$B$12,IF(D64=12,'Tipo '!$B$13,IF(D64=13,'Tipo '!$B$14,IF(D64=14,'Tipo '!$B$15,IF(D64=15,'Tipo '!$B$16,IF(D64=16,'Tipo '!$B$17,IF(D64=17,'Tipo '!$B$18,IF(D64=18,'Tipo '!$B$19,IF(D64=19,'Tipo '!$B$20,"No ha seleccionado un tipo de contrato válido")))))))))))))))))))</f>
        <v>SUMINISTRO</v>
      </c>
      <c r="F64" s="122" t="s">
        <v>56</v>
      </c>
      <c r="G64" s="122" t="s">
        <v>57</v>
      </c>
      <c r="H64" s="123" t="s">
        <v>165</v>
      </c>
      <c r="I64" s="123" t="s">
        <v>59</v>
      </c>
      <c r="J64" s="120">
        <v>1</v>
      </c>
      <c r="K64" s="122" t="str">
        <f>IF(J64=1,'Equivalencia BH-BMPT'!$D$2,IF(J64=2,'Equivalencia BH-BMPT'!$D$3,IF(J64=3,'Equivalencia BH-BMPT'!$D$4,IF(J64=4,'Equivalencia BH-BMPT'!$D$5,IF(J64=5,'Equivalencia BH-BMPT'!$D$6,IF(J64=6,'Equivalencia BH-BMPT'!$D$7,IF(J64=7,'Equivalencia BH-BMPT'!$D$8,IF(J64=8,'Equivalencia BH-BMPT'!$D$9,IF(J64=9,'Equivalencia BH-BMPT'!$D$10,IF(J64=10,'Equivalencia BH-BMPT'!$D$11,IF(J64=11,'Equivalencia BH-BMPT'!$D$12,IF(J64=12,'Equivalencia BH-BMPT'!$D$13,IF(J64=13,'Equivalencia BH-BMPT'!$D$14,IF(J64=14,'Equivalencia BH-BMPT'!$D$15,IF(J64=15,'Equivalencia BH-BMPT'!$D$16,IF(J64=16,'Equivalencia BH-BMPT'!$D$17,IF(J64=17,'Equivalencia BH-BMPT'!$D$18,IF(J64=18,'Equivalencia BH-BMPT'!$D$19,IF(J64=19,'Equivalencia BH-BMPT'!$D$20,IF(J64=20,'Equivalencia BH-BMPT'!$D$21,IF(J64=21,'Equivalencia BH-BMPT'!$D$22,IF(J64=22,'Equivalencia BH-BMPT'!$D$23,IF(J64=23,'Equivalencia BH-BMPT'!#REF!,IF(J64=24,'Equivalencia BH-BMPT'!$D$25,IF(J64=25,'Equivalencia BH-BMPT'!$D$26,IF(J64=26,'Equivalencia BH-BMPT'!$D$27,IF(J64=27,'Equivalencia BH-BMPT'!$D$28,IF(J64=28,'Equivalencia BH-BMPT'!$D$29,IF(J64=29,'Equivalencia BH-BMPT'!$D$30,IF(J64=30,'Equivalencia BH-BMPT'!$D$31,IF(J64=31,'Equivalencia BH-BMPT'!$D$32,IF(J64=32,'Equivalencia BH-BMPT'!$D$33,IF(J64=33,'Equivalencia BH-BMPT'!$D$34,IF(J64=34,'Equivalencia BH-BMPT'!$D$35,IF(J64=35,'Equivalencia BH-BMPT'!$D$36,IF(J64=36,'Equivalencia BH-BMPT'!$D$37,IF(J64=37,'Equivalencia BH-BMPT'!$D$38,IF(J64=38,'Equivalencia BH-BMPT'!#REF!,IF(J64=39,'Equivalencia BH-BMPT'!$D$40,IF(J64=40,'Equivalencia BH-BMPT'!$D$41,IF(J64=41,'Equivalencia BH-BMPT'!$D$42,IF(J64=42,'Equivalencia BH-BMPT'!$D$43,IF(J64=43,'Equivalencia BH-BMPT'!$D$44,IF(J64=44,'Equivalencia BH-BMPT'!$D$45,IF(J64=45,'Equivalencia BH-BMPT'!$D$46,"No ha seleccionado un número de programa")))))))))))))))))))))))))))))))))))))))))))))</f>
        <v>Prevención y atención de la maternidad y la paternidad tempranas</v>
      </c>
      <c r="L64" s="124" t="s">
        <v>88</v>
      </c>
      <c r="M64" s="119">
        <v>8600067479</v>
      </c>
      <c r="N64" s="125" t="s">
        <v>166</v>
      </c>
      <c r="O64" s="126">
        <v>107279973</v>
      </c>
      <c r="P64" s="127"/>
      <c r="Q64" s="128"/>
      <c r="R64" s="128"/>
      <c r="S64" s="128"/>
      <c r="T64" s="128">
        <f t="shared" si="3"/>
        <v>107279973</v>
      </c>
      <c r="U64" s="126">
        <v>68958590</v>
      </c>
      <c r="V64" s="130">
        <v>42821</v>
      </c>
      <c r="W64" s="130">
        <v>42826</v>
      </c>
      <c r="X64" s="130">
        <v>43159</v>
      </c>
      <c r="Y64" s="120">
        <v>330</v>
      </c>
      <c r="Z64" s="120"/>
      <c r="AA64" s="132"/>
      <c r="AB64" s="120"/>
      <c r="AC64" s="120" t="s">
        <v>61</v>
      </c>
      <c r="AD64" s="120"/>
      <c r="AE64" s="120"/>
      <c r="AF64" s="133">
        <f t="shared" si="4"/>
        <v>0.64279089630270503</v>
      </c>
      <c r="AG64" s="112"/>
      <c r="AH64" s="112" t="b">
        <f t="shared" si="5"/>
        <v>0</v>
      </c>
    </row>
    <row r="65" spans="1:34" ht="44.25" customHeight="1" thickBot="1" x14ac:dyDescent="0.25">
      <c r="A65" s="119">
        <v>52</v>
      </c>
      <c r="B65" s="120">
        <v>2017</v>
      </c>
      <c r="C65" s="122">
        <v>17136379151</v>
      </c>
      <c r="D65" s="120">
        <v>4</v>
      </c>
      <c r="E65" s="122" t="str">
        <f>IF(D65=1,'Tipo '!$B$2,IF(D65=2,'Tipo '!$B$3,IF(D65=3,'Tipo '!$B$4,IF(D65=4,'Tipo '!$B$5,IF(D65=5,'Tipo '!$B$6,IF(D65=6,'Tipo '!$B$7,IF(D65=7,'Tipo '!$B$8,IF(D65=8,'Tipo '!$B$9,IF(D65=9,'Tipo '!$B$10,IF(D65=10,'Tipo '!$B$11,IF(D65=11,'Tipo '!$B$12,IF(D65=12,'Tipo '!$B$13,IF(D65=13,'Tipo '!$B$14,IF(D65=14,'Tipo '!$B$15,IF(D65=15,'Tipo '!$B$16,IF(D65=16,'Tipo '!$B$17,IF(D65=17,'Tipo '!$B$18,IF(D65=18,'Tipo '!$B$19,IF(D65=19,'Tipo '!$B$20,"No ha seleccionado un tipo de contrato válido")))))))))))))))))))</f>
        <v>CONTRATOS DE PRESTACIÓN DE SERVICIOS</v>
      </c>
      <c r="F65" s="122" t="s">
        <v>167</v>
      </c>
      <c r="G65" s="139" t="s">
        <v>167</v>
      </c>
      <c r="H65" s="123" t="s">
        <v>168</v>
      </c>
      <c r="I65" s="123" t="s">
        <v>59</v>
      </c>
      <c r="J65" s="120">
        <v>45</v>
      </c>
      <c r="K65" s="122" t="str">
        <f>IF(J65=1,'Equivalencia BH-BMPT'!$D$2,IF(J65=2,'Equivalencia BH-BMPT'!$D$3,IF(J65=3,'Equivalencia BH-BMPT'!$D$4,IF(J65=4,'Equivalencia BH-BMPT'!$D$5,IF(J65=5,'Equivalencia BH-BMPT'!$D$6,IF(J65=6,'Equivalencia BH-BMPT'!$D$7,IF(J65=7,'Equivalencia BH-BMPT'!$D$8,IF(J65=8,'Equivalencia BH-BMPT'!$D$9,IF(J65=9,'Equivalencia BH-BMPT'!$D$10,IF(J65=10,'Equivalencia BH-BMPT'!$D$11,IF(J65=11,'Equivalencia BH-BMPT'!$D$12,IF(J65=12,'Equivalencia BH-BMPT'!$D$13,IF(J65=13,'Equivalencia BH-BMPT'!$D$14,IF(J65=14,'Equivalencia BH-BMPT'!$D$15,IF(J65=15,'Equivalencia BH-BMPT'!$D$16,IF(J65=16,'Equivalencia BH-BMPT'!$D$17,IF(J65=17,'Equivalencia BH-BMPT'!$D$18,IF(J65=18,'Equivalencia BH-BMPT'!$D$19,IF(J65=19,'Equivalencia BH-BMPT'!$D$20,IF(J65=20,'Equivalencia BH-BMPT'!$D$21,IF(J65=21,'Equivalencia BH-BMPT'!$D$22,IF(J65=22,'Equivalencia BH-BMPT'!$D$23,IF(J65=23,'Equivalencia BH-BMPT'!#REF!,IF(J65=24,'Equivalencia BH-BMPT'!$D$25,IF(J65=25,'Equivalencia BH-BMPT'!$D$26,IF(J65=26,'Equivalencia BH-BMPT'!$D$27,IF(J65=27,'Equivalencia BH-BMPT'!$D$28,IF(J65=28,'Equivalencia BH-BMPT'!$D$29,IF(J65=29,'Equivalencia BH-BMPT'!$D$30,IF(J65=30,'Equivalencia BH-BMPT'!$D$31,IF(J65=31,'Equivalencia BH-BMPT'!$D$32,IF(J65=32,'Equivalencia BH-BMPT'!$D$33,IF(J65=33,'Equivalencia BH-BMPT'!$D$34,IF(J65=34,'Equivalencia BH-BMPT'!$D$35,IF(J65=35,'Equivalencia BH-BMPT'!$D$36,IF(J65=36,'Equivalencia BH-BMPT'!$D$37,IF(J65=37,'Equivalencia BH-BMPT'!$D$38,IF(J65=38,'Equivalencia BH-BMPT'!#REF!,IF(J65=39,'Equivalencia BH-BMPT'!$D$40,IF(J65=40,'Equivalencia BH-BMPT'!$D$41,IF(J65=41,'Equivalencia BH-BMPT'!$D$42,IF(J65=42,'Equivalencia BH-BMPT'!$D$43,IF(J65=43,'Equivalencia BH-BMPT'!$D$44,IF(J65=44,'Equivalencia BH-BMPT'!$D$45,IF(J65=45,'Equivalencia BH-BMPT'!$D$46,"No ha seleccionado un número de programa")))))))))))))))))))))))))))))))))))))))))))))</f>
        <v>Gobernanza e influencia local, regional e internacional</v>
      </c>
      <c r="L65" s="124" t="s">
        <v>88</v>
      </c>
      <c r="M65" s="119">
        <v>900838665</v>
      </c>
      <c r="N65" s="125" t="s">
        <v>169</v>
      </c>
      <c r="O65" s="126">
        <v>14970000</v>
      </c>
      <c r="P65" s="127"/>
      <c r="Q65" s="128"/>
      <c r="R65" s="128"/>
      <c r="S65" s="128"/>
      <c r="T65" s="128">
        <f t="shared" si="3"/>
        <v>14970000</v>
      </c>
      <c r="U65" s="126">
        <v>0</v>
      </c>
      <c r="V65" s="130">
        <v>42822</v>
      </c>
      <c r="W65" s="130">
        <v>42831</v>
      </c>
      <c r="X65" s="130">
        <v>42891</v>
      </c>
      <c r="Y65" s="120">
        <v>60</v>
      </c>
      <c r="Z65" s="120"/>
      <c r="AA65" s="132"/>
      <c r="AB65" s="120"/>
      <c r="AC65" s="120"/>
      <c r="AD65" s="120" t="s">
        <v>61</v>
      </c>
      <c r="AE65" s="120"/>
      <c r="AF65" s="133">
        <f t="shared" si="4"/>
        <v>0</v>
      </c>
      <c r="AG65" s="112"/>
      <c r="AH65" s="112" t="b">
        <f t="shared" si="5"/>
        <v>0</v>
      </c>
    </row>
    <row r="66" spans="1:34" ht="44.25" customHeight="1" thickBot="1" x14ac:dyDescent="0.25">
      <c r="A66" s="119">
        <v>53</v>
      </c>
      <c r="B66" s="120">
        <v>2017</v>
      </c>
      <c r="C66" s="122">
        <v>17126471831</v>
      </c>
      <c r="D66" s="120">
        <v>5</v>
      </c>
      <c r="E66" s="122" t="str">
        <f>IF(D66=1,'Tipo '!$B$2,IF(D66=2,'Tipo '!$B$3,IF(D66=3,'Tipo '!$B$4,IF(D66=4,'Tipo '!$B$5,IF(D66=5,'Tipo '!$B$6,IF(D66=6,'Tipo '!$B$7,IF(D66=7,'Tipo '!$B$8,IF(D66=8,'Tipo '!$B$9,IF(D66=9,'Tipo '!$B$10,IF(D66=10,'Tipo '!$B$11,IF(D66=11,'Tipo '!$B$12,IF(D66=12,'Tipo '!$B$13,IF(D66=13,'Tipo '!$B$14,IF(D66=14,'Tipo '!$B$15,IF(D66=15,'Tipo '!$B$16,IF(D66=16,'Tipo '!$B$17,IF(D66=17,'Tipo '!$B$18,IF(D66=18,'Tipo '!$B$19,IF(D66=19,'Tipo '!$B$20,"No ha seleccionado un tipo de contrato válido")))))))))))))))))))</f>
        <v>CONTRATOS DE PRESTACIÓN DE SERVICIOS PROFESIONALES Y DE APOYO A LA GESTIÓN</v>
      </c>
      <c r="F66" s="122" t="s">
        <v>62</v>
      </c>
      <c r="G66" s="122" t="s">
        <v>63</v>
      </c>
      <c r="H66" s="123" t="s">
        <v>170</v>
      </c>
      <c r="I66" s="123" t="s">
        <v>65</v>
      </c>
      <c r="J66" s="120">
        <v>45</v>
      </c>
      <c r="K66" s="122" t="str">
        <f>IF(J66=1,'Equivalencia BH-BMPT'!$D$2,IF(J66=2,'Equivalencia BH-BMPT'!$D$3,IF(J66=3,'Equivalencia BH-BMPT'!$D$4,IF(J66=4,'Equivalencia BH-BMPT'!$D$5,IF(J66=5,'Equivalencia BH-BMPT'!$D$6,IF(J66=6,'Equivalencia BH-BMPT'!$D$7,IF(J66=7,'Equivalencia BH-BMPT'!$D$8,IF(J66=8,'Equivalencia BH-BMPT'!$D$9,IF(J66=9,'Equivalencia BH-BMPT'!$D$10,IF(J66=10,'Equivalencia BH-BMPT'!$D$11,IF(J66=11,'Equivalencia BH-BMPT'!$D$12,IF(J66=12,'Equivalencia BH-BMPT'!$D$13,IF(J66=13,'Equivalencia BH-BMPT'!$D$14,IF(J66=14,'Equivalencia BH-BMPT'!$D$15,IF(J66=15,'Equivalencia BH-BMPT'!$D$16,IF(J66=16,'Equivalencia BH-BMPT'!$D$17,IF(J66=17,'Equivalencia BH-BMPT'!$D$18,IF(J66=18,'Equivalencia BH-BMPT'!$D$19,IF(J66=19,'Equivalencia BH-BMPT'!$D$20,IF(J66=20,'Equivalencia BH-BMPT'!$D$21,IF(J66=21,'Equivalencia BH-BMPT'!$D$22,IF(J66=22,'Equivalencia BH-BMPT'!$D$23,IF(J66=23,'Equivalencia BH-BMPT'!#REF!,IF(J66=24,'Equivalencia BH-BMPT'!$D$25,IF(J66=25,'Equivalencia BH-BMPT'!$D$26,IF(J66=26,'Equivalencia BH-BMPT'!$D$27,IF(J66=27,'Equivalencia BH-BMPT'!$D$28,IF(J66=28,'Equivalencia BH-BMPT'!$D$29,IF(J66=29,'Equivalencia BH-BMPT'!$D$30,IF(J66=30,'Equivalencia BH-BMPT'!$D$31,IF(J66=31,'Equivalencia BH-BMPT'!$D$32,IF(J66=32,'Equivalencia BH-BMPT'!$D$33,IF(J66=33,'Equivalencia BH-BMPT'!$D$34,IF(J66=34,'Equivalencia BH-BMPT'!$D$35,IF(J66=35,'Equivalencia BH-BMPT'!$D$36,IF(J66=36,'Equivalencia BH-BMPT'!$D$37,IF(J66=37,'Equivalencia BH-BMPT'!$D$38,IF(J66=38,'Equivalencia BH-BMPT'!#REF!,IF(J66=39,'Equivalencia BH-BMPT'!$D$40,IF(J66=40,'Equivalencia BH-BMPT'!$D$41,IF(J66=41,'Equivalencia BH-BMPT'!$D$42,IF(J66=42,'Equivalencia BH-BMPT'!$D$43,IF(J66=43,'Equivalencia BH-BMPT'!$D$44,IF(J66=44,'Equivalencia BH-BMPT'!$D$45,IF(J66=45,'Equivalencia BH-BMPT'!$D$46,"No ha seleccionado un número de programa")))))))))))))))))))))))))))))))))))))))))))))</f>
        <v>Gobernanza e influencia local, regional e internacional</v>
      </c>
      <c r="L66" s="124" t="s">
        <v>66</v>
      </c>
      <c r="M66" s="119">
        <v>51684141</v>
      </c>
      <c r="N66" s="125" t="s">
        <v>171</v>
      </c>
      <c r="O66" s="134">
        <v>38700000</v>
      </c>
      <c r="P66" s="127"/>
      <c r="Q66" s="128"/>
      <c r="R66" s="128">
        <v>1</v>
      </c>
      <c r="S66" s="128">
        <v>3010000</v>
      </c>
      <c r="T66" s="128">
        <f t="shared" si="3"/>
        <v>41710000</v>
      </c>
      <c r="U66" s="126">
        <v>36550000</v>
      </c>
      <c r="V66" s="130">
        <v>42824</v>
      </c>
      <c r="W66" s="130">
        <v>42826</v>
      </c>
      <c r="X66" s="130">
        <v>43121</v>
      </c>
      <c r="Y66" s="120">
        <v>270</v>
      </c>
      <c r="Z66" s="120">
        <v>22</v>
      </c>
      <c r="AA66" s="132"/>
      <c r="AB66" s="120"/>
      <c r="AC66" s="120" t="s">
        <v>61</v>
      </c>
      <c r="AD66" s="120"/>
      <c r="AE66" s="120"/>
      <c r="AF66" s="133">
        <f t="shared" si="4"/>
        <v>0.87628865979381443</v>
      </c>
      <c r="AG66" s="112"/>
      <c r="AH66" s="112" t="b">
        <f t="shared" si="5"/>
        <v>0</v>
      </c>
    </row>
    <row r="67" spans="1:34" ht="44.25" customHeight="1" thickBot="1" x14ac:dyDescent="0.25">
      <c r="A67" s="119">
        <v>54</v>
      </c>
      <c r="B67" s="120">
        <v>2017</v>
      </c>
      <c r="C67" s="122">
        <v>17126471978</v>
      </c>
      <c r="D67" s="120">
        <v>5</v>
      </c>
      <c r="E67" s="122" t="str">
        <f>IF(D67=1,'Tipo '!$B$2,IF(D67=2,'Tipo '!$B$3,IF(D67=3,'Tipo '!$B$4,IF(D67=4,'Tipo '!$B$5,IF(D67=5,'Tipo '!$B$6,IF(D67=6,'Tipo '!$B$7,IF(D67=7,'Tipo '!$B$8,IF(D67=8,'Tipo '!$B$9,IF(D67=9,'Tipo '!$B$10,IF(D67=10,'Tipo '!$B$11,IF(D67=11,'Tipo '!$B$12,IF(D67=12,'Tipo '!$B$13,IF(D67=13,'Tipo '!$B$14,IF(D67=14,'Tipo '!$B$15,IF(D67=15,'Tipo '!$B$16,IF(D67=16,'Tipo '!$B$17,IF(D67=17,'Tipo '!$B$18,IF(D67=18,'Tipo '!$B$19,IF(D67=19,'Tipo '!$B$20,"No ha seleccionado un tipo de contrato válido")))))))))))))))))))</f>
        <v>CONTRATOS DE PRESTACIÓN DE SERVICIOS PROFESIONALES Y DE APOYO A LA GESTIÓN</v>
      </c>
      <c r="F67" s="122" t="s">
        <v>62</v>
      </c>
      <c r="G67" s="122" t="s">
        <v>63</v>
      </c>
      <c r="H67" s="123" t="s">
        <v>172</v>
      </c>
      <c r="I67" s="123" t="s">
        <v>65</v>
      </c>
      <c r="J67" s="120">
        <v>45</v>
      </c>
      <c r="K67" s="122" t="str">
        <f>IF(J67=1,'Equivalencia BH-BMPT'!$D$2,IF(J67=2,'Equivalencia BH-BMPT'!$D$3,IF(J67=3,'Equivalencia BH-BMPT'!$D$4,IF(J67=4,'Equivalencia BH-BMPT'!$D$5,IF(J67=5,'Equivalencia BH-BMPT'!$D$6,IF(J67=6,'Equivalencia BH-BMPT'!$D$7,IF(J67=7,'Equivalencia BH-BMPT'!$D$8,IF(J67=8,'Equivalencia BH-BMPT'!$D$9,IF(J67=9,'Equivalencia BH-BMPT'!$D$10,IF(J67=10,'Equivalencia BH-BMPT'!$D$11,IF(J67=11,'Equivalencia BH-BMPT'!$D$12,IF(J67=12,'Equivalencia BH-BMPT'!$D$13,IF(J67=13,'Equivalencia BH-BMPT'!$D$14,IF(J67=14,'Equivalencia BH-BMPT'!$D$15,IF(J67=15,'Equivalencia BH-BMPT'!$D$16,IF(J67=16,'Equivalencia BH-BMPT'!$D$17,IF(J67=17,'Equivalencia BH-BMPT'!$D$18,IF(J67=18,'Equivalencia BH-BMPT'!$D$19,IF(J67=19,'Equivalencia BH-BMPT'!$D$20,IF(J67=20,'Equivalencia BH-BMPT'!$D$21,IF(J67=21,'Equivalencia BH-BMPT'!$D$22,IF(J67=22,'Equivalencia BH-BMPT'!$D$23,IF(J67=23,'Equivalencia BH-BMPT'!#REF!,IF(J67=24,'Equivalencia BH-BMPT'!$D$25,IF(J67=25,'Equivalencia BH-BMPT'!$D$26,IF(J67=26,'Equivalencia BH-BMPT'!$D$27,IF(J67=27,'Equivalencia BH-BMPT'!$D$28,IF(J67=28,'Equivalencia BH-BMPT'!$D$29,IF(J67=29,'Equivalencia BH-BMPT'!$D$30,IF(J67=30,'Equivalencia BH-BMPT'!$D$31,IF(J67=31,'Equivalencia BH-BMPT'!$D$32,IF(J67=32,'Equivalencia BH-BMPT'!$D$33,IF(J67=33,'Equivalencia BH-BMPT'!$D$34,IF(J67=34,'Equivalencia BH-BMPT'!$D$35,IF(J67=35,'Equivalencia BH-BMPT'!$D$36,IF(J67=36,'Equivalencia BH-BMPT'!$D$37,IF(J67=37,'Equivalencia BH-BMPT'!$D$38,IF(J67=38,'Equivalencia BH-BMPT'!#REF!,IF(J67=39,'Equivalencia BH-BMPT'!$D$40,IF(J67=40,'Equivalencia BH-BMPT'!$D$41,IF(J67=41,'Equivalencia BH-BMPT'!$D$42,IF(J67=42,'Equivalencia BH-BMPT'!$D$43,IF(J67=43,'Equivalencia BH-BMPT'!$D$44,IF(J67=44,'Equivalencia BH-BMPT'!$D$45,IF(J67=45,'Equivalencia BH-BMPT'!$D$46,"No ha seleccionado un número de programa")))))))))))))))))))))))))))))))))))))))))))))</f>
        <v>Gobernanza e influencia local, regional e internacional</v>
      </c>
      <c r="L67" s="124" t="s">
        <v>66</v>
      </c>
      <c r="M67" s="119">
        <v>19261809</v>
      </c>
      <c r="N67" s="125" t="s">
        <v>173</v>
      </c>
      <c r="O67" s="134">
        <v>38700000</v>
      </c>
      <c r="P67" s="127"/>
      <c r="Q67" s="128"/>
      <c r="R67" s="128">
        <v>1</v>
      </c>
      <c r="S67" s="128">
        <v>3010000</v>
      </c>
      <c r="T67" s="128">
        <f t="shared" si="3"/>
        <v>41710000</v>
      </c>
      <c r="U67" s="126">
        <v>36550000</v>
      </c>
      <c r="V67" s="130">
        <v>42824</v>
      </c>
      <c r="W67" s="130">
        <v>42826</v>
      </c>
      <c r="X67" s="130">
        <v>43121</v>
      </c>
      <c r="Y67" s="120">
        <v>270</v>
      </c>
      <c r="Z67" s="120">
        <v>21</v>
      </c>
      <c r="AA67" s="132"/>
      <c r="AB67" s="120"/>
      <c r="AC67" s="120" t="s">
        <v>61</v>
      </c>
      <c r="AD67" s="120"/>
      <c r="AE67" s="120"/>
      <c r="AF67" s="133">
        <f t="shared" si="4"/>
        <v>0.87628865979381443</v>
      </c>
      <c r="AG67" s="112"/>
      <c r="AH67" s="112" t="b">
        <f t="shared" si="5"/>
        <v>0</v>
      </c>
    </row>
    <row r="68" spans="1:34" ht="44.25" customHeight="1" thickBot="1" x14ac:dyDescent="0.25">
      <c r="A68" s="119">
        <v>55</v>
      </c>
      <c r="B68" s="120">
        <v>2017</v>
      </c>
      <c r="C68" s="122">
        <v>17126472085</v>
      </c>
      <c r="D68" s="120">
        <v>5</v>
      </c>
      <c r="E68" s="122" t="str">
        <f>IF(D68=1,'Tipo '!$B$2,IF(D68=2,'Tipo '!$B$3,IF(D68=3,'Tipo '!$B$4,IF(D68=4,'Tipo '!$B$5,IF(D68=5,'Tipo '!$B$6,IF(D68=6,'Tipo '!$B$7,IF(D68=7,'Tipo '!$B$8,IF(D68=8,'Tipo '!$B$9,IF(D68=9,'Tipo '!$B$10,IF(D68=10,'Tipo '!$B$11,IF(D68=11,'Tipo '!$B$12,IF(D68=12,'Tipo '!$B$13,IF(D68=13,'Tipo '!$B$14,IF(D68=14,'Tipo '!$B$15,IF(D68=15,'Tipo '!$B$16,IF(D68=16,'Tipo '!$B$17,IF(D68=17,'Tipo '!$B$18,IF(D68=18,'Tipo '!$B$19,IF(D68=19,'Tipo '!$B$20,"No ha seleccionado un tipo de contrato válido")))))))))))))))))))</f>
        <v>CONTRATOS DE PRESTACIÓN DE SERVICIOS PROFESIONALES Y DE APOYO A LA GESTIÓN</v>
      </c>
      <c r="F68" s="122" t="s">
        <v>62</v>
      </c>
      <c r="G68" s="122" t="s">
        <v>63</v>
      </c>
      <c r="H68" s="123" t="s">
        <v>174</v>
      </c>
      <c r="I68" s="123" t="s">
        <v>65</v>
      </c>
      <c r="J68" s="120">
        <v>45</v>
      </c>
      <c r="K68" s="122" t="str">
        <f>IF(J68=1,'Equivalencia BH-BMPT'!$D$2,IF(J68=2,'Equivalencia BH-BMPT'!$D$3,IF(J68=3,'Equivalencia BH-BMPT'!$D$4,IF(J68=4,'Equivalencia BH-BMPT'!$D$5,IF(J68=5,'Equivalencia BH-BMPT'!$D$6,IF(J68=6,'Equivalencia BH-BMPT'!$D$7,IF(J68=7,'Equivalencia BH-BMPT'!$D$8,IF(J68=8,'Equivalencia BH-BMPT'!$D$9,IF(J68=9,'Equivalencia BH-BMPT'!$D$10,IF(J68=10,'Equivalencia BH-BMPT'!$D$11,IF(J68=11,'Equivalencia BH-BMPT'!$D$12,IF(J68=12,'Equivalencia BH-BMPT'!$D$13,IF(J68=13,'Equivalencia BH-BMPT'!$D$14,IF(J68=14,'Equivalencia BH-BMPT'!$D$15,IF(J68=15,'Equivalencia BH-BMPT'!$D$16,IF(J68=16,'Equivalencia BH-BMPT'!$D$17,IF(J68=17,'Equivalencia BH-BMPT'!$D$18,IF(J68=18,'Equivalencia BH-BMPT'!$D$19,IF(J68=19,'Equivalencia BH-BMPT'!$D$20,IF(J68=20,'Equivalencia BH-BMPT'!$D$21,IF(J68=21,'Equivalencia BH-BMPT'!$D$22,IF(J68=22,'Equivalencia BH-BMPT'!$D$23,IF(J68=23,'Equivalencia BH-BMPT'!#REF!,IF(J68=24,'Equivalencia BH-BMPT'!$D$25,IF(J68=25,'Equivalencia BH-BMPT'!$D$26,IF(J68=26,'Equivalencia BH-BMPT'!$D$27,IF(J68=27,'Equivalencia BH-BMPT'!$D$28,IF(J68=28,'Equivalencia BH-BMPT'!$D$29,IF(J68=29,'Equivalencia BH-BMPT'!$D$30,IF(J68=30,'Equivalencia BH-BMPT'!$D$31,IF(J68=31,'Equivalencia BH-BMPT'!$D$32,IF(J68=32,'Equivalencia BH-BMPT'!$D$33,IF(J68=33,'Equivalencia BH-BMPT'!$D$34,IF(J68=34,'Equivalencia BH-BMPT'!$D$35,IF(J68=35,'Equivalencia BH-BMPT'!$D$36,IF(J68=36,'Equivalencia BH-BMPT'!$D$37,IF(J68=37,'Equivalencia BH-BMPT'!$D$38,IF(J68=38,'Equivalencia BH-BMPT'!#REF!,IF(J68=39,'Equivalencia BH-BMPT'!$D$40,IF(J68=40,'Equivalencia BH-BMPT'!$D$41,IF(J68=41,'Equivalencia BH-BMPT'!$D$42,IF(J68=42,'Equivalencia BH-BMPT'!$D$43,IF(J68=43,'Equivalencia BH-BMPT'!$D$44,IF(J68=44,'Equivalencia BH-BMPT'!$D$45,IF(J68=45,'Equivalencia BH-BMPT'!$D$46,"No ha seleccionado un número de programa")))))))))))))))))))))))))))))))))))))))))))))</f>
        <v>Gobernanza e influencia local, regional e internacional</v>
      </c>
      <c r="L68" s="124" t="s">
        <v>66</v>
      </c>
      <c r="M68" s="119">
        <v>52704450</v>
      </c>
      <c r="N68" s="125" t="s">
        <v>175</v>
      </c>
      <c r="O68" s="126">
        <v>22500000</v>
      </c>
      <c r="P68" s="127"/>
      <c r="Q68" s="128"/>
      <c r="R68" s="128"/>
      <c r="S68" s="128"/>
      <c r="T68" s="128">
        <f t="shared" si="3"/>
        <v>22500000</v>
      </c>
      <c r="U68" s="126">
        <v>21333333</v>
      </c>
      <c r="V68" s="130">
        <v>42824</v>
      </c>
      <c r="W68" s="130">
        <v>42825</v>
      </c>
      <c r="X68" s="130">
        <v>43100</v>
      </c>
      <c r="Y68" s="120">
        <v>270</v>
      </c>
      <c r="Z68" s="120"/>
      <c r="AA68" s="132"/>
      <c r="AB68" s="120"/>
      <c r="AC68" s="120"/>
      <c r="AD68" s="120" t="s">
        <v>61</v>
      </c>
      <c r="AE68" s="120"/>
      <c r="AF68" s="133">
        <f t="shared" si="4"/>
        <v>0.94814813333333336</v>
      </c>
      <c r="AG68" s="112"/>
      <c r="AH68" s="112" t="b">
        <f t="shared" si="5"/>
        <v>0</v>
      </c>
    </row>
    <row r="69" spans="1:34" ht="44.25" customHeight="1" thickBot="1" x14ac:dyDescent="0.25">
      <c r="A69" s="119">
        <v>56</v>
      </c>
      <c r="B69" s="120">
        <v>2017</v>
      </c>
      <c r="C69" s="122">
        <v>17126472258</v>
      </c>
      <c r="D69" s="120">
        <v>5</v>
      </c>
      <c r="E69" s="122" t="str">
        <f>IF(D69=1,'Tipo '!$B$2,IF(D69=2,'Tipo '!$B$3,IF(D69=3,'Tipo '!$B$4,IF(D69=4,'Tipo '!$B$5,IF(D69=5,'Tipo '!$B$6,IF(D69=6,'Tipo '!$B$7,IF(D69=7,'Tipo '!$B$8,IF(D69=8,'Tipo '!$B$9,IF(D69=9,'Tipo '!$B$10,IF(D69=10,'Tipo '!$B$11,IF(D69=11,'Tipo '!$B$12,IF(D69=12,'Tipo '!$B$13,IF(D69=13,'Tipo '!$B$14,IF(D69=14,'Tipo '!$B$15,IF(D69=15,'Tipo '!$B$16,IF(D69=16,'Tipo '!$B$17,IF(D69=17,'Tipo '!$B$18,IF(D69=18,'Tipo '!$B$19,IF(D69=19,'Tipo '!$B$20,"No ha seleccionado un tipo de contrato válido")))))))))))))))))))</f>
        <v>CONTRATOS DE PRESTACIÓN DE SERVICIOS PROFESIONALES Y DE APOYO A LA GESTIÓN</v>
      </c>
      <c r="F69" s="122" t="s">
        <v>62</v>
      </c>
      <c r="G69" s="122" t="s">
        <v>63</v>
      </c>
      <c r="H69" s="123" t="s">
        <v>176</v>
      </c>
      <c r="I69" s="123" t="s">
        <v>65</v>
      </c>
      <c r="J69" s="120">
        <v>45</v>
      </c>
      <c r="K69" s="122" t="str">
        <f>IF(J69=1,'Equivalencia BH-BMPT'!$D$2,IF(J69=2,'Equivalencia BH-BMPT'!$D$3,IF(J69=3,'Equivalencia BH-BMPT'!$D$4,IF(J69=4,'Equivalencia BH-BMPT'!$D$5,IF(J69=5,'Equivalencia BH-BMPT'!$D$6,IF(J69=6,'Equivalencia BH-BMPT'!$D$7,IF(J69=7,'Equivalencia BH-BMPT'!$D$8,IF(J69=8,'Equivalencia BH-BMPT'!$D$9,IF(J69=9,'Equivalencia BH-BMPT'!$D$10,IF(J69=10,'Equivalencia BH-BMPT'!$D$11,IF(J69=11,'Equivalencia BH-BMPT'!$D$12,IF(J69=12,'Equivalencia BH-BMPT'!$D$13,IF(J69=13,'Equivalencia BH-BMPT'!$D$14,IF(J69=14,'Equivalencia BH-BMPT'!$D$15,IF(J69=15,'Equivalencia BH-BMPT'!$D$16,IF(J69=16,'Equivalencia BH-BMPT'!$D$17,IF(J69=17,'Equivalencia BH-BMPT'!$D$18,IF(J69=18,'Equivalencia BH-BMPT'!$D$19,IF(J69=19,'Equivalencia BH-BMPT'!$D$20,IF(J69=20,'Equivalencia BH-BMPT'!$D$21,IF(J69=21,'Equivalencia BH-BMPT'!$D$22,IF(J69=22,'Equivalencia BH-BMPT'!$D$23,IF(J69=23,'Equivalencia BH-BMPT'!#REF!,IF(J69=24,'Equivalencia BH-BMPT'!$D$25,IF(J69=25,'Equivalencia BH-BMPT'!$D$26,IF(J69=26,'Equivalencia BH-BMPT'!$D$27,IF(J69=27,'Equivalencia BH-BMPT'!$D$28,IF(J69=28,'Equivalencia BH-BMPT'!$D$29,IF(J69=29,'Equivalencia BH-BMPT'!$D$30,IF(J69=30,'Equivalencia BH-BMPT'!$D$31,IF(J69=31,'Equivalencia BH-BMPT'!$D$32,IF(J69=32,'Equivalencia BH-BMPT'!$D$33,IF(J69=33,'Equivalencia BH-BMPT'!$D$34,IF(J69=34,'Equivalencia BH-BMPT'!$D$35,IF(J69=35,'Equivalencia BH-BMPT'!$D$36,IF(J69=36,'Equivalencia BH-BMPT'!$D$37,IF(J69=37,'Equivalencia BH-BMPT'!$D$38,IF(J69=38,'Equivalencia BH-BMPT'!#REF!,IF(J69=39,'Equivalencia BH-BMPT'!$D$40,IF(J69=40,'Equivalencia BH-BMPT'!$D$41,IF(J69=41,'Equivalencia BH-BMPT'!$D$42,IF(J69=42,'Equivalencia BH-BMPT'!$D$43,IF(J69=43,'Equivalencia BH-BMPT'!$D$44,IF(J69=44,'Equivalencia BH-BMPT'!$D$45,IF(J69=45,'Equivalencia BH-BMPT'!$D$46,"No ha seleccionado un número de programa")))))))))))))))))))))))))))))))))))))))))))))</f>
        <v>Gobernanza e influencia local, regional e internacional</v>
      </c>
      <c r="L69" s="124" t="s">
        <v>66</v>
      </c>
      <c r="M69" s="119">
        <v>52827651</v>
      </c>
      <c r="N69" s="125" t="s">
        <v>177</v>
      </c>
      <c r="O69" s="134">
        <v>22500000</v>
      </c>
      <c r="P69" s="127"/>
      <c r="Q69" s="128"/>
      <c r="R69" s="128">
        <v>1</v>
      </c>
      <c r="S69" s="128">
        <v>1583333</v>
      </c>
      <c r="T69" s="128">
        <f t="shared" si="3"/>
        <v>24083333</v>
      </c>
      <c r="U69" s="126">
        <v>21083333</v>
      </c>
      <c r="V69" s="130">
        <v>42825</v>
      </c>
      <c r="W69" s="130">
        <v>42828</v>
      </c>
      <c r="X69" s="130">
        <v>43121</v>
      </c>
      <c r="Y69" s="120">
        <v>270</v>
      </c>
      <c r="Z69" s="120">
        <v>19</v>
      </c>
      <c r="AA69" s="132"/>
      <c r="AB69" s="120"/>
      <c r="AC69" s="120" t="s">
        <v>61</v>
      </c>
      <c r="AD69" s="120"/>
      <c r="AE69" s="120"/>
      <c r="AF69" s="133">
        <f t="shared" si="4"/>
        <v>0.87543252422743978</v>
      </c>
      <c r="AG69" s="112"/>
      <c r="AH69" s="112" t="b">
        <f t="shared" si="5"/>
        <v>0</v>
      </c>
    </row>
    <row r="70" spans="1:34" ht="44.25" customHeight="1" thickBot="1" x14ac:dyDescent="0.25">
      <c r="A70" s="119">
        <v>57</v>
      </c>
      <c r="B70" s="120">
        <v>2017</v>
      </c>
      <c r="C70" s="122">
        <v>17126561703</v>
      </c>
      <c r="D70" s="120">
        <v>5</v>
      </c>
      <c r="E70" s="122" t="str">
        <f>IF(D70=1,'Tipo '!$B$2,IF(D70=2,'Tipo '!$B$3,IF(D70=3,'Tipo '!$B$4,IF(D70=4,'Tipo '!$B$5,IF(D70=5,'Tipo '!$B$6,IF(D70=6,'Tipo '!$B$7,IF(D70=7,'Tipo '!$B$8,IF(D70=8,'Tipo '!$B$9,IF(D70=9,'Tipo '!$B$10,IF(D70=10,'Tipo '!$B$11,IF(D70=11,'Tipo '!$B$12,IF(D70=12,'Tipo '!$B$13,IF(D70=13,'Tipo '!$B$14,IF(D70=14,'Tipo '!$B$15,IF(D70=15,'Tipo '!$B$16,IF(D70=16,'Tipo '!$B$17,IF(D70=17,'Tipo '!$B$18,IF(D70=18,'Tipo '!$B$19,IF(D70=19,'Tipo '!$B$20,"No ha seleccionado un tipo de contrato válido")))))))))))))))))))</f>
        <v>CONTRATOS DE PRESTACIÓN DE SERVICIOS PROFESIONALES Y DE APOYO A LA GESTIÓN</v>
      </c>
      <c r="F70" s="122" t="s">
        <v>62</v>
      </c>
      <c r="G70" s="122" t="s">
        <v>63</v>
      </c>
      <c r="H70" s="123" t="s">
        <v>178</v>
      </c>
      <c r="I70" s="123" t="s">
        <v>65</v>
      </c>
      <c r="J70" s="120">
        <v>18</v>
      </c>
      <c r="K70" s="122" t="str">
        <f>IF(J70=1,'Equivalencia BH-BMPT'!$D$2,IF(J70=2,'Equivalencia BH-BMPT'!$D$3,IF(J70=3,'Equivalencia BH-BMPT'!$D$4,IF(J70=4,'Equivalencia BH-BMPT'!$D$5,IF(J70=5,'Equivalencia BH-BMPT'!$D$6,IF(J70=6,'Equivalencia BH-BMPT'!$D$7,IF(J70=7,'Equivalencia BH-BMPT'!$D$8,IF(J70=8,'Equivalencia BH-BMPT'!$D$9,IF(J70=9,'Equivalencia BH-BMPT'!$D$10,IF(J70=10,'Equivalencia BH-BMPT'!$D$11,IF(J70=11,'Equivalencia BH-BMPT'!$D$12,IF(J70=12,'Equivalencia BH-BMPT'!$D$13,IF(J70=13,'Equivalencia BH-BMPT'!$D$14,IF(J70=14,'Equivalencia BH-BMPT'!$D$15,IF(J70=15,'Equivalencia BH-BMPT'!$D$16,IF(J70=16,'Equivalencia BH-BMPT'!$D$17,IF(J70=17,'Equivalencia BH-BMPT'!$D$18,IF(J70=18,'Equivalencia BH-BMPT'!$D$19,IF(J70=19,'Equivalencia BH-BMPT'!$D$20,IF(J70=20,'Equivalencia BH-BMPT'!$D$21,IF(J70=21,'Equivalencia BH-BMPT'!$D$22,IF(J70=22,'Equivalencia BH-BMPT'!$D$23,IF(J70=23,'Equivalencia BH-BMPT'!#REF!,IF(J70=24,'Equivalencia BH-BMPT'!$D$25,IF(J70=25,'Equivalencia BH-BMPT'!$D$26,IF(J70=26,'Equivalencia BH-BMPT'!$D$27,IF(J70=27,'Equivalencia BH-BMPT'!$D$28,IF(J70=28,'Equivalencia BH-BMPT'!$D$29,IF(J70=29,'Equivalencia BH-BMPT'!$D$30,IF(J70=30,'Equivalencia BH-BMPT'!$D$31,IF(J70=31,'Equivalencia BH-BMPT'!$D$32,IF(J70=32,'Equivalencia BH-BMPT'!$D$33,IF(J70=33,'Equivalencia BH-BMPT'!$D$34,IF(J70=34,'Equivalencia BH-BMPT'!$D$35,IF(J70=35,'Equivalencia BH-BMPT'!$D$36,IF(J70=36,'Equivalencia BH-BMPT'!$D$37,IF(J70=37,'Equivalencia BH-BMPT'!$D$38,IF(J70=38,'Equivalencia BH-BMPT'!#REF!,IF(J70=39,'Equivalencia BH-BMPT'!$D$40,IF(J70=40,'Equivalencia BH-BMPT'!$D$41,IF(J70=41,'Equivalencia BH-BMPT'!$D$42,IF(J70=42,'Equivalencia BH-BMPT'!$D$43,IF(J70=43,'Equivalencia BH-BMPT'!$D$44,IF(J70=44,'Equivalencia BH-BMPT'!$D$45,IF(J70=45,'Equivalencia BH-BMPT'!$D$46,"No ha seleccionado un número de programa")))))))))))))))))))))))))))))))))))))))))))))</f>
        <v>Mejor movilidad para todos</v>
      </c>
      <c r="L70" s="124" t="s">
        <v>179</v>
      </c>
      <c r="M70" s="119">
        <v>80049084</v>
      </c>
      <c r="N70" s="125" t="s">
        <v>180</v>
      </c>
      <c r="O70" s="134">
        <v>49500000</v>
      </c>
      <c r="P70" s="127"/>
      <c r="Q70" s="128"/>
      <c r="R70" s="128">
        <v>1</v>
      </c>
      <c r="S70" s="128">
        <v>1110000</v>
      </c>
      <c r="T70" s="128">
        <f t="shared" si="3"/>
        <v>50610000</v>
      </c>
      <c r="U70" s="126">
        <v>44000000</v>
      </c>
      <c r="V70" s="130">
        <v>42828</v>
      </c>
      <c r="W70" s="130">
        <v>42837</v>
      </c>
      <c r="X70" s="130">
        <v>43121</v>
      </c>
      <c r="Y70" s="120">
        <v>270</v>
      </c>
      <c r="Z70" s="120">
        <v>6</v>
      </c>
      <c r="AA70" s="132"/>
      <c r="AB70" s="120"/>
      <c r="AC70" s="120" t="s">
        <v>61</v>
      </c>
      <c r="AD70" s="120"/>
      <c r="AE70" s="120"/>
      <c r="AF70" s="133">
        <f t="shared" si="4"/>
        <v>0.86939340051373248</v>
      </c>
      <c r="AG70" s="112"/>
      <c r="AH70" s="112" t="b">
        <f t="shared" si="5"/>
        <v>0</v>
      </c>
    </row>
    <row r="71" spans="1:34" ht="44.25" customHeight="1" thickBot="1" x14ac:dyDescent="0.25">
      <c r="A71" s="119">
        <v>58</v>
      </c>
      <c r="B71" s="120">
        <v>2017</v>
      </c>
      <c r="C71" s="121">
        <v>17126562115</v>
      </c>
      <c r="D71" s="120">
        <v>5</v>
      </c>
      <c r="E71" s="122" t="str">
        <f>IF(D71=1,'Tipo '!$B$2,IF(D71=2,'Tipo '!$B$3,IF(D71=3,'Tipo '!$B$4,IF(D71=4,'Tipo '!$B$5,IF(D71=5,'Tipo '!$B$6,IF(D71=6,'Tipo '!$B$7,IF(D71=7,'Tipo '!$B$8,IF(D71=8,'Tipo '!$B$9,IF(D71=9,'Tipo '!$B$10,IF(D71=10,'Tipo '!$B$11,IF(D71=11,'Tipo '!$B$12,IF(D71=12,'Tipo '!$B$13,IF(D71=13,'Tipo '!$B$14,IF(D71=14,'Tipo '!$B$15,IF(D71=15,'Tipo '!$B$16,IF(D71=16,'Tipo '!$B$17,IF(D71=17,'Tipo '!$B$18,IF(D71=18,'Tipo '!$B$19,IF(D71=19,'Tipo '!$B$20,"No ha seleccionado un tipo de contrato válido")))))))))))))))))))</f>
        <v>CONTRATOS DE PRESTACIÓN DE SERVICIOS PROFESIONALES Y DE APOYO A LA GESTIÓN</v>
      </c>
      <c r="F71" s="122" t="s">
        <v>62</v>
      </c>
      <c r="G71" s="122" t="s">
        <v>63</v>
      </c>
      <c r="H71" s="123" t="s">
        <v>181</v>
      </c>
      <c r="I71" s="123" t="s">
        <v>65</v>
      </c>
      <c r="J71" s="120">
        <v>45</v>
      </c>
      <c r="K71" s="122" t="str">
        <f>IF(J71=1,'Equivalencia BH-BMPT'!$D$2,IF(J71=2,'Equivalencia BH-BMPT'!$D$3,IF(J71=3,'Equivalencia BH-BMPT'!$D$4,IF(J71=4,'Equivalencia BH-BMPT'!$D$5,IF(J71=5,'Equivalencia BH-BMPT'!$D$6,IF(J71=6,'Equivalencia BH-BMPT'!$D$7,IF(J71=7,'Equivalencia BH-BMPT'!$D$8,IF(J71=8,'Equivalencia BH-BMPT'!$D$9,IF(J71=9,'Equivalencia BH-BMPT'!$D$10,IF(J71=10,'Equivalencia BH-BMPT'!$D$11,IF(J71=11,'Equivalencia BH-BMPT'!$D$12,IF(J71=12,'Equivalencia BH-BMPT'!$D$13,IF(J71=13,'Equivalencia BH-BMPT'!$D$14,IF(J71=14,'Equivalencia BH-BMPT'!$D$15,IF(J71=15,'Equivalencia BH-BMPT'!$D$16,IF(J71=16,'Equivalencia BH-BMPT'!$D$17,IF(J71=17,'Equivalencia BH-BMPT'!$D$18,IF(J71=18,'Equivalencia BH-BMPT'!$D$19,IF(J71=19,'Equivalencia BH-BMPT'!$D$20,IF(J71=20,'Equivalencia BH-BMPT'!$D$21,IF(J71=21,'Equivalencia BH-BMPT'!$D$22,IF(J71=22,'Equivalencia BH-BMPT'!$D$23,IF(J71=23,'Equivalencia BH-BMPT'!#REF!,IF(J71=24,'Equivalencia BH-BMPT'!$D$25,IF(J71=25,'Equivalencia BH-BMPT'!$D$26,IF(J71=26,'Equivalencia BH-BMPT'!$D$27,IF(J71=27,'Equivalencia BH-BMPT'!$D$28,IF(J71=28,'Equivalencia BH-BMPT'!$D$29,IF(J71=29,'Equivalencia BH-BMPT'!$D$30,IF(J71=30,'Equivalencia BH-BMPT'!$D$31,IF(J71=31,'Equivalencia BH-BMPT'!$D$32,IF(J71=32,'Equivalencia BH-BMPT'!$D$33,IF(J71=33,'Equivalencia BH-BMPT'!$D$34,IF(J71=34,'Equivalencia BH-BMPT'!$D$35,IF(J71=35,'Equivalencia BH-BMPT'!$D$36,IF(J71=36,'Equivalencia BH-BMPT'!$D$37,IF(J71=37,'Equivalencia BH-BMPT'!$D$38,IF(J71=38,'Equivalencia BH-BMPT'!#REF!,IF(J71=39,'Equivalencia BH-BMPT'!$D$40,IF(J71=40,'Equivalencia BH-BMPT'!$D$41,IF(J71=41,'Equivalencia BH-BMPT'!$D$42,IF(J71=42,'Equivalencia BH-BMPT'!$D$43,IF(J71=43,'Equivalencia BH-BMPT'!$D$44,IF(J71=44,'Equivalencia BH-BMPT'!$D$45,IF(J71=45,'Equivalencia BH-BMPT'!$D$46,"No ha seleccionado un número de programa")))))))))))))))))))))))))))))))))))))))))))))</f>
        <v>Gobernanza e influencia local, regional e internacional</v>
      </c>
      <c r="L71" s="124" t="s">
        <v>66</v>
      </c>
      <c r="M71" s="119">
        <v>38610462</v>
      </c>
      <c r="N71" s="125" t="s">
        <v>182</v>
      </c>
      <c r="O71" s="134">
        <v>36550000</v>
      </c>
      <c r="P71" s="127"/>
      <c r="Q71" s="128"/>
      <c r="R71" s="128">
        <v>1</v>
      </c>
      <c r="S71" s="128">
        <v>2436667</v>
      </c>
      <c r="T71" s="128">
        <f t="shared" si="3"/>
        <v>38986667</v>
      </c>
      <c r="U71" s="126">
        <v>33826666</v>
      </c>
      <c r="V71" s="130">
        <v>42830</v>
      </c>
      <c r="W71" s="130">
        <v>42832</v>
      </c>
      <c r="X71" s="130">
        <v>43121</v>
      </c>
      <c r="Y71" s="120">
        <v>255</v>
      </c>
      <c r="Z71" s="120">
        <v>17</v>
      </c>
      <c r="AA71" s="132"/>
      <c r="AB71" s="120"/>
      <c r="AC71" s="120" t="s">
        <v>61</v>
      </c>
      <c r="AD71" s="120"/>
      <c r="AE71" s="120"/>
      <c r="AF71" s="133">
        <f t="shared" si="4"/>
        <v>0.8676470343053434</v>
      </c>
      <c r="AG71" s="112"/>
      <c r="AH71" s="112" t="b">
        <f t="shared" si="5"/>
        <v>0</v>
      </c>
    </row>
    <row r="72" spans="1:34" ht="44.25" customHeight="1" thickBot="1" x14ac:dyDescent="0.25">
      <c r="A72" s="119">
        <v>59</v>
      </c>
      <c r="B72" s="120">
        <v>2017</v>
      </c>
      <c r="C72" s="121">
        <v>17126562418</v>
      </c>
      <c r="D72" s="120">
        <v>5</v>
      </c>
      <c r="E72" s="122" t="str">
        <f>IF(D72=1,'Tipo '!$B$2,IF(D72=2,'Tipo '!$B$3,IF(D72=3,'Tipo '!$B$4,IF(D72=4,'Tipo '!$B$5,IF(D72=5,'Tipo '!$B$6,IF(D72=6,'Tipo '!$B$7,IF(D72=7,'Tipo '!$B$8,IF(D72=8,'Tipo '!$B$9,IF(D72=9,'Tipo '!$B$10,IF(D72=10,'Tipo '!$B$11,IF(D72=11,'Tipo '!$B$12,IF(D72=12,'Tipo '!$B$13,IF(D72=13,'Tipo '!$B$14,IF(D72=14,'Tipo '!$B$15,IF(D72=15,'Tipo '!$B$16,IF(D72=16,'Tipo '!$B$17,IF(D72=17,'Tipo '!$B$18,IF(D72=18,'Tipo '!$B$19,IF(D72=19,'Tipo '!$B$20,"No ha seleccionado un tipo de contrato válido")))))))))))))))))))</f>
        <v>CONTRATOS DE PRESTACIÓN DE SERVICIOS PROFESIONALES Y DE APOYO A LA GESTIÓN</v>
      </c>
      <c r="F72" s="122" t="s">
        <v>62</v>
      </c>
      <c r="G72" s="122" t="s">
        <v>63</v>
      </c>
      <c r="H72" s="123" t="s">
        <v>176</v>
      </c>
      <c r="I72" s="123" t="s">
        <v>65</v>
      </c>
      <c r="J72" s="120">
        <v>45</v>
      </c>
      <c r="K72" s="122" t="str">
        <f>IF(J72=1,'Equivalencia BH-BMPT'!$D$2,IF(J72=2,'Equivalencia BH-BMPT'!$D$3,IF(J72=3,'Equivalencia BH-BMPT'!$D$4,IF(J72=4,'Equivalencia BH-BMPT'!$D$5,IF(J72=5,'Equivalencia BH-BMPT'!$D$6,IF(J72=6,'Equivalencia BH-BMPT'!$D$7,IF(J72=7,'Equivalencia BH-BMPT'!$D$8,IF(J72=8,'Equivalencia BH-BMPT'!$D$9,IF(J72=9,'Equivalencia BH-BMPT'!$D$10,IF(J72=10,'Equivalencia BH-BMPT'!$D$11,IF(J72=11,'Equivalencia BH-BMPT'!$D$12,IF(J72=12,'Equivalencia BH-BMPT'!$D$13,IF(J72=13,'Equivalencia BH-BMPT'!$D$14,IF(J72=14,'Equivalencia BH-BMPT'!$D$15,IF(J72=15,'Equivalencia BH-BMPT'!$D$16,IF(J72=16,'Equivalencia BH-BMPT'!$D$17,IF(J72=17,'Equivalencia BH-BMPT'!$D$18,IF(J72=18,'Equivalencia BH-BMPT'!$D$19,IF(J72=19,'Equivalencia BH-BMPT'!$D$20,IF(J72=20,'Equivalencia BH-BMPT'!$D$21,IF(J72=21,'Equivalencia BH-BMPT'!$D$22,IF(J72=22,'Equivalencia BH-BMPT'!$D$23,IF(J72=23,'Equivalencia BH-BMPT'!#REF!,IF(J72=24,'Equivalencia BH-BMPT'!$D$25,IF(J72=25,'Equivalencia BH-BMPT'!$D$26,IF(J72=26,'Equivalencia BH-BMPT'!$D$27,IF(J72=27,'Equivalencia BH-BMPT'!$D$28,IF(J72=28,'Equivalencia BH-BMPT'!$D$29,IF(J72=29,'Equivalencia BH-BMPT'!$D$30,IF(J72=30,'Equivalencia BH-BMPT'!$D$31,IF(J72=31,'Equivalencia BH-BMPT'!$D$32,IF(J72=32,'Equivalencia BH-BMPT'!$D$33,IF(J72=33,'Equivalencia BH-BMPT'!$D$34,IF(J72=34,'Equivalencia BH-BMPT'!$D$35,IF(J72=35,'Equivalencia BH-BMPT'!$D$36,IF(J72=36,'Equivalencia BH-BMPT'!$D$37,IF(J72=37,'Equivalencia BH-BMPT'!$D$38,IF(J72=38,'Equivalencia BH-BMPT'!#REF!,IF(J72=39,'Equivalencia BH-BMPT'!$D$40,IF(J72=40,'Equivalencia BH-BMPT'!$D$41,IF(J72=41,'Equivalencia BH-BMPT'!$D$42,IF(J72=42,'Equivalencia BH-BMPT'!$D$43,IF(J72=43,'Equivalencia BH-BMPT'!$D$44,IF(J72=44,'Equivalencia BH-BMPT'!$D$45,IF(J72=45,'Equivalencia BH-BMPT'!$D$46,"No ha seleccionado un número de programa")))))))))))))))))))))))))))))))))))))))))))))</f>
        <v>Gobernanza e influencia local, regional e internacional</v>
      </c>
      <c r="L72" s="124" t="s">
        <v>66</v>
      </c>
      <c r="M72" s="119">
        <v>52340713</v>
      </c>
      <c r="N72" s="125" t="s">
        <v>183</v>
      </c>
      <c r="O72" s="134">
        <v>21250000</v>
      </c>
      <c r="P72" s="127"/>
      <c r="Q72" s="128"/>
      <c r="R72" s="128">
        <v>1</v>
      </c>
      <c r="S72" s="128">
        <v>2500000</v>
      </c>
      <c r="T72" s="128">
        <f t="shared" si="3"/>
        <v>23750000</v>
      </c>
      <c r="U72" s="126">
        <v>20750000</v>
      </c>
      <c r="V72" s="130">
        <v>42830</v>
      </c>
      <c r="W72" s="130">
        <v>42832</v>
      </c>
      <c r="X72" s="130">
        <v>43121</v>
      </c>
      <c r="Y72" s="120">
        <v>255</v>
      </c>
      <c r="Z72" s="120">
        <v>30</v>
      </c>
      <c r="AA72" s="132"/>
      <c r="AB72" s="120"/>
      <c r="AC72" s="120" t="s">
        <v>61</v>
      </c>
      <c r="AD72" s="120"/>
      <c r="AE72" s="120"/>
      <c r="AF72" s="133">
        <f t="shared" si="4"/>
        <v>0.87368421052631584</v>
      </c>
      <c r="AG72" s="112"/>
      <c r="AH72" s="112" t="b">
        <f t="shared" si="5"/>
        <v>0</v>
      </c>
    </row>
    <row r="73" spans="1:34" ht="44.25" customHeight="1" thickBot="1" x14ac:dyDescent="0.25">
      <c r="A73" s="119">
        <v>60</v>
      </c>
      <c r="B73" s="120">
        <v>2017</v>
      </c>
      <c r="C73" s="121">
        <v>17126562540</v>
      </c>
      <c r="D73" s="120">
        <v>5</v>
      </c>
      <c r="E73" s="122" t="str">
        <f>IF(D73=1,'Tipo '!$B$2,IF(D73=2,'Tipo '!$B$3,IF(D73=3,'Tipo '!$B$4,IF(D73=4,'Tipo '!$B$5,IF(D73=5,'Tipo '!$B$6,IF(D73=6,'Tipo '!$B$7,IF(D73=7,'Tipo '!$B$8,IF(D73=8,'Tipo '!$B$9,IF(D73=9,'Tipo '!$B$10,IF(D73=10,'Tipo '!$B$11,IF(D73=11,'Tipo '!$B$12,IF(D73=12,'Tipo '!$B$13,IF(D73=13,'Tipo '!$B$14,IF(D73=14,'Tipo '!$B$15,IF(D73=15,'Tipo '!$B$16,IF(D73=16,'Tipo '!$B$17,IF(D73=17,'Tipo '!$B$18,IF(D73=18,'Tipo '!$B$19,IF(D73=19,'Tipo '!$B$20,"No ha seleccionado un tipo de contrato válido")))))))))))))))))))</f>
        <v>CONTRATOS DE PRESTACIÓN DE SERVICIOS PROFESIONALES Y DE APOYO A LA GESTIÓN</v>
      </c>
      <c r="F73" s="122" t="s">
        <v>62</v>
      </c>
      <c r="G73" s="122" t="s">
        <v>63</v>
      </c>
      <c r="H73" s="123" t="s">
        <v>170</v>
      </c>
      <c r="I73" s="123" t="s">
        <v>65</v>
      </c>
      <c r="J73" s="120">
        <v>45</v>
      </c>
      <c r="K73" s="122" t="str">
        <f>IF(J73=1,'Equivalencia BH-BMPT'!$D$2,IF(J73=2,'Equivalencia BH-BMPT'!$D$3,IF(J73=3,'Equivalencia BH-BMPT'!$D$4,IF(J73=4,'Equivalencia BH-BMPT'!$D$5,IF(J73=5,'Equivalencia BH-BMPT'!$D$6,IF(J73=6,'Equivalencia BH-BMPT'!$D$7,IF(J73=7,'Equivalencia BH-BMPT'!$D$8,IF(J73=8,'Equivalencia BH-BMPT'!$D$9,IF(J73=9,'Equivalencia BH-BMPT'!$D$10,IF(J73=10,'Equivalencia BH-BMPT'!$D$11,IF(J73=11,'Equivalencia BH-BMPT'!$D$12,IF(J73=12,'Equivalencia BH-BMPT'!$D$13,IF(J73=13,'Equivalencia BH-BMPT'!$D$14,IF(J73=14,'Equivalencia BH-BMPT'!$D$15,IF(J73=15,'Equivalencia BH-BMPT'!$D$16,IF(J73=16,'Equivalencia BH-BMPT'!$D$17,IF(J73=17,'Equivalencia BH-BMPT'!$D$18,IF(J73=18,'Equivalencia BH-BMPT'!$D$19,IF(J73=19,'Equivalencia BH-BMPT'!$D$20,IF(J73=20,'Equivalencia BH-BMPT'!$D$21,IF(J73=21,'Equivalencia BH-BMPT'!$D$22,IF(J73=22,'Equivalencia BH-BMPT'!$D$23,IF(J73=23,'Equivalencia BH-BMPT'!#REF!,IF(J73=24,'Equivalencia BH-BMPT'!$D$25,IF(J73=25,'Equivalencia BH-BMPT'!$D$26,IF(J73=26,'Equivalencia BH-BMPT'!$D$27,IF(J73=27,'Equivalencia BH-BMPT'!$D$28,IF(J73=28,'Equivalencia BH-BMPT'!$D$29,IF(J73=29,'Equivalencia BH-BMPT'!$D$30,IF(J73=30,'Equivalencia BH-BMPT'!$D$31,IF(J73=31,'Equivalencia BH-BMPT'!$D$32,IF(J73=32,'Equivalencia BH-BMPT'!$D$33,IF(J73=33,'Equivalencia BH-BMPT'!$D$34,IF(J73=34,'Equivalencia BH-BMPT'!$D$35,IF(J73=35,'Equivalencia BH-BMPT'!$D$36,IF(J73=36,'Equivalencia BH-BMPT'!$D$37,IF(J73=37,'Equivalencia BH-BMPT'!$D$38,IF(J73=38,'Equivalencia BH-BMPT'!#REF!,IF(J73=39,'Equivalencia BH-BMPT'!$D$40,IF(J73=40,'Equivalencia BH-BMPT'!$D$41,IF(J73=41,'Equivalencia BH-BMPT'!$D$42,IF(J73=42,'Equivalencia BH-BMPT'!$D$43,IF(J73=43,'Equivalencia BH-BMPT'!$D$44,IF(J73=44,'Equivalencia BH-BMPT'!$D$45,IF(J73=45,'Equivalencia BH-BMPT'!$D$46,"No ha seleccionado un número de programa")))))))))))))))))))))))))))))))))))))))))))))</f>
        <v>Gobernanza e influencia local, regional e internacional</v>
      </c>
      <c r="L73" s="124" t="s">
        <v>66</v>
      </c>
      <c r="M73" s="119">
        <v>53075665</v>
      </c>
      <c r="N73" s="125" t="s">
        <v>184</v>
      </c>
      <c r="O73" s="134">
        <v>36550000</v>
      </c>
      <c r="P73" s="127"/>
      <c r="Q73" s="128"/>
      <c r="R73" s="128">
        <v>1</v>
      </c>
      <c r="S73" s="128">
        <v>3153333</v>
      </c>
      <c r="T73" s="128">
        <f t="shared" si="3"/>
        <v>39703333</v>
      </c>
      <c r="U73" s="126">
        <v>34543332</v>
      </c>
      <c r="V73" s="130">
        <v>42830</v>
      </c>
      <c r="W73" s="130">
        <v>42835</v>
      </c>
      <c r="X73" s="130">
        <v>43121</v>
      </c>
      <c r="Y73" s="120">
        <v>255</v>
      </c>
      <c r="Z73" s="120">
        <v>23</v>
      </c>
      <c r="AA73" s="132"/>
      <c r="AB73" s="120"/>
      <c r="AC73" s="120" t="s">
        <v>61</v>
      </c>
      <c r="AD73" s="120"/>
      <c r="AE73" s="120"/>
      <c r="AF73" s="133">
        <f t="shared" si="4"/>
        <v>0.87003607480510514</v>
      </c>
      <c r="AG73" s="112"/>
      <c r="AH73" s="112" t="b">
        <f t="shared" si="5"/>
        <v>0</v>
      </c>
    </row>
    <row r="74" spans="1:34" ht="44.25" customHeight="1" thickBot="1" x14ac:dyDescent="0.25">
      <c r="A74" s="119">
        <v>61</v>
      </c>
      <c r="B74" s="120">
        <v>2017</v>
      </c>
      <c r="C74" s="121">
        <v>17126562797</v>
      </c>
      <c r="D74" s="120">
        <v>5</v>
      </c>
      <c r="E74" s="122" t="str">
        <f>IF(D74=1,'Tipo '!$B$2,IF(D74=2,'Tipo '!$B$3,IF(D74=3,'Tipo '!$B$4,IF(D74=4,'Tipo '!$B$5,IF(D74=5,'Tipo '!$B$6,IF(D74=6,'Tipo '!$B$7,IF(D74=7,'Tipo '!$B$8,IF(D74=8,'Tipo '!$B$9,IF(D74=9,'Tipo '!$B$10,IF(D74=10,'Tipo '!$B$11,IF(D74=11,'Tipo '!$B$12,IF(D74=12,'Tipo '!$B$13,IF(D74=13,'Tipo '!$B$14,IF(D74=14,'Tipo '!$B$15,IF(D74=15,'Tipo '!$B$16,IF(D74=16,'Tipo '!$B$17,IF(D74=17,'Tipo '!$B$18,IF(D74=18,'Tipo '!$B$19,IF(D74=19,'Tipo '!$B$20,"No ha seleccionado un tipo de contrato válido")))))))))))))))))))</f>
        <v>CONTRATOS DE PRESTACIÓN DE SERVICIOS PROFESIONALES Y DE APOYO A LA GESTIÓN</v>
      </c>
      <c r="F74" s="122" t="s">
        <v>62</v>
      </c>
      <c r="G74" s="122" t="s">
        <v>63</v>
      </c>
      <c r="H74" s="123" t="s">
        <v>185</v>
      </c>
      <c r="I74" s="123" t="s">
        <v>65</v>
      </c>
      <c r="J74" s="120">
        <v>45</v>
      </c>
      <c r="K74" s="122" t="str">
        <f>IF(J74=1,'Equivalencia BH-BMPT'!$D$2,IF(J74=2,'Equivalencia BH-BMPT'!$D$3,IF(J74=3,'Equivalencia BH-BMPT'!$D$4,IF(J74=4,'Equivalencia BH-BMPT'!$D$5,IF(J74=5,'Equivalencia BH-BMPT'!$D$6,IF(J74=6,'Equivalencia BH-BMPT'!$D$7,IF(J74=7,'Equivalencia BH-BMPT'!$D$8,IF(J74=8,'Equivalencia BH-BMPT'!$D$9,IF(J74=9,'Equivalencia BH-BMPT'!$D$10,IF(J74=10,'Equivalencia BH-BMPT'!$D$11,IF(J74=11,'Equivalencia BH-BMPT'!$D$12,IF(J74=12,'Equivalencia BH-BMPT'!$D$13,IF(J74=13,'Equivalencia BH-BMPT'!$D$14,IF(J74=14,'Equivalencia BH-BMPT'!$D$15,IF(J74=15,'Equivalencia BH-BMPT'!$D$16,IF(J74=16,'Equivalencia BH-BMPT'!$D$17,IF(J74=17,'Equivalencia BH-BMPT'!$D$18,IF(J74=18,'Equivalencia BH-BMPT'!$D$19,IF(J74=19,'Equivalencia BH-BMPT'!$D$20,IF(J74=20,'Equivalencia BH-BMPT'!$D$21,IF(J74=21,'Equivalencia BH-BMPT'!$D$22,IF(J74=22,'Equivalencia BH-BMPT'!$D$23,IF(J74=23,'Equivalencia BH-BMPT'!#REF!,IF(J74=24,'Equivalencia BH-BMPT'!$D$25,IF(J74=25,'Equivalencia BH-BMPT'!$D$26,IF(J74=26,'Equivalencia BH-BMPT'!$D$27,IF(J74=27,'Equivalencia BH-BMPT'!$D$28,IF(J74=28,'Equivalencia BH-BMPT'!$D$29,IF(J74=29,'Equivalencia BH-BMPT'!$D$30,IF(J74=30,'Equivalencia BH-BMPT'!$D$31,IF(J74=31,'Equivalencia BH-BMPT'!$D$32,IF(J74=32,'Equivalencia BH-BMPT'!$D$33,IF(J74=33,'Equivalencia BH-BMPT'!$D$34,IF(J74=34,'Equivalencia BH-BMPT'!$D$35,IF(J74=35,'Equivalencia BH-BMPT'!$D$36,IF(J74=36,'Equivalencia BH-BMPT'!$D$37,IF(J74=37,'Equivalencia BH-BMPT'!$D$38,IF(J74=38,'Equivalencia BH-BMPT'!#REF!,IF(J74=39,'Equivalencia BH-BMPT'!$D$40,IF(J74=40,'Equivalencia BH-BMPT'!$D$41,IF(J74=41,'Equivalencia BH-BMPT'!$D$42,IF(J74=42,'Equivalencia BH-BMPT'!$D$43,IF(J74=43,'Equivalencia BH-BMPT'!$D$44,IF(J74=44,'Equivalencia BH-BMPT'!$D$45,IF(J74=45,'Equivalencia BH-BMPT'!$D$46,"No ha seleccionado un número de programa")))))))))))))))))))))))))))))))))))))))))))))</f>
        <v>Gobernanza e influencia local, regional e internacional</v>
      </c>
      <c r="L74" s="124" t="s">
        <v>66</v>
      </c>
      <c r="M74" s="119">
        <v>1022339292</v>
      </c>
      <c r="N74" s="125" t="s">
        <v>186</v>
      </c>
      <c r="O74" s="134">
        <v>21250000</v>
      </c>
      <c r="P74" s="127"/>
      <c r="Q74" s="128"/>
      <c r="R74" s="128">
        <v>1</v>
      </c>
      <c r="S74" s="128">
        <v>2500000</v>
      </c>
      <c r="T74" s="128">
        <f t="shared" si="3"/>
        <v>23750000</v>
      </c>
      <c r="U74" s="126">
        <v>23240000</v>
      </c>
      <c r="V74" s="130">
        <v>42830</v>
      </c>
      <c r="W74" s="130">
        <v>42832</v>
      </c>
      <c r="X74" s="130">
        <v>43121</v>
      </c>
      <c r="Y74" s="120">
        <v>255</v>
      </c>
      <c r="Z74" s="120">
        <v>30</v>
      </c>
      <c r="AA74" s="132"/>
      <c r="AB74" s="120"/>
      <c r="AC74" s="120" t="s">
        <v>61</v>
      </c>
      <c r="AD74" s="120"/>
      <c r="AE74" s="120"/>
      <c r="AF74" s="133">
        <f t="shared" si="4"/>
        <v>0.97852631578947369</v>
      </c>
      <c r="AG74" s="112"/>
      <c r="AH74" s="112" t="b">
        <f t="shared" si="5"/>
        <v>0</v>
      </c>
    </row>
    <row r="75" spans="1:34" ht="44.25" customHeight="1" thickBot="1" x14ac:dyDescent="0.25">
      <c r="A75" s="119">
        <v>62</v>
      </c>
      <c r="B75" s="120">
        <v>2017</v>
      </c>
      <c r="C75" s="122">
        <v>17126562850</v>
      </c>
      <c r="D75" s="120">
        <v>5</v>
      </c>
      <c r="E75" s="122" t="str">
        <f>IF(D75=1,'Tipo '!$B$2,IF(D75=2,'Tipo '!$B$3,IF(D75=3,'Tipo '!$B$4,IF(D75=4,'Tipo '!$B$5,IF(D75=5,'Tipo '!$B$6,IF(D75=6,'Tipo '!$B$7,IF(D75=7,'Tipo '!$B$8,IF(D75=8,'Tipo '!$B$9,IF(D75=9,'Tipo '!$B$10,IF(D75=10,'Tipo '!$B$11,IF(D75=11,'Tipo '!$B$12,IF(D75=12,'Tipo '!$B$13,IF(D75=13,'Tipo '!$B$14,IF(D75=14,'Tipo '!$B$15,IF(D75=15,'Tipo '!$B$16,IF(D75=16,'Tipo '!$B$17,IF(D75=17,'Tipo '!$B$18,IF(D75=18,'Tipo '!$B$19,IF(D75=19,'Tipo '!$B$20,"No ha seleccionado un tipo de contrato válido")))))))))))))))))))</f>
        <v>CONTRATOS DE PRESTACIÓN DE SERVICIOS PROFESIONALES Y DE APOYO A LA GESTIÓN</v>
      </c>
      <c r="F75" s="122" t="s">
        <v>62</v>
      </c>
      <c r="G75" s="122" t="s">
        <v>63</v>
      </c>
      <c r="H75" s="123" t="s">
        <v>110</v>
      </c>
      <c r="I75" s="123" t="s">
        <v>65</v>
      </c>
      <c r="J75" s="120">
        <v>45</v>
      </c>
      <c r="K75" s="122" t="str">
        <f>IF(J75=1,'Equivalencia BH-BMPT'!$D$2,IF(J75=2,'Equivalencia BH-BMPT'!$D$3,IF(J75=3,'Equivalencia BH-BMPT'!$D$4,IF(J75=4,'Equivalencia BH-BMPT'!$D$5,IF(J75=5,'Equivalencia BH-BMPT'!$D$6,IF(J75=6,'Equivalencia BH-BMPT'!$D$7,IF(J75=7,'Equivalencia BH-BMPT'!$D$8,IF(J75=8,'Equivalencia BH-BMPT'!$D$9,IF(J75=9,'Equivalencia BH-BMPT'!$D$10,IF(J75=10,'Equivalencia BH-BMPT'!$D$11,IF(J75=11,'Equivalencia BH-BMPT'!$D$12,IF(J75=12,'Equivalencia BH-BMPT'!$D$13,IF(J75=13,'Equivalencia BH-BMPT'!$D$14,IF(J75=14,'Equivalencia BH-BMPT'!$D$15,IF(J75=15,'Equivalencia BH-BMPT'!$D$16,IF(J75=16,'Equivalencia BH-BMPT'!$D$17,IF(J75=17,'Equivalencia BH-BMPT'!$D$18,IF(J75=18,'Equivalencia BH-BMPT'!$D$19,IF(J75=19,'Equivalencia BH-BMPT'!$D$20,IF(J75=20,'Equivalencia BH-BMPT'!$D$21,IF(J75=21,'Equivalencia BH-BMPT'!$D$22,IF(J75=22,'Equivalencia BH-BMPT'!$D$23,IF(J75=23,'Equivalencia BH-BMPT'!#REF!,IF(J75=24,'Equivalencia BH-BMPT'!$D$25,IF(J75=25,'Equivalencia BH-BMPT'!$D$26,IF(J75=26,'Equivalencia BH-BMPT'!$D$27,IF(J75=27,'Equivalencia BH-BMPT'!$D$28,IF(J75=28,'Equivalencia BH-BMPT'!$D$29,IF(J75=29,'Equivalencia BH-BMPT'!$D$30,IF(J75=30,'Equivalencia BH-BMPT'!$D$31,IF(J75=31,'Equivalencia BH-BMPT'!$D$32,IF(J75=32,'Equivalencia BH-BMPT'!$D$33,IF(J75=33,'Equivalencia BH-BMPT'!$D$34,IF(J75=34,'Equivalencia BH-BMPT'!$D$35,IF(J75=35,'Equivalencia BH-BMPT'!$D$36,IF(J75=36,'Equivalencia BH-BMPT'!$D$37,IF(J75=37,'Equivalencia BH-BMPT'!$D$38,IF(J75=38,'Equivalencia BH-BMPT'!#REF!,IF(J75=39,'Equivalencia BH-BMPT'!$D$40,IF(J75=40,'Equivalencia BH-BMPT'!$D$41,IF(J75=41,'Equivalencia BH-BMPT'!$D$42,IF(J75=42,'Equivalencia BH-BMPT'!$D$43,IF(J75=43,'Equivalencia BH-BMPT'!$D$44,IF(J75=44,'Equivalencia BH-BMPT'!$D$45,IF(J75=45,'Equivalencia BH-BMPT'!$D$46,"No ha seleccionado un número de programa")))))))))))))))))))))))))))))))))))))))))))))</f>
        <v>Gobernanza e influencia local, regional e internacional</v>
      </c>
      <c r="L75" s="124" t="s">
        <v>66</v>
      </c>
      <c r="M75" s="119">
        <v>1032411454</v>
      </c>
      <c r="N75" s="125" t="s">
        <v>187</v>
      </c>
      <c r="O75" s="134">
        <v>23800000</v>
      </c>
      <c r="P75" s="127"/>
      <c r="Q75" s="128"/>
      <c r="R75" s="128">
        <v>1</v>
      </c>
      <c r="S75" s="128">
        <v>2800000</v>
      </c>
      <c r="T75" s="128">
        <f t="shared" si="3"/>
        <v>26600000</v>
      </c>
      <c r="U75" s="126">
        <v>23240000</v>
      </c>
      <c r="V75" s="130">
        <v>42830</v>
      </c>
      <c r="W75" s="130">
        <v>42832</v>
      </c>
      <c r="X75" s="130">
        <v>43121</v>
      </c>
      <c r="Y75" s="120">
        <v>255</v>
      </c>
      <c r="Z75" s="120">
        <v>30</v>
      </c>
      <c r="AA75" s="132"/>
      <c r="AB75" s="120"/>
      <c r="AC75" s="120" t="s">
        <v>61</v>
      </c>
      <c r="AD75" s="120"/>
      <c r="AE75" s="120"/>
      <c r="AF75" s="133">
        <f t="shared" si="4"/>
        <v>0.87368421052631584</v>
      </c>
      <c r="AG75" s="112"/>
      <c r="AH75" s="112" t="b">
        <f t="shared" si="5"/>
        <v>0</v>
      </c>
    </row>
    <row r="76" spans="1:34" ht="44.25" customHeight="1" thickBot="1" x14ac:dyDescent="0.25">
      <c r="A76" s="119">
        <v>63</v>
      </c>
      <c r="B76" s="120">
        <v>2017</v>
      </c>
      <c r="C76" s="122">
        <v>17126562882</v>
      </c>
      <c r="D76" s="120">
        <v>5</v>
      </c>
      <c r="E76" s="122" t="str">
        <f>IF(D76=1,'Tipo '!$B$2,IF(D76=2,'Tipo '!$B$3,IF(D76=3,'Tipo '!$B$4,IF(D76=4,'Tipo '!$B$5,IF(D76=5,'Tipo '!$B$6,IF(D76=6,'Tipo '!$B$7,IF(D76=7,'Tipo '!$B$8,IF(D76=8,'Tipo '!$B$9,IF(D76=9,'Tipo '!$B$10,IF(D76=10,'Tipo '!$B$11,IF(D76=11,'Tipo '!$B$12,IF(D76=12,'Tipo '!$B$13,IF(D76=13,'Tipo '!$B$14,IF(D76=14,'Tipo '!$B$15,IF(D76=15,'Tipo '!$B$16,IF(D76=16,'Tipo '!$B$17,IF(D76=17,'Tipo '!$B$18,IF(D76=18,'Tipo '!$B$19,IF(D76=19,'Tipo '!$B$20,"No ha seleccionado un tipo de contrato válido")))))))))))))))))))</f>
        <v>CONTRATOS DE PRESTACIÓN DE SERVICIOS PROFESIONALES Y DE APOYO A LA GESTIÓN</v>
      </c>
      <c r="F76" s="122" t="s">
        <v>62</v>
      </c>
      <c r="G76" s="122" t="s">
        <v>63</v>
      </c>
      <c r="H76" s="123" t="s">
        <v>188</v>
      </c>
      <c r="I76" s="123" t="s">
        <v>65</v>
      </c>
      <c r="J76" s="120">
        <v>45</v>
      </c>
      <c r="K76" s="122" t="str">
        <f>IF(J76=1,'Equivalencia BH-BMPT'!$D$2,IF(J76=2,'Equivalencia BH-BMPT'!$D$3,IF(J76=3,'Equivalencia BH-BMPT'!$D$4,IF(J76=4,'Equivalencia BH-BMPT'!$D$5,IF(J76=5,'Equivalencia BH-BMPT'!$D$6,IF(J76=6,'Equivalencia BH-BMPT'!$D$7,IF(J76=7,'Equivalencia BH-BMPT'!$D$8,IF(J76=8,'Equivalencia BH-BMPT'!$D$9,IF(J76=9,'Equivalencia BH-BMPT'!$D$10,IF(J76=10,'Equivalencia BH-BMPT'!$D$11,IF(J76=11,'Equivalencia BH-BMPT'!$D$12,IF(J76=12,'Equivalencia BH-BMPT'!$D$13,IF(J76=13,'Equivalencia BH-BMPT'!$D$14,IF(J76=14,'Equivalencia BH-BMPT'!$D$15,IF(J76=15,'Equivalencia BH-BMPT'!$D$16,IF(J76=16,'Equivalencia BH-BMPT'!$D$17,IF(J76=17,'Equivalencia BH-BMPT'!$D$18,IF(J76=18,'Equivalencia BH-BMPT'!$D$19,IF(J76=19,'Equivalencia BH-BMPT'!$D$20,IF(J76=20,'Equivalencia BH-BMPT'!$D$21,IF(J76=21,'Equivalencia BH-BMPT'!$D$22,IF(J76=22,'Equivalencia BH-BMPT'!$D$23,IF(J76=23,'Equivalencia BH-BMPT'!#REF!,IF(J76=24,'Equivalencia BH-BMPT'!$D$25,IF(J76=25,'Equivalencia BH-BMPT'!$D$26,IF(J76=26,'Equivalencia BH-BMPT'!$D$27,IF(J76=27,'Equivalencia BH-BMPT'!$D$28,IF(J76=28,'Equivalencia BH-BMPT'!$D$29,IF(J76=29,'Equivalencia BH-BMPT'!$D$30,IF(J76=30,'Equivalencia BH-BMPT'!$D$31,IF(J76=31,'Equivalencia BH-BMPT'!$D$32,IF(J76=32,'Equivalencia BH-BMPT'!$D$33,IF(J76=33,'Equivalencia BH-BMPT'!$D$34,IF(J76=34,'Equivalencia BH-BMPT'!$D$35,IF(J76=35,'Equivalencia BH-BMPT'!$D$36,IF(J76=36,'Equivalencia BH-BMPT'!$D$37,IF(J76=37,'Equivalencia BH-BMPT'!$D$38,IF(J76=38,'Equivalencia BH-BMPT'!#REF!,IF(J76=39,'Equivalencia BH-BMPT'!$D$40,IF(J76=40,'Equivalencia BH-BMPT'!$D$41,IF(J76=41,'Equivalencia BH-BMPT'!$D$42,IF(J76=42,'Equivalencia BH-BMPT'!$D$43,IF(J76=43,'Equivalencia BH-BMPT'!$D$44,IF(J76=44,'Equivalencia BH-BMPT'!$D$45,IF(J76=45,'Equivalencia BH-BMPT'!$D$46,"No ha seleccionado un número de programa")))))))))))))))))))))))))))))))))))))))))))))</f>
        <v>Gobernanza e influencia local, regional e internacional</v>
      </c>
      <c r="L76" s="124" t="s">
        <v>66</v>
      </c>
      <c r="M76" s="119">
        <v>79903300</v>
      </c>
      <c r="N76" s="125" t="s">
        <v>189</v>
      </c>
      <c r="O76" s="126">
        <v>21150000</v>
      </c>
      <c r="P76" s="127"/>
      <c r="Q76" s="128"/>
      <c r="R76" s="128"/>
      <c r="S76" s="128"/>
      <c r="T76" s="128">
        <f t="shared" si="3"/>
        <v>21150000</v>
      </c>
      <c r="U76" s="126">
        <v>20666666</v>
      </c>
      <c r="V76" s="130">
        <v>42831</v>
      </c>
      <c r="W76" s="130">
        <v>42832</v>
      </c>
      <c r="X76" s="130">
        <v>43090</v>
      </c>
      <c r="Y76" s="120">
        <v>255</v>
      </c>
      <c r="Z76" s="120"/>
      <c r="AA76" s="132"/>
      <c r="AB76" s="120"/>
      <c r="AC76" s="120"/>
      <c r="AD76" s="120" t="s">
        <v>61</v>
      </c>
      <c r="AE76" s="120"/>
      <c r="AF76" s="133">
        <f t="shared" si="4"/>
        <v>0.97714732860520093</v>
      </c>
      <c r="AG76" s="112"/>
      <c r="AH76" s="112" t="b">
        <f t="shared" si="5"/>
        <v>0</v>
      </c>
    </row>
    <row r="77" spans="1:34" ht="44.25" customHeight="1" thickBot="1" x14ac:dyDescent="0.25">
      <c r="A77" s="119">
        <v>64</v>
      </c>
      <c r="B77" s="120">
        <v>2017</v>
      </c>
      <c r="C77" s="122">
        <v>17126562926</v>
      </c>
      <c r="D77" s="120">
        <v>5</v>
      </c>
      <c r="E77" s="122" t="str">
        <f>IF(D77=1,'Tipo '!$B$2,IF(D77=2,'Tipo '!$B$3,IF(D77=3,'Tipo '!$B$4,IF(D77=4,'Tipo '!$B$5,IF(D77=5,'Tipo '!$B$6,IF(D77=6,'Tipo '!$B$7,IF(D77=7,'Tipo '!$B$8,IF(D77=8,'Tipo '!$B$9,IF(D77=9,'Tipo '!$B$10,IF(D77=10,'Tipo '!$B$11,IF(D77=11,'Tipo '!$B$12,IF(D77=12,'Tipo '!$B$13,IF(D77=13,'Tipo '!$B$14,IF(D77=14,'Tipo '!$B$15,IF(D77=15,'Tipo '!$B$16,IF(D77=16,'Tipo '!$B$17,IF(D77=17,'Tipo '!$B$18,IF(D77=18,'Tipo '!$B$19,IF(D77=19,'Tipo '!$B$20,"No ha seleccionado un tipo de contrato válido")))))))))))))))))))</f>
        <v>CONTRATOS DE PRESTACIÓN DE SERVICIOS PROFESIONALES Y DE APOYO A LA GESTIÓN</v>
      </c>
      <c r="F77" s="122" t="s">
        <v>62</v>
      </c>
      <c r="G77" s="122" t="s">
        <v>63</v>
      </c>
      <c r="H77" s="123" t="s">
        <v>190</v>
      </c>
      <c r="I77" s="123" t="s">
        <v>65</v>
      </c>
      <c r="J77" s="120">
        <v>45</v>
      </c>
      <c r="K77" s="122" t="str">
        <f>IF(J77=1,'Equivalencia BH-BMPT'!$D$2,IF(J77=2,'Equivalencia BH-BMPT'!$D$3,IF(J77=3,'Equivalencia BH-BMPT'!$D$4,IF(J77=4,'Equivalencia BH-BMPT'!$D$5,IF(J77=5,'Equivalencia BH-BMPT'!$D$6,IF(J77=6,'Equivalencia BH-BMPT'!$D$7,IF(J77=7,'Equivalencia BH-BMPT'!$D$8,IF(J77=8,'Equivalencia BH-BMPT'!$D$9,IF(J77=9,'Equivalencia BH-BMPT'!$D$10,IF(J77=10,'Equivalencia BH-BMPT'!$D$11,IF(J77=11,'Equivalencia BH-BMPT'!$D$12,IF(J77=12,'Equivalencia BH-BMPT'!$D$13,IF(J77=13,'Equivalencia BH-BMPT'!$D$14,IF(J77=14,'Equivalencia BH-BMPT'!$D$15,IF(J77=15,'Equivalencia BH-BMPT'!$D$16,IF(J77=16,'Equivalencia BH-BMPT'!$D$17,IF(J77=17,'Equivalencia BH-BMPT'!$D$18,IF(J77=18,'Equivalencia BH-BMPT'!$D$19,IF(J77=19,'Equivalencia BH-BMPT'!$D$20,IF(J77=20,'Equivalencia BH-BMPT'!$D$21,IF(J77=21,'Equivalencia BH-BMPT'!$D$22,IF(J77=22,'Equivalencia BH-BMPT'!$D$23,IF(J77=23,'Equivalencia BH-BMPT'!#REF!,IF(J77=24,'Equivalencia BH-BMPT'!$D$25,IF(J77=25,'Equivalencia BH-BMPT'!$D$26,IF(J77=26,'Equivalencia BH-BMPT'!$D$27,IF(J77=27,'Equivalencia BH-BMPT'!$D$28,IF(J77=28,'Equivalencia BH-BMPT'!$D$29,IF(J77=29,'Equivalencia BH-BMPT'!$D$30,IF(J77=30,'Equivalencia BH-BMPT'!$D$31,IF(J77=31,'Equivalencia BH-BMPT'!$D$32,IF(J77=32,'Equivalencia BH-BMPT'!$D$33,IF(J77=33,'Equivalencia BH-BMPT'!$D$34,IF(J77=34,'Equivalencia BH-BMPT'!$D$35,IF(J77=35,'Equivalencia BH-BMPT'!$D$36,IF(J77=36,'Equivalencia BH-BMPT'!$D$37,IF(J77=37,'Equivalencia BH-BMPT'!$D$38,IF(J77=38,'Equivalencia BH-BMPT'!#REF!,IF(J77=39,'Equivalencia BH-BMPT'!$D$40,IF(J77=40,'Equivalencia BH-BMPT'!$D$41,IF(J77=41,'Equivalencia BH-BMPT'!$D$42,IF(J77=42,'Equivalencia BH-BMPT'!$D$43,IF(J77=43,'Equivalencia BH-BMPT'!$D$44,IF(J77=44,'Equivalencia BH-BMPT'!$D$45,IF(J77=45,'Equivalencia BH-BMPT'!$D$46,"No ha seleccionado un número de programa")))))))))))))))))))))))))))))))))))))))))))))</f>
        <v>Gobernanza e influencia local, regional e internacional</v>
      </c>
      <c r="L77" s="124" t="s">
        <v>66</v>
      </c>
      <c r="M77" s="119">
        <v>11311237</v>
      </c>
      <c r="N77" s="125" t="s">
        <v>191</v>
      </c>
      <c r="O77" s="134">
        <v>14800000</v>
      </c>
      <c r="P77" s="127"/>
      <c r="Q77" s="128"/>
      <c r="R77" s="128">
        <v>1</v>
      </c>
      <c r="S77" s="128">
        <v>1850000</v>
      </c>
      <c r="T77" s="128">
        <f t="shared" si="3"/>
        <v>16650000</v>
      </c>
      <c r="U77" s="126">
        <v>14738333</v>
      </c>
      <c r="V77" s="130">
        <v>42893</v>
      </c>
      <c r="W77" s="130">
        <v>42842</v>
      </c>
      <c r="X77" s="130">
        <v>43121</v>
      </c>
      <c r="Y77" s="120">
        <v>240</v>
      </c>
      <c r="Z77" s="120">
        <v>30</v>
      </c>
      <c r="AA77" s="132"/>
      <c r="AB77" s="120"/>
      <c r="AC77" s="120" t="s">
        <v>61</v>
      </c>
      <c r="AD77" s="120"/>
      <c r="AE77" s="120"/>
      <c r="AF77" s="133">
        <f t="shared" si="4"/>
        <v>0.88518516516516521</v>
      </c>
      <c r="AG77" s="112"/>
      <c r="AH77" s="112" t="b">
        <f t="shared" si="5"/>
        <v>0</v>
      </c>
    </row>
    <row r="78" spans="1:34" ht="44.25" customHeight="1" thickBot="1" x14ac:dyDescent="0.25">
      <c r="A78" s="119">
        <v>65</v>
      </c>
      <c r="B78" s="120">
        <v>2017</v>
      </c>
      <c r="C78" s="122">
        <v>17126562991</v>
      </c>
      <c r="D78" s="120">
        <v>5</v>
      </c>
      <c r="E78" s="122" t="str">
        <f>IF(D78=1,'Tipo '!$B$2,IF(D78=2,'Tipo '!$B$3,IF(D78=3,'Tipo '!$B$4,IF(D78=4,'Tipo '!$B$5,IF(D78=5,'Tipo '!$B$6,IF(D78=6,'Tipo '!$B$7,IF(D78=7,'Tipo '!$B$8,IF(D78=8,'Tipo '!$B$9,IF(D78=9,'Tipo '!$B$10,IF(D78=10,'Tipo '!$B$11,IF(D78=11,'Tipo '!$B$12,IF(D78=12,'Tipo '!$B$13,IF(D78=13,'Tipo '!$B$14,IF(D78=14,'Tipo '!$B$15,IF(D78=15,'Tipo '!$B$16,IF(D78=16,'Tipo '!$B$17,IF(D78=17,'Tipo '!$B$18,IF(D78=18,'Tipo '!$B$19,IF(D78=19,'Tipo '!$B$20,"No ha seleccionado un tipo de contrato válido")))))))))))))))))))</f>
        <v>CONTRATOS DE PRESTACIÓN DE SERVICIOS PROFESIONALES Y DE APOYO A LA GESTIÓN</v>
      </c>
      <c r="F78" s="122" t="s">
        <v>62</v>
      </c>
      <c r="G78" s="122" t="s">
        <v>63</v>
      </c>
      <c r="H78" s="123" t="s">
        <v>192</v>
      </c>
      <c r="I78" s="123" t="s">
        <v>65</v>
      </c>
      <c r="J78" s="120">
        <v>18</v>
      </c>
      <c r="K78" s="122" t="str">
        <f>IF(J78=1,'Equivalencia BH-BMPT'!$D$2,IF(J78=2,'Equivalencia BH-BMPT'!$D$3,IF(J78=3,'Equivalencia BH-BMPT'!$D$4,IF(J78=4,'Equivalencia BH-BMPT'!$D$5,IF(J78=5,'Equivalencia BH-BMPT'!$D$6,IF(J78=6,'Equivalencia BH-BMPT'!$D$7,IF(J78=7,'Equivalencia BH-BMPT'!$D$8,IF(J78=8,'Equivalencia BH-BMPT'!$D$9,IF(J78=9,'Equivalencia BH-BMPT'!$D$10,IF(J78=10,'Equivalencia BH-BMPT'!$D$11,IF(J78=11,'Equivalencia BH-BMPT'!$D$12,IF(J78=12,'Equivalencia BH-BMPT'!$D$13,IF(J78=13,'Equivalencia BH-BMPT'!$D$14,IF(J78=14,'Equivalencia BH-BMPT'!$D$15,IF(J78=15,'Equivalencia BH-BMPT'!$D$16,IF(J78=16,'Equivalencia BH-BMPT'!$D$17,IF(J78=17,'Equivalencia BH-BMPT'!$D$18,IF(J78=18,'Equivalencia BH-BMPT'!$D$19,IF(J78=19,'Equivalencia BH-BMPT'!$D$20,IF(J78=20,'Equivalencia BH-BMPT'!$D$21,IF(J78=21,'Equivalencia BH-BMPT'!$D$22,IF(J78=22,'Equivalencia BH-BMPT'!$D$23,IF(J78=23,'Equivalencia BH-BMPT'!#REF!,IF(J78=24,'Equivalencia BH-BMPT'!$D$25,IF(J78=25,'Equivalencia BH-BMPT'!$D$26,IF(J78=26,'Equivalencia BH-BMPT'!$D$27,IF(J78=27,'Equivalencia BH-BMPT'!$D$28,IF(J78=28,'Equivalencia BH-BMPT'!$D$29,IF(J78=29,'Equivalencia BH-BMPT'!$D$30,IF(J78=30,'Equivalencia BH-BMPT'!$D$31,IF(J78=31,'Equivalencia BH-BMPT'!$D$32,IF(J78=32,'Equivalencia BH-BMPT'!$D$33,IF(J78=33,'Equivalencia BH-BMPT'!$D$34,IF(J78=34,'Equivalencia BH-BMPT'!$D$35,IF(J78=35,'Equivalencia BH-BMPT'!$D$36,IF(J78=36,'Equivalencia BH-BMPT'!$D$37,IF(J78=37,'Equivalencia BH-BMPT'!$D$38,IF(J78=38,'Equivalencia BH-BMPT'!#REF!,IF(J78=39,'Equivalencia BH-BMPT'!$D$40,IF(J78=40,'Equivalencia BH-BMPT'!$D$41,IF(J78=41,'Equivalencia BH-BMPT'!$D$42,IF(J78=42,'Equivalencia BH-BMPT'!$D$43,IF(J78=43,'Equivalencia BH-BMPT'!$D$44,IF(J78=44,'Equivalencia BH-BMPT'!$D$45,IF(J78=45,'Equivalencia BH-BMPT'!$D$46,"No ha seleccionado un número de programa")))))))))))))))))))))))))))))))))))))))))))))</f>
        <v>Mejor movilidad para todos</v>
      </c>
      <c r="L78" s="124" t="s">
        <v>179</v>
      </c>
      <c r="M78" s="119">
        <v>79464338</v>
      </c>
      <c r="N78" s="125" t="s">
        <v>193</v>
      </c>
      <c r="O78" s="134">
        <v>36550000</v>
      </c>
      <c r="P78" s="127"/>
      <c r="Q78" s="128"/>
      <c r="R78" s="128">
        <v>1</v>
      </c>
      <c r="S78" s="128">
        <v>2723333</v>
      </c>
      <c r="T78" s="128">
        <f t="shared" ref="T78:T109" si="6">O78+Q78+S78</f>
        <v>39273333</v>
      </c>
      <c r="U78" s="126">
        <v>33970000</v>
      </c>
      <c r="V78" s="130">
        <v>42832</v>
      </c>
      <c r="W78" s="130">
        <v>42844</v>
      </c>
      <c r="X78" s="130">
        <v>43121</v>
      </c>
      <c r="Y78" s="120">
        <v>255</v>
      </c>
      <c r="Z78" s="120">
        <v>19</v>
      </c>
      <c r="AA78" s="132"/>
      <c r="AB78" s="120"/>
      <c r="AC78" s="120" t="s">
        <v>61</v>
      </c>
      <c r="AD78" s="120"/>
      <c r="AE78" s="120"/>
      <c r="AF78" s="133">
        <f t="shared" ref="AF78:AF109" si="7">SUM(U78/T78)</f>
        <v>0.86496351099103308</v>
      </c>
      <c r="AG78" s="112"/>
      <c r="AH78" s="112" t="b">
        <f t="shared" ref="AH78:AH109" si="8">IF(I78="Funcionamiento",J78=0,J78="")</f>
        <v>0</v>
      </c>
    </row>
    <row r="79" spans="1:34" ht="44.25" customHeight="1" thickBot="1" x14ac:dyDescent="0.25">
      <c r="A79" s="119">
        <v>66</v>
      </c>
      <c r="B79" s="120">
        <v>2017</v>
      </c>
      <c r="C79" s="122">
        <v>17126563063</v>
      </c>
      <c r="D79" s="120">
        <v>5</v>
      </c>
      <c r="E79" s="122" t="str">
        <f>IF(D79=1,'Tipo '!$B$2,IF(D79=2,'Tipo '!$B$3,IF(D79=3,'Tipo '!$B$4,IF(D79=4,'Tipo '!$B$5,IF(D79=5,'Tipo '!$B$6,IF(D79=6,'Tipo '!$B$7,IF(D79=7,'Tipo '!$B$8,IF(D79=8,'Tipo '!$B$9,IF(D79=9,'Tipo '!$B$10,IF(D79=10,'Tipo '!$B$11,IF(D79=11,'Tipo '!$B$12,IF(D79=12,'Tipo '!$B$13,IF(D79=13,'Tipo '!$B$14,IF(D79=14,'Tipo '!$B$15,IF(D79=15,'Tipo '!$B$16,IF(D79=16,'Tipo '!$B$17,IF(D79=17,'Tipo '!$B$18,IF(D79=18,'Tipo '!$B$19,IF(D79=19,'Tipo '!$B$20,"No ha seleccionado un tipo de contrato válido")))))))))))))))))))</f>
        <v>CONTRATOS DE PRESTACIÓN DE SERVICIOS PROFESIONALES Y DE APOYO A LA GESTIÓN</v>
      </c>
      <c r="F79" s="122" t="s">
        <v>62</v>
      </c>
      <c r="G79" s="122" t="s">
        <v>63</v>
      </c>
      <c r="H79" s="123" t="s">
        <v>194</v>
      </c>
      <c r="I79" s="123" t="s">
        <v>65</v>
      </c>
      <c r="J79" s="120">
        <v>45</v>
      </c>
      <c r="K79" s="122" t="str">
        <f>IF(J79=1,'Equivalencia BH-BMPT'!$D$2,IF(J79=2,'Equivalencia BH-BMPT'!$D$3,IF(J79=3,'Equivalencia BH-BMPT'!$D$4,IF(J79=4,'Equivalencia BH-BMPT'!$D$5,IF(J79=5,'Equivalencia BH-BMPT'!$D$6,IF(J79=6,'Equivalencia BH-BMPT'!$D$7,IF(J79=7,'Equivalencia BH-BMPT'!$D$8,IF(J79=8,'Equivalencia BH-BMPT'!$D$9,IF(J79=9,'Equivalencia BH-BMPT'!$D$10,IF(J79=10,'Equivalencia BH-BMPT'!$D$11,IF(J79=11,'Equivalencia BH-BMPT'!$D$12,IF(J79=12,'Equivalencia BH-BMPT'!$D$13,IF(J79=13,'Equivalencia BH-BMPT'!$D$14,IF(J79=14,'Equivalencia BH-BMPT'!$D$15,IF(J79=15,'Equivalencia BH-BMPT'!$D$16,IF(J79=16,'Equivalencia BH-BMPT'!$D$17,IF(J79=17,'Equivalencia BH-BMPT'!$D$18,IF(J79=18,'Equivalencia BH-BMPT'!$D$19,IF(J79=19,'Equivalencia BH-BMPT'!$D$20,IF(J79=20,'Equivalencia BH-BMPT'!$D$21,IF(J79=21,'Equivalencia BH-BMPT'!$D$22,IF(J79=22,'Equivalencia BH-BMPT'!$D$23,IF(J79=23,'Equivalencia BH-BMPT'!#REF!,IF(J79=24,'Equivalencia BH-BMPT'!$D$25,IF(J79=25,'Equivalencia BH-BMPT'!$D$26,IF(J79=26,'Equivalencia BH-BMPT'!$D$27,IF(J79=27,'Equivalencia BH-BMPT'!$D$28,IF(J79=28,'Equivalencia BH-BMPT'!$D$29,IF(J79=29,'Equivalencia BH-BMPT'!$D$30,IF(J79=30,'Equivalencia BH-BMPT'!$D$31,IF(J79=31,'Equivalencia BH-BMPT'!$D$32,IF(J79=32,'Equivalencia BH-BMPT'!$D$33,IF(J79=33,'Equivalencia BH-BMPT'!$D$34,IF(J79=34,'Equivalencia BH-BMPT'!$D$35,IF(J79=35,'Equivalencia BH-BMPT'!$D$36,IF(J79=36,'Equivalencia BH-BMPT'!$D$37,IF(J79=37,'Equivalencia BH-BMPT'!$D$38,IF(J79=38,'Equivalencia BH-BMPT'!#REF!,IF(J79=39,'Equivalencia BH-BMPT'!$D$40,IF(J79=40,'Equivalencia BH-BMPT'!$D$41,IF(J79=41,'Equivalencia BH-BMPT'!$D$42,IF(J79=42,'Equivalencia BH-BMPT'!$D$43,IF(J79=43,'Equivalencia BH-BMPT'!$D$44,IF(J79=44,'Equivalencia BH-BMPT'!$D$45,IF(J79=45,'Equivalencia BH-BMPT'!$D$46,"No ha seleccionado un número de programa")))))))))))))))))))))))))))))))))))))))))))))</f>
        <v>Gobernanza e influencia local, regional e internacional</v>
      </c>
      <c r="L79" s="124" t="s">
        <v>66</v>
      </c>
      <c r="M79" s="119">
        <v>1026266066</v>
      </c>
      <c r="N79" s="125" t="s">
        <v>195</v>
      </c>
      <c r="O79" s="134">
        <v>34400000</v>
      </c>
      <c r="P79" s="127"/>
      <c r="Q79" s="128"/>
      <c r="R79" s="128">
        <v>1</v>
      </c>
      <c r="S79" s="128">
        <v>6306667</v>
      </c>
      <c r="T79" s="128">
        <f t="shared" si="6"/>
        <v>40706667</v>
      </c>
      <c r="U79" s="126">
        <v>30816667</v>
      </c>
      <c r="V79" s="130">
        <v>42832</v>
      </c>
      <c r="W79" s="130">
        <v>42836</v>
      </c>
      <c r="X79" s="130">
        <v>43124</v>
      </c>
      <c r="Y79" s="120">
        <v>240</v>
      </c>
      <c r="Z79" s="120">
        <v>44</v>
      </c>
      <c r="AA79" s="132"/>
      <c r="AB79" s="120"/>
      <c r="AC79" s="120" t="s">
        <v>61</v>
      </c>
      <c r="AD79" s="120"/>
      <c r="AE79" s="120"/>
      <c r="AF79" s="133">
        <f t="shared" si="7"/>
        <v>0.75704225551062676</v>
      </c>
      <c r="AG79" s="112"/>
      <c r="AH79" s="112" t="b">
        <f t="shared" si="8"/>
        <v>0</v>
      </c>
    </row>
    <row r="80" spans="1:34" ht="44.25" customHeight="1" thickBot="1" x14ac:dyDescent="0.25">
      <c r="A80" s="119">
        <v>67</v>
      </c>
      <c r="B80" s="120">
        <v>2017</v>
      </c>
      <c r="C80" s="122">
        <v>17126563140</v>
      </c>
      <c r="D80" s="120">
        <v>5</v>
      </c>
      <c r="E80" s="122" t="str">
        <f>IF(D80=1,'Tipo '!$B$2,IF(D80=2,'Tipo '!$B$3,IF(D80=3,'Tipo '!$B$4,IF(D80=4,'Tipo '!$B$5,IF(D80=5,'Tipo '!$B$6,IF(D80=6,'Tipo '!$B$7,IF(D80=7,'Tipo '!$B$8,IF(D80=8,'Tipo '!$B$9,IF(D80=9,'Tipo '!$B$10,IF(D80=10,'Tipo '!$B$11,IF(D80=11,'Tipo '!$B$12,IF(D80=12,'Tipo '!$B$13,IF(D80=13,'Tipo '!$B$14,IF(D80=14,'Tipo '!$B$15,IF(D80=15,'Tipo '!$B$16,IF(D80=16,'Tipo '!$B$17,IF(D80=17,'Tipo '!$B$18,IF(D80=18,'Tipo '!$B$19,IF(D80=19,'Tipo '!$B$20,"No ha seleccionado un tipo de contrato válido")))))))))))))))))))</f>
        <v>CONTRATOS DE PRESTACIÓN DE SERVICIOS PROFESIONALES Y DE APOYO A LA GESTIÓN</v>
      </c>
      <c r="F80" s="122" t="s">
        <v>62</v>
      </c>
      <c r="G80" s="122" t="s">
        <v>63</v>
      </c>
      <c r="H80" s="123" t="s">
        <v>196</v>
      </c>
      <c r="I80" s="123" t="s">
        <v>65</v>
      </c>
      <c r="J80" s="120">
        <v>45</v>
      </c>
      <c r="K80" s="122" t="str">
        <f>IF(J80=1,'Equivalencia BH-BMPT'!$D$2,IF(J80=2,'Equivalencia BH-BMPT'!$D$3,IF(J80=3,'Equivalencia BH-BMPT'!$D$4,IF(J80=4,'Equivalencia BH-BMPT'!$D$5,IF(J80=5,'Equivalencia BH-BMPT'!$D$6,IF(J80=6,'Equivalencia BH-BMPT'!$D$7,IF(J80=7,'Equivalencia BH-BMPT'!$D$8,IF(J80=8,'Equivalencia BH-BMPT'!$D$9,IF(J80=9,'Equivalencia BH-BMPT'!$D$10,IF(J80=10,'Equivalencia BH-BMPT'!$D$11,IF(J80=11,'Equivalencia BH-BMPT'!$D$12,IF(J80=12,'Equivalencia BH-BMPT'!$D$13,IF(J80=13,'Equivalencia BH-BMPT'!$D$14,IF(J80=14,'Equivalencia BH-BMPT'!$D$15,IF(J80=15,'Equivalencia BH-BMPT'!$D$16,IF(J80=16,'Equivalencia BH-BMPT'!$D$17,IF(J80=17,'Equivalencia BH-BMPT'!$D$18,IF(J80=18,'Equivalencia BH-BMPT'!$D$19,IF(J80=19,'Equivalencia BH-BMPT'!$D$20,IF(J80=20,'Equivalencia BH-BMPT'!$D$21,IF(J80=21,'Equivalencia BH-BMPT'!$D$22,IF(J80=22,'Equivalencia BH-BMPT'!$D$23,IF(J80=23,'Equivalencia BH-BMPT'!#REF!,IF(J80=24,'Equivalencia BH-BMPT'!$D$25,IF(J80=25,'Equivalencia BH-BMPT'!$D$26,IF(J80=26,'Equivalencia BH-BMPT'!$D$27,IF(J80=27,'Equivalencia BH-BMPT'!$D$28,IF(J80=28,'Equivalencia BH-BMPT'!$D$29,IF(J80=29,'Equivalencia BH-BMPT'!$D$30,IF(J80=30,'Equivalencia BH-BMPT'!$D$31,IF(J80=31,'Equivalencia BH-BMPT'!$D$32,IF(J80=32,'Equivalencia BH-BMPT'!$D$33,IF(J80=33,'Equivalencia BH-BMPT'!$D$34,IF(J80=34,'Equivalencia BH-BMPT'!$D$35,IF(J80=35,'Equivalencia BH-BMPT'!$D$36,IF(J80=36,'Equivalencia BH-BMPT'!$D$37,IF(J80=37,'Equivalencia BH-BMPT'!$D$38,IF(J80=38,'Equivalencia BH-BMPT'!#REF!,IF(J80=39,'Equivalencia BH-BMPT'!$D$40,IF(J80=40,'Equivalencia BH-BMPT'!$D$41,IF(J80=41,'Equivalencia BH-BMPT'!$D$42,IF(J80=42,'Equivalencia BH-BMPT'!$D$43,IF(J80=43,'Equivalencia BH-BMPT'!$D$44,IF(J80=44,'Equivalencia BH-BMPT'!$D$45,IF(J80=45,'Equivalencia BH-BMPT'!$D$46,"No ha seleccionado un número de programa")))))))))))))))))))))))))))))))))))))))))))))</f>
        <v>Gobernanza e influencia local, regional e internacional</v>
      </c>
      <c r="L80" s="124" t="s">
        <v>66</v>
      </c>
      <c r="M80" s="119">
        <v>80854685</v>
      </c>
      <c r="N80" s="125" t="s">
        <v>197</v>
      </c>
      <c r="O80" s="126">
        <v>36550000</v>
      </c>
      <c r="P80" s="127"/>
      <c r="Q80" s="128"/>
      <c r="R80" s="128"/>
      <c r="S80" s="128"/>
      <c r="T80" s="128">
        <f t="shared" si="6"/>
        <v>36550000</v>
      </c>
      <c r="U80" s="126">
        <v>29239998</v>
      </c>
      <c r="V80" s="130">
        <v>42832</v>
      </c>
      <c r="W80" s="130">
        <v>42833</v>
      </c>
      <c r="X80" s="130">
        <v>43107</v>
      </c>
      <c r="Y80" s="120">
        <v>255</v>
      </c>
      <c r="Z80" s="120"/>
      <c r="AA80" s="132"/>
      <c r="AB80" s="120"/>
      <c r="AC80" s="120" t="s">
        <v>61</v>
      </c>
      <c r="AD80" s="120"/>
      <c r="AE80" s="120"/>
      <c r="AF80" s="133">
        <f t="shared" si="7"/>
        <v>0.79999994528043772</v>
      </c>
      <c r="AG80" s="112"/>
      <c r="AH80" s="112" t="b">
        <f t="shared" si="8"/>
        <v>0</v>
      </c>
    </row>
    <row r="81" spans="1:34" ht="44.25" customHeight="1" thickBot="1" x14ac:dyDescent="0.25">
      <c r="A81" s="119">
        <v>68</v>
      </c>
      <c r="B81" s="120">
        <v>2017</v>
      </c>
      <c r="C81" s="122">
        <v>17126563140</v>
      </c>
      <c r="D81" s="120">
        <v>5</v>
      </c>
      <c r="E81" s="122" t="str">
        <f>IF(D81=1,'Tipo '!$B$2,IF(D81=2,'Tipo '!$B$3,IF(D81=3,'Tipo '!$B$4,IF(D81=4,'Tipo '!$B$5,IF(D81=5,'Tipo '!$B$6,IF(D81=6,'Tipo '!$B$7,IF(D81=7,'Tipo '!$B$8,IF(D81=8,'Tipo '!$B$9,IF(D81=9,'Tipo '!$B$10,IF(D81=10,'Tipo '!$B$11,IF(D81=11,'Tipo '!$B$12,IF(D81=12,'Tipo '!$B$13,IF(D81=13,'Tipo '!$B$14,IF(D81=14,'Tipo '!$B$15,IF(D81=15,'Tipo '!$B$16,IF(D81=16,'Tipo '!$B$17,IF(D81=17,'Tipo '!$B$18,IF(D81=18,'Tipo '!$B$19,IF(D81=19,'Tipo '!$B$20,"No ha seleccionado un tipo de contrato válido")))))))))))))))))))</f>
        <v>CONTRATOS DE PRESTACIÓN DE SERVICIOS PROFESIONALES Y DE APOYO A LA GESTIÓN</v>
      </c>
      <c r="F81" s="122" t="s">
        <v>62</v>
      </c>
      <c r="G81" s="122" t="s">
        <v>63</v>
      </c>
      <c r="H81" s="123" t="s">
        <v>198</v>
      </c>
      <c r="I81" s="123" t="s">
        <v>65</v>
      </c>
      <c r="J81" s="120">
        <v>17</v>
      </c>
      <c r="K81" s="122" t="str">
        <f>IF(J81=1,'Equivalencia BH-BMPT'!$D$2,IF(J81=2,'Equivalencia BH-BMPT'!$D$3,IF(J81=3,'Equivalencia BH-BMPT'!$D$4,IF(J81=4,'Equivalencia BH-BMPT'!$D$5,IF(J81=5,'Equivalencia BH-BMPT'!$D$6,IF(J81=6,'Equivalencia BH-BMPT'!$D$7,IF(J81=7,'Equivalencia BH-BMPT'!$D$8,IF(J81=8,'Equivalencia BH-BMPT'!$D$9,IF(J81=9,'Equivalencia BH-BMPT'!$D$10,IF(J81=10,'Equivalencia BH-BMPT'!$D$11,IF(J81=11,'Equivalencia BH-BMPT'!$D$12,IF(J81=12,'Equivalencia BH-BMPT'!$D$13,IF(J81=13,'Equivalencia BH-BMPT'!$D$14,IF(J81=14,'Equivalencia BH-BMPT'!$D$15,IF(J81=15,'Equivalencia BH-BMPT'!$D$16,IF(J81=16,'Equivalencia BH-BMPT'!$D$17,IF(J81=17,'Equivalencia BH-BMPT'!$D$18,IF(J81=18,'Equivalencia BH-BMPT'!$D$19,IF(J81=19,'Equivalencia BH-BMPT'!$D$20,IF(J81=20,'Equivalencia BH-BMPT'!$D$21,IF(J81=21,'Equivalencia BH-BMPT'!$D$22,IF(J81=22,'Equivalencia BH-BMPT'!$D$23,IF(J81=23,'Equivalencia BH-BMPT'!#REF!,IF(J81=24,'Equivalencia BH-BMPT'!$D$25,IF(J81=25,'Equivalencia BH-BMPT'!$D$26,IF(J81=26,'Equivalencia BH-BMPT'!$D$27,IF(J81=27,'Equivalencia BH-BMPT'!$D$28,IF(J81=28,'Equivalencia BH-BMPT'!$D$29,IF(J81=29,'Equivalencia BH-BMPT'!$D$30,IF(J81=30,'Equivalencia BH-BMPT'!$D$31,IF(J81=31,'Equivalencia BH-BMPT'!$D$32,IF(J81=32,'Equivalencia BH-BMPT'!$D$33,IF(J81=33,'Equivalencia BH-BMPT'!$D$34,IF(J81=34,'Equivalencia BH-BMPT'!$D$35,IF(J81=35,'Equivalencia BH-BMPT'!$D$36,IF(J81=36,'Equivalencia BH-BMPT'!$D$37,IF(J81=37,'Equivalencia BH-BMPT'!$D$38,IF(J81=38,'Equivalencia BH-BMPT'!#REF!,IF(J81=39,'Equivalencia BH-BMPT'!$D$40,IF(J81=40,'Equivalencia BH-BMPT'!$D$41,IF(J81=41,'Equivalencia BH-BMPT'!$D$42,IF(J81=42,'Equivalencia BH-BMPT'!$D$43,IF(J81=43,'Equivalencia BH-BMPT'!$D$44,IF(J81=44,'Equivalencia BH-BMPT'!$D$45,IF(J81=45,'Equivalencia BH-BMPT'!$D$46,"No ha seleccionado un número de programa")))))))))))))))))))))))))))))))))))))))))))))</f>
        <v>Espacio público, derecho de todos</v>
      </c>
      <c r="L81" s="124" t="s">
        <v>199</v>
      </c>
      <c r="M81" s="119">
        <v>1016010226</v>
      </c>
      <c r="N81" s="125" t="s">
        <v>200</v>
      </c>
      <c r="O81" s="134">
        <v>34400000</v>
      </c>
      <c r="P81" s="127"/>
      <c r="Q81" s="128"/>
      <c r="R81" s="128">
        <v>1</v>
      </c>
      <c r="S81" s="128">
        <v>1146667</v>
      </c>
      <c r="T81" s="128">
        <f t="shared" si="6"/>
        <v>35546667</v>
      </c>
      <c r="U81" s="126">
        <v>30243333</v>
      </c>
      <c r="V81" s="130">
        <v>42842</v>
      </c>
      <c r="W81" s="130">
        <v>42843</v>
      </c>
      <c r="X81" s="130">
        <v>43121</v>
      </c>
      <c r="Y81" s="120">
        <v>240</v>
      </c>
      <c r="Z81" s="120">
        <v>30</v>
      </c>
      <c r="AA81" s="132"/>
      <c r="AB81" s="120"/>
      <c r="AC81" s="120" t="s">
        <v>61</v>
      </c>
      <c r="AD81" s="120"/>
      <c r="AE81" s="120"/>
      <c r="AF81" s="133">
        <f t="shared" si="7"/>
        <v>0.850806434257254</v>
      </c>
      <c r="AG81" s="112"/>
      <c r="AH81" s="112" t="b">
        <f t="shared" si="8"/>
        <v>0</v>
      </c>
    </row>
    <row r="82" spans="1:34" ht="44.25" customHeight="1" thickBot="1" x14ac:dyDescent="0.25">
      <c r="A82" s="119">
        <v>69</v>
      </c>
      <c r="B82" s="120">
        <v>2017</v>
      </c>
      <c r="C82" s="121">
        <v>17126563354</v>
      </c>
      <c r="D82" s="120">
        <v>5</v>
      </c>
      <c r="E82" s="122" t="str">
        <f>IF(D82=1,'Tipo '!$B$2,IF(D82=2,'Tipo '!$B$3,IF(D82=3,'Tipo '!$B$4,IF(D82=4,'Tipo '!$B$5,IF(D82=5,'Tipo '!$B$6,IF(D82=6,'Tipo '!$B$7,IF(D82=7,'Tipo '!$B$8,IF(D82=8,'Tipo '!$B$9,IF(D82=9,'Tipo '!$B$10,IF(D82=10,'Tipo '!$B$11,IF(D82=11,'Tipo '!$B$12,IF(D82=12,'Tipo '!$B$13,IF(D82=13,'Tipo '!$B$14,IF(D82=14,'Tipo '!$B$15,IF(D82=15,'Tipo '!$B$16,IF(D82=16,'Tipo '!$B$17,IF(D82=17,'Tipo '!$B$18,IF(D82=18,'Tipo '!$B$19,IF(D82=19,'Tipo '!$B$20,"No ha seleccionado un tipo de contrato válido")))))))))))))))))))</f>
        <v>CONTRATOS DE PRESTACIÓN DE SERVICIOS PROFESIONALES Y DE APOYO A LA GESTIÓN</v>
      </c>
      <c r="F82" s="122" t="s">
        <v>62</v>
      </c>
      <c r="G82" s="122" t="s">
        <v>63</v>
      </c>
      <c r="H82" s="123" t="s">
        <v>201</v>
      </c>
      <c r="I82" s="123" t="s">
        <v>65</v>
      </c>
      <c r="J82" s="120">
        <v>45</v>
      </c>
      <c r="K82" s="122" t="str">
        <f>IF(J82=1,'Equivalencia BH-BMPT'!$D$2,IF(J82=2,'Equivalencia BH-BMPT'!$D$3,IF(J82=3,'Equivalencia BH-BMPT'!$D$4,IF(J82=4,'Equivalencia BH-BMPT'!$D$5,IF(J82=5,'Equivalencia BH-BMPT'!$D$6,IF(J82=6,'Equivalencia BH-BMPT'!$D$7,IF(J82=7,'Equivalencia BH-BMPT'!$D$8,IF(J82=8,'Equivalencia BH-BMPT'!$D$9,IF(J82=9,'Equivalencia BH-BMPT'!$D$10,IF(J82=10,'Equivalencia BH-BMPT'!$D$11,IF(J82=11,'Equivalencia BH-BMPT'!$D$12,IF(J82=12,'Equivalencia BH-BMPT'!$D$13,IF(J82=13,'Equivalencia BH-BMPT'!$D$14,IF(J82=14,'Equivalencia BH-BMPT'!$D$15,IF(J82=15,'Equivalencia BH-BMPT'!$D$16,IF(J82=16,'Equivalencia BH-BMPT'!$D$17,IF(J82=17,'Equivalencia BH-BMPT'!$D$18,IF(J82=18,'Equivalencia BH-BMPT'!$D$19,IF(J82=19,'Equivalencia BH-BMPT'!$D$20,IF(J82=20,'Equivalencia BH-BMPT'!$D$21,IF(J82=21,'Equivalencia BH-BMPT'!$D$22,IF(J82=22,'Equivalencia BH-BMPT'!$D$23,IF(J82=23,'Equivalencia BH-BMPT'!#REF!,IF(J82=24,'Equivalencia BH-BMPT'!$D$25,IF(J82=25,'Equivalencia BH-BMPT'!$D$26,IF(J82=26,'Equivalencia BH-BMPT'!$D$27,IF(J82=27,'Equivalencia BH-BMPT'!$D$28,IF(J82=28,'Equivalencia BH-BMPT'!$D$29,IF(J82=29,'Equivalencia BH-BMPT'!$D$30,IF(J82=30,'Equivalencia BH-BMPT'!$D$31,IF(J82=31,'Equivalencia BH-BMPT'!$D$32,IF(J82=32,'Equivalencia BH-BMPT'!$D$33,IF(J82=33,'Equivalencia BH-BMPT'!$D$34,IF(J82=34,'Equivalencia BH-BMPT'!$D$35,IF(J82=35,'Equivalencia BH-BMPT'!$D$36,IF(J82=36,'Equivalencia BH-BMPT'!$D$37,IF(J82=37,'Equivalencia BH-BMPT'!$D$38,IF(J82=38,'Equivalencia BH-BMPT'!#REF!,IF(J82=39,'Equivalencia BH-BMPT'!$D$40,IF(J82=40,'Equivalencia BH-BMPT'!$D$41,IF(J82=41,'Equivalencia BH-BMPT'!$D$42,IF(J82=42,'Equivalencia BH-BMPT'!$D$43,IF(J82=43,'Equivalencia BH-BMPT'!$D$44,IF(J82=44,'Equivalencia BH-BMPT'!$D$45,IF(J82=45,'Equivalencia BH-BMPT'!$D$46,"No ha seleccionado un número de programa")))))))))))))))))))))))))))))))))))))))))))))</f>
        <v>Gobernanza e influencia local, regional e internacional</v>
      </c>
      <c r="L82" s="124" t="s">
        <v>66</v>
      </c>
      <c r="M82" s="119">
        <v>1015394445</v>
      </c>
      <c r="N82" s="125" t="s">
        <v>202</v>
      </c>
      <c r="O82" s="134">
        <v>24000000</v>
      </c>
      <c r="P82" s="127"/>
      <c r="Q82" s="128"/>
      <c r="R82" s="128">
        <v>1</v>
      </c>
      <c r="S82" s="128">
        <v>1900000</v>
      </c>
      <c r="T82" s="128">
        <f t="shared" si="6"/>
        <v>25900000</v>
      </c>
      <c r="U82" s="126">
        <v>22300000</v>
      </c>
      <c r="V82" s="130">
        <v>42853</v>
      </c>
      <c r="W82" s="130">
        <v>42827</v>
      </c>
      <c r="X82" s="130">
        <v>43121</v>
      </c>
      <c r="Y82" s="120">
        <v>240</v>
      </c>
      <c r="Z82" s="120">
        <v>19</v>
      </c>
      <c r="AA82" s="132"/>
      <c r="AB82" s="120"/>
      <c r="AC82" s="120" t="s">
        <v>61</v>
      </c>
      <c r="AD82" s="120"/>
      <c r="AE82" s="120"/>
      <c r="AF82" s="133">
        <f t="shared" si="7"/>
        <v>0.86100386100386095</v>
      </c>
      <c r="AG82" s="112"/>
      <c r="AH82" s="112" t="b">
        <f t="shared" si="8"/>
        <v>0</v>
      </c>
    </row>
    <row r="83" spans="1:34" ht="44.25" customHeight="1" thickBot="1" x14ac:dyDescent="0.25">
      <c r="A83" s="119">
        <v>70</v>
      </c>
      <c r="B83" s="120">
        <v>2017</v>
      </c>
      <c r="C83" s="121">
        <v>17126563584</v>
      </c>
      <c r="D83" s="120">
        <v>5</v>
      </c>
      <c r="E83" s="122" t="str">
        <f>IF(D83=1,'Tipo '!$B$2,IF(D83=2,'Tipo '!$B$3,IF(D83=3,'Tipo '!$B$4,IF(D83=4,'Tipo '!$B$5,IF(D83=5,'Tipo '!$B$6,IF(D83=6,'Tipo '!$B$7,IF(D83=7,'Tipo '!$B$8,IF(D83=8,'Tipo '!$B$9,IF(D83=9,'Tipo '!$B$10,IF(D83=10,'Tipo '!$B$11,IF(D83=11,'Tipo '!$B$12,IF(D83=12,'Tipo '!$B$13,IF(D83=13,'Tipo '!$B$14,IF(D83=14,'Tipo '!$B$15,IF(D83=15,'Tipo '!$B$16,IF(D83=16,'Tipo '!$B$17,IF(D83=17,'Tipo '!$B$18,IF(D83=18,'Tipo '!$B$19,IF(D83=19,'Tipo '!$B$20,"No ha seleccionado un tipo de contrato válido")))))))))))))))))))</f>
        <v>CONTRATOS DE PRESTACIÓN DE SERVICIOS PROFESIONALES Y DE APOYO A LA GESTIÓN</v>
      </c>
      <c r="F83" s="122" t="s">
        <v>62</v>
      </c>
      <c r="G83" s="122" t="s">
        <v>63</v>
      </c>
      <c r="H83" s="123" t="s">
        <v>203</v>
      </c>
      <c r="I83" s="123" t="s">
        <v>65</v>
      </c>
      <c r="J83" s="120">
        <v>18</v>
      </c>
      <c r="K83" s="122" t="str">
        <f>IF(J83=1,'Equivalencia BH-BMPT'!$D$2,IF(J83=2,'Equivalencia BH-BMPT'!$D$3,IF(J83=3,'Equivalencia BH-BMPT'!$D$4,IF(J83=4,'Equivalencia BH-BMPT'!$D$5,IF(J83=5,'Equivalencia BH-BMPT'!$D$6,IF(J83=6,'Equivalencia BH-BMPT'!$D$7,IF(J83=7,'Equivalencia BH-BMPT'!$D$8,IF(J83=8,'Equivalencia BH-BMPT'!$D$9,IF(J83=9,'Equivalencia BH-BMPT'!$D$10,IF(J83=10,'Equivalencia BH-BMPT'!$D$11,IF(J83=11,'Equivalencia BH-BMPT'!$D$12,IF(J83=12,'Equivalencia BH-BMPT'!$D$13,IF(J83=13,'Equivalencia BH-BMPT'!$D$14,IF(J83=14,'Equivalencia BH-BMPT'!$D$15,IF(J83=15,'Equivalencia BH-BMPT'!$D$16,IF(J83=16,'Equivalencia BH-BMPT'!$D$17,IF(J83=17,'Equivalencia BH-BMPT'!$D$18,IF(J83=18,'Equivalencia BH-BMPT'!$D$19,IF(J83=19,'Equivalencia BH-BMPT'!$D$20,IF(J83=20,'Equivalencia BH-BMPT'!$D$21,IF(J83=21,'Equivalencia BH-BMPT'!$D$22,IF(J83=22,'Equivalencia BH-BMPT'!$D$23,IF(J83=23,'Equivalencia BH-BMPT'!#REF!,IF(J83=24,'Equivalencia BH-BMPT'!$D$25,IF(J83=25,'Equivalencia BH-BMPT'!$D$26,IF(J83=26,'Equivalencia BH-BMPT'!$D$27,IF(J83=27,'Equivalencia BH-BMPT'!$D$28,IF(J83=28,'Equivalencia BH-BMPT'!$D$29,IF(J83=29,'Equivalencia BH-BMPT'!$D$30,IF(J83=30,'Equivalencia BH-BMPT'!$D$31,IF(J83=31,'Equivalencia BH-BMPT'!$D$32,IF(J83=32,'Equivalencia BH-BMPT'!$D$33,IF(J83=33,'Equivalencia BH-BMPT'!$D$34,IF(J83=34,'Equivalencia BH-BMPT'!$D$35,IF(J83=35,'Equivalencia BH-BMPT'!$D$36,IF(J83=36,'Equivalencia BH-BMPT'!$D$37,IF(J83=37,'Equivalencia BH-BMPT'!$D$38,IF(J83=38,'Equivalencia BH-BMPT'!#REF!,IF(J83=39,'Equivalencia BH-BMPT'!$D$40,IF(J83=40,'Equivalencia BH-BMPT'!$D$41,IF(J83=41,'Equivalencia BH-BMPT'!$D$42,IF(J83=42,'Equivalencia BH-BMPT'!$D$43,IF(J83=43,'Equivalencia BH-BMPT'!$D$44,IF(J83=44,'Equivalencia BH-BMPT'!$D$45,IF(J83=45,'Equivalencia BH-BMPT'!$D$46,"No ha seleccionado un número de programa")))))))))))))))))))))))))))))))))))))))))))))</f>
        <v>Mejor movilidad para todos</v>
      </c>
      <c r="L83" s="124" t="s">
        <v>179</v>
      </c>
      <c r="M83" s="119">
        <v>80901308</v>
      </c>
      <c r="N83" s="125" t="s">
        <v>204</v>
      </c>
      <c r="O83" s="134">
        <v>18750000</v>
      </c>
      <c r="P83" s="127"/>
      <c r="Q83" s="128"/>
      <c r="R83" s="128">
        <v>1</v>
      </c>
      <c r="S83" s="128">
        <v>2083333</v>
      </c>
      <c r="T83" s="128">
        <f t="shared" si="6"/>
        <v>20833333</v>
      </c>
      <c r="U83" s="126">
        <v>17916667</v>
      </c>
      <c r="V83" s="130">
        <v>42853</v>
      </c>
      <c r="W83" s="130">
        <v>42859</v>
      </c>
      <c r="X83" s="130">
        <v>43121</v>
      </c>
      <c r="Y83" s="120">
        <v>225</v>
      </c>
      <c r="Z83" s="120">
        <v>26</v>
      </c>
      <c r="AA83" s="132"/>
      <c r="AB83" s="120"/>
      <c r="AC83" s="120" t="s">
        <v>61</v>
      </c>
      <c r="AD83" s="120"/>
      <c r="AE83" s="120"/>
      <c r="AF83" s="133">
        <f t="shared" si="7"/>
        <v>0.86000002976000045</v>
      </c>
      <c r="AG83" s="112"/>
      <c r="AH83" s="112" t="b">
        <f t="shared" si="8"/>
        <v>0</v>
      </c>
    </row>
    <row r="84" spans="1:34" ht="44.25" customHeight="1" thickBot="1" x14ac:dyDescent="0.25">
      <c r="A84" s="119">
        <v>71</v>
      </c>
      <c r="B84" s="120">
        <v>2017</v>
      </c>
      <c r="C84" s="121">
        <v>17126667782</v>
      </c>
      <c r="D84" s="120">
        <v>16</v>
      </c>
      <c r="E84" s="122" t="str">
        <f>IF(D84=1,'Tipo '!$B$2,IF(D84=2,'Tipo '!$B$3,IF(D84=3,'Tipo '!$B$4,IF(D84=4,'Tipo '!$B$5,IF(D84=5,'Tipo '!$B$6,IF(D84=6,'Tipo '!$B$7,IF(D84=7,'Tipo '!$B$8,IF(D84=8,'Tipo '!$B$9,IF(D84=9,'Tipo '!$B$10,IF(D84=10,'Tipo '!$B$11,IF(D84=11,'Tipo '!$B$12,IF(D84=12,'Tipo '!$B$13,IF(D84=13,'Tipo '!$B$14,IF(D84=14,'Tipo '!$B$15,IF(D84=15,'Tipo '!$B$16,IF(D84=16,'Tipo '!$B$17,IF(D84=17,'Tipo '!$B$18,IF(D84=18,'Tipo '!$B$19,IF(D84=19,'Tipo '!$B$20,"No ha seleccionado un tipo de contrato válido")))))))))))))))))))</f>
        <v>CONTRATOS INTERADMINISTRATIVOS</v>
      </c>
      <c r="F84" s="122" t="s">
        <v>62</v>
      </c>
      <c r="G84" s="122" t="s">
        <v>205</v>
      </c>
      <c r="H84" s="123" t="s">
        <v>206</v>
      </c>
      <c r="I84" s="123" t="s">
        <v>59</v>
      </c>
      <c r="J84" s="120">
        <v>0</v>
      </c>
      <c r="K84" s="122" t="str">
        <f>IF(J84=1,'Equivalencia BH-BMPT'!$D$2,IF(J84=2,'Equivalencia BH-BMPT'!$D$3,IF(J84=3,'Equivalencia BH-BMPT'!$D$4,IF(J84=4,'Equivalencia BH-BMPT'!$D$5,IF(J84=5,'Equivalencia BH-BMPT'!$D$6,IF(J84=6,'Equivalencia BH-BMPT'!$D$7,IF(J84=7,'Equivalencia BH-BMPT'!$D$8,IF(J84=8,'Equivalencia BH-BMPT'!$D$9,IF(J84=9,'Equivalencia BH-BMPT'!$D$10,IF(J84=10,'Equivalencia BH-BMPT'!$D$11,IF(J84=11,'Equivalencia BH-BMPT'!$D$12,IF(J84=12,'Equivalencia BH-BMPT'!$D$13,IF(J84=13,'Equivalencia BH-BMPT'!$D$14,IF(J84=14,'Equivalencia BH-BMPT'!$D$15,IF(J84=15,'Equivalencia BH-BMPT'!$D$16,IF(J84=16,'Equivalencia BH-BMPT'!$D$17,IF(J84=17,'Equivalencia BH-BMPT'!$D$18,IF(J84=18,'Equivalencia BH-BMPT'!$D$19,IF(J84=19,'Equivalencia BH-BMPT'!$D$20,IF(J84=20,'Equivalencia BH-BMPT'!$D$21,IF(J84=21,'Equivalencia BH-BMPT'!$D$22,IF(J84=22,'Equivalencia BH-BMPT'!$D$23,IF(J84=23,'Equivalencia BH-BMPT'!#REF!,IF(J84=24,'Equivalencia BH-BMPT'!$D$25,IF(J84=25,'Equivalencia BH-BMPT'!$D$26,IF(J84=26,'Equivalencia BH-BMPT'!$D$27,IF(J84=27,'Equivalencia BH-BMPT'!$D$28,IF(J84=28,'Equivalencia BH-BMPT'!$D$29,IF(J84=29,'Equivalencia BH-BMPT'!$D$30,IF(J84=30,'Equivalencia BH-BMPT'!$D$31,IF(J84=31,'Equivalencia BH-BMPT'!$D$32,IF(J84=32,'Equivalencia BH-BMPT'!$D$33,IF(J84=33,'Equivalencia BH-BMPT'!$D$34,IF(J84=34,'Equivalencia BH-BMPT'!$D$35,IF(J84=35,'Equivalencia BH-BMPT'!$D$36,IF(J84=36,'Equivalencia BH-BMPT'!$D$37,IF(J84=37,'Equivalencia BH-BMPT'!$D$38,IF(J84=38,'Equivalencia BH-BMPT'!#REF!,IF(J84=39,'Equivalencia BH-BMPT'!$D$40,IF(J84=40,'Equivalencia BH-BMPT'!$D$41,IF(J84=41,'Equivalencia BH-BMPT'!$D$42,IF(J84=42,'Equivalencia BH-BMPT'!$D$43,IF(J84=43,'Equivalencia BH-BMPT'!$D$44,IF(J84=44,'Equivalencia BH-BMPT'!$D$45,IF(J84=45,'Equivalencia BH-BMPT'!$D$46,"No ha seleccionado un número de programa")))))))))))))))))))))))))))))))))))))))))))))</f>
        <v>No ha seleccionado un número de programa</v>
      </c>
      <c r="L84" s="124" t="s">
        <v>88</v>
      </c>
      <c r="M84" s="119">
        <v>13717535</v>
      </c>
      <c r="N84" s="125" t="s">
        <v>207</v>
      </c>
      <c r="O84" s="126">
        <v>1500000</v>
      </c>
      <c r="P84" s="140">
        <v>1500000</v>
      </c>
      <c r="Q84" s="128"/>
      <c r="R84" s="128"/>
      <c r="S84" s="128"/>
      <c r="T84" s="128">
        <f t="shared" si="6"/>
        <v>1500000</v>
      </c>
      <c r="U84" s="126">
        <v>0</v>
      </c>
      <c r="V84" s="130">
        <v>42881</v>
      </c>
      <c r="W84" s="130">
        <v>42887</v>
      </c>
      <c r="X84" s="130">
        <v>43251</v>
      </c>
      <c r="Y84" s="120">
        <v>365</v>
      </c>
      <c r="Z84" s="120"/>
      <c r="AA84" s="132"/>
      <c r="AB84" s="120"/>
      <c r="AC84" s="120" t="s">
        <v>61</v>
      </c>
      <c r="AD84" s="120"/>
      <c r="AE84" s="120"/>
      <c r="AF84" s="133">
        <f t="shared" si="7"/>
        <v>0</v>
      </c>
      <c r="AG84" s="112"/>
      <c r="AH84" s="112" t="b">
        <f t="shared" si="8"/>
        <v>1</v>
      </c>
    </row>
    <row r="85" spans="1:34" ht="44.25" customHeight="1" thickBot="1" x14ac:dyDescent="0.25">
      <c r="A85" s="119">
        <v>72</v>
      </c>
      <c r="B85" s="120">
        <v>0</v>
      </c>
      <c r="C85" s="121">
        <v>17587</v>
      </c>
      <c r="D85" s="120">
        <v>11</v>
      </c>
      <c r="E85" s="122" t="str">
        <f>IF(D85=1,'Tipo '!$B$2,IF(D85=2,'Tipo '!$B$3,IF(D85=3,'Tipo '!$B$4,IF(D85=4,'Tipo '!$B$5,IF(D85=5,'Tipo '!$B$6,IF(D85=6,'Tipo '!$B$7,IF(D85=7,'Tipo '!$B$8,IF(D85=8,'Tipo '!$B$9,IF(D85=9,'Tipo '!$B$10,IF(D85=10,'Tipo '!$B$11,IF(D85=11,'Tipo '!$B$12,IF(D85=12,'Tipo '!$B$13,IF(D85=13,'Tipo '!$B$14,IF(D85=14,'Tipo '!$B$15,IF(D85=15,'Tipo '!$B$16,IF(D85=16,'Tipo '!$B$17,IF(D85=17,'Tipo '!$B$18,IF(D85=18,'Tipo '!$B$19,IF(D85=19,'Tipo '!$B$20,"No ha seleccionado un tipo de contrato válido")))))))))))))))))))</f>
        <v>SUMINISTRO</v>
      </c>
      <c r="F85" s="122" t="s">
        <v>56</v>
      </c>
      <c r="G85" s="136" t="s">
        <v>57</v>
      </c>
      <c r="H85" s="123" t="s">
        <v>208</v>
      </c>
      <c r="I85" s="123" t="s">
        <v>59</v>
      </c>
      <c r="J85" s="120">
        <v>0</v>
      </c>
      <c r="K85" s="122" t="str">
        <f>IF(J85=1,'Equivalencia BH-BMPT'!$D$2,IF(J85=2,'Equivalencia BH-BMPT'!$D$3,IF(J85=3,'Equivalencia BH-BMPT'!$D$4,IF(J85=4,'Equivalencia BH-BMPT'!$D$5,IF(J85=5,'Equivalencia BH-BMPT'!$D$6,IF(J85=6,'Equivalencia BH-BMPT'!$D$7,IF(J85=7,'Equivalencia BH-BMPT'!$D$8,IF(J85=8,'Equivalencia BH-BMPT'!$D$9,IF(J85=9,'Equivalencia BH-BMPT'!$D$10,IF(J85=10,'Equivalencia BH-BMPT'!$D$11,IF(J85=11,'Equivalencia BH-BMPT'!$D$12,IF(J85=12,'Equivalencia BH-BMPT'!$D$13,IF(J85=13,'Equivalencia BH-BMPT'!$D$14,IF(J85=14,'Equivalencia BH-BMPT'!$D$15,IF(J85=15,'Equivalencia BH-BMPT'!$D$16,IF(J85=16,'Equivalencia BH-BMPT'!$D$17,IF(J85=17,'Equivalencia BH-BMPT'!$D$18,IF(J85=18,'Equivalencia BH-BMPT'!$D$19,IF(J85=19,'Equivalencia BH-BMPT'!$D$20,IF(J85=20,'Equivalencia BH-BMPT'!$D$21,IF(J85=21,'Equivalencia BH-BMPT'!$D$22,IF(J85=22,'Equivalencia BH-BMPT'!$D$23,IF(J85=23,'Equivalencia BH-BMPT'!#REF!,IF(J85=24,'Equivalencia BH-BMPT'!$D$25,IF(J85=25,'Equivalencia BH-BMPT'!$D$26,IF(J85=26,'Equivalencia BH-BMPT'!$D$27,IF(J85=27,'Equivalencia BH-BMPT'!$D$28,IF(J85=28,'Equivalencia BH-BMPT'!$D$29,IF(J85=29,'Equivalencia BH-BMPT'!$D$30,IF(J85=30,'Equivalencia BH-BMPT'!$D$31,IF(J85=31,'Equivalencia BH-BMPT'!$D$32,IF(J85=32,'Equivalencia BH-BMPT'!$D$33,IF(J85=33,'Equivalencia BH-BMPT'!$D$34,IF(J85=34,'Equivalencia BH-BMPT'!$D$35,IF(J85=35,'Equivalencia BH-BMPT'!$D$36,IF(J85=36,'Equivalencia BH-BMPT'!$D$37,IF(J85=37,'Equivalencia BH-BMPT'!$D$38,IF(J85=38,'Equivalencia BH-BMPT'!#REF!,IF(J85=39,'Equivalencia BH-BMPT'!$D$40,IF(J85=40,'Equivalencia BH-BMPT'!$D$41,IF(J85=41,'Equivalencia BH-BMPT'!$D$42,IF(J85=42,'Equivalencia BH-BMPT'!$D$43,IF(J85=43,'Equivalencia BH-BMPT'!$D$44,IF(J85=44,'Equivalencia BH-BMPT'!$D$45,IF(J85=45,'Equivalencia BH-BMPT'!$D$46,"No ha seleccionado un número de programa")))))))))))))))))))))))))))))))))))))))))))))</f>
        <v>No ha seleccionado un número de programa</v>
      </c>
      <c r="L85" s="124" t="s">
        <v>88</v>
      </c>
      <c r="M85" s="119">
        <v>900156826</v>
      </c>
      <c r="N85" s="125" t="s">
        <v>209</v>
      </c>
      <c r="O85" s="126">
        <v>24997679</v>
      </c>
      <c r="P85" s="127"/>
      <c r="Q85" s="128"/>
      <c r="R85" s="128"/>
      <c r="S85" s="128"/>
      <c r="T85" s="128">
        <f t="shared" si="6"/>
        <v>24997679</v>
      </c>
      <c r="U85" s="126">
        <v>24997679</v>
      </c>
      <c r="V85" s="130">
        <v>42881</v>
      </c>
      <c r="W85" s="130">
        <v>42881</v>
      </c>
      <c r="X85" s="130">
        <v>42978</v>
      </c>
      <c r="Y85" s="120">
        <v>90</v>
      </c>
      <c r="Z85" s="120"/>
      <c r="AA85" s="132"/>
      <c r="AB85" s="120"/>
      <c r="AC85" s="120"/>
      <c r="AD85" s="120" t="s">
        <v>61</v>
      </c>
      <c r="AE85" s="120"/>
      <c r="AF85" s="133">
        <f t="shared" si="7"/>
        <v>1</v>
      </c>
      <c r="AG85" s="112"/>
      <c r="AH85" s="112" t="b">
        <f t="shared" si="8"/>
        <v>1</v>
      </c>
    </row>
    <row r="86" spans="1:34" ht="44.25" customHeight="1" thickBot="1" x14ac:dyDescent="0.25">
      <c r="A86" s="119">
        <v>73</v>
      </c>
      <c r="B86" s="120">
        <v>2017</v>
      </c>
      <c r="C86" s="122">
        <v>17588</v>
      </c>
      <c r="D86" s="120">
        <v>11</v>
      </c>
      <c r="E86" s="122" t="str">
        <f>IF(D86=1,'Tipo '!$B$2,IF(D86=2,'Tipo '!$B$3,IF(D86=3,'Tipo '!$B$4,IF(D86=4,'Tipo '!$B$5,IF(D86=5,'Tipo '!$B$6,IF(D86=6,'Tipo '!$B$7,IF(D86=7,'Tipo '!$B$8,IF(D86=8,'Tipo '!$B$9,IF(D86=9,'Tipo '!$B$10,IF(D86=10,'Tipo '!$B$11,IF(D86=11,'Tipo '!$B$12,IF(D86=12,'Tipo '!$B$13,IF(D86=13,'Tipo '!$B$14,IF(D86=14,'Tipo '!$B$15,IF(D86=15,'Tipo '!$B$16,IF(D86=16,'Tipo '!$B$17,IF(D86=17,'Tipo '!$B$18,IF(D86=18,'Tipo '!$B$19,IF(D86=19,'Tipo '!$B$20,"No ha seleccionado un tipo de contrato válido")))))))))))))))))))</f>
        <v>SUMINISTRO</v>
      </c>
      <c r="F86" s="122" t="s">
        <v>56</v>
      </c>
      <c r="G86" s="136" t="s">
        <v>57</v>
      </c>
      <c r="H86" s="123" t="s">
        <v>208</v>
      </c>
      <c r="I86" s="123" t="s">
        <v>59</v>
      </c>
      <c r="J86" s="120">
        <v>0</v>
      </c>
      <c r="K86" s="122" t="str">
        <f>IF(J86=1,'Equivalencia BH-BMPT'!$D$2,IF(J86=2,'Equivalencia BH-BMPT'!$D$3,IF(J86=3,'Equivalencia BH-BMPT'!$D$4,IF(J86=4,'Equivalencia BH-BMPT'!$D$5,IF(J86=5,'Equivalencia BH-BMPT'!$D$6,IF(J86=6,'Equivalencia BH-BMPT'!$D$7,IF(J86=7,'Equivalencia BH-BMPT'!$D$8,IF(J86=8,'Equivalencia BH-BMPT'!$D$9,IF(J86=9,'Equivalencia BH-BMPT'!$D$10,IF(J86=10,'Equivalencia BH-BMPT'!$D$11,IF(J86=11,'Equivalencia BH-BMPT'!$D$12,IF(J86=12,'Equivalencia BH-BMPT'!$D$13,IF(J86=13,'Equivalencia BH-BMPT'!$D$14,IF(J86=14,'Equivalencia BH-BMPT'!$D$15,IF(J86=15,'Equivalencia BH-BMPT'!$D$16,IF(J86=16,'Equivalencia BH-BMPT'!$D$17,IF(J86=17,'Equivalencia BH-BMPT'!$D$18,IF(J86=18,'Equivalencia BH-BMPT'!$D$19,IF(J86=19,'Equivalencia BH-BMPT'!$D$20,IF(J86=20,'Equivalencia BH-BMPT'!$D$21,IF(J86=21,'Equivalencia BH-BMPT'!$D$22,IF(J86=22,'Equivalencia BH-BMPT'!$D$23,IF(J86=23,'Equivalencia BH-BMPT'!#REF!,IF(J86=24,'Equivalencia BH-BMPT'!$D$25,IF(J86=25,'Equivalencia BH-BMPT'!$D$26,IF(J86=26,'Equivalencia BH-BMPT'!$D$27,IF(J86=27,'Equivalencia BH-BMPT'!$D$28,IF(J86=28,'Equivalencia BH-BMPT'!$D$29,IF(J86=29,'Equivalencia BH-BMPT'!$D$30,IF(J86=30,'Equivalencia BH-BMPT'!$D$31,IF(J86=31,'Equivalencia BH-BMPT'!$D$32,IF(J86=32,'Equivalencia BH-BMPT'!$D$33,IF(J86=33,'Equivalencia BH-BMPT'!$D$34,IF(J86=34,'Equivalencia BH-BMPT'!$D$35,IF(J86=35,'Equivalencia BH-BMPT'!$D$36,IF(J86=36,'Equivalencia BH-BMPT'!$D$37,IF(J86=37,'Equivalencia BH-BMPT'!$D$38,IF(J86=38,'Equivalencia BH-BMPT'!#REF!,IF(J86=39,'Equivalencia BH-BMPT'!$D$40,IF(J86=40,'Equivalencia BH-BMPT'!$D$41,IF(J86=41,'Equivalencia BH-BMPT'!$D$42,IF(J86=42,'Equivalencia BH-BMPT'!$D$43,IF(J86=43,'Equivalencia BH-BMPT'!$D$44,IF(J86=44,'Equivalencia BH-BMPT'!$D$45,IF(J86=45,'Equivalencia BH-BMPT'!$D$46,"No ha seleccionado un número de programa")))))))))))))))))))))))))))))))))))))))))))))</f>
        <v>No ha seleccionado un número de programa</v>
      </c>
      <c r="L86" s="124" t="s">
        <v>88</v>
      </c>
      <c r="M86" s="119">
        <v>8110213630</v>
      </c>
      <c r="N86" s="125" t="s">
        <v>210</v>
      </c>
      <c r="O86" s="126">
        <v>9847586</v>
      </c>
      <c r="P86" s="127"/>
      <c r="Q86" s="128"/>
      <c r="R86" s="128"/>
      <c r="S86" s="128"/>
      <c r="T86" s="128">
        <f t="shared" si="6"/>
        <v>9847586</v>
      </c>
      <c r="U86" s="126">
        <v>9847586</v>
      </c>
      <c r="V86" s="130">
        <v>39228</v>
      </c>
      <c r="W86" s="130">
        <v>42881</v>
      </c>
      <c r="X86" s="130">
        <v>42978</v>
      </c>
      <c r="Y86" s="120">
        <v>90</v>
      </c>
      <c r="Z86" s="120"/>
      <c r="AA86" s="132"/>
      <c r="AB86" s="120"/>
      <c r="AC86" s="120"/>
      <c r="AD86" s="120" t="s">
        <v>61</v>
      </c>
      <c r="AE86" s="120"/>
      <c r="AF86" s="133">
        <f t="shared" si="7"/>
        <v>1</v>
      </c>
      <c r="AG86" s="112"/>
      <c r="AH86" s="112" t="b">
        <f t="shared" si="8"/>
        <v>1</v>
      </c>
    </row>
    <row r="87" spans="1:34" ht="44.25" customHeight="1" thickBot="1" x14ac:dyDescent="0.25">
      <c r="A87" s="119">
        <v>74</v>
      </c>
      <c r="B87" s="120">
        <v>2017</v>
      </c>
      <c r="C87" s="121">
        <v>17126940393</v>
      </c>
      <c r="D87" s="120">
        <v>4</v>
      </c>
      <c r="E87" s="122" t="str">
        <f>IF(D87=1,'Tipo '!$B$2,IF(D87=2,'Tipo '!$B$3,IF(D87=3,'Tipo '!$B$4,IF(D87=4,'Tipo '!$B$5,IF(D87=5,'Tipo '!$B$6,IF(D87=6,'Tipo '!$B$7,IF(D87=7,'Tipo '!$B$8,IF(D87=8,'Tipo '!$B$9,IF(D87=9,'Tipo '!$B$10,IF(D87=10,'Tipo '!$B$11,IF(D87=11,'Tipo '!$B$12,IF(D87=12,'Tipo '!$B$13,IF(D87=13,'Tipo '!$B$14,IF(D87=14,'Tipo '!$B$15,IF(D87=15,'Tipo '!$B$16,IF(D87=16,'Tipo '!$B$17,IF(D87=17,'Tipo '!$B$18,IF(D87=18,'Tipo '!$B$19,IF(D87=19,'Tipo '!$B$20,"No ha seleccionado un tipo de contrato válido")))))))))))))))))))</f>
        <v>CONTRATOS DE PRESTACIÓN DE SERVICIOS</v>
      </c>
      <c r="F87" s="122" t="s">
        <v>62</v>
      </c>
      <c r="G87" s="136" t="s">
        <v>211</v>
      </c>
      <c r="H87" s="141" t="s">
        <v>212</v>
      </c>
      <c r="I87" s="141" t="s">
        <v>65</v>
      </c>
      <c r="J87" s="119">
        <v>11</v>
      </c>
      <c r="K87" s="142" t="str">
        <f>IF(J87=1,'Equivalencia BH-BMPT'!$D$2,IF(J87=2,'Equivalencia BH-BMPT'!$D$3,IF(J87=3,'Equivalencia BH-BMPT'!$D$4,IF(J87=4,'Equivalencia BH-BMPT'!$D$5,IF(J87=5,'Equivalencia BH-BMPT'!$D$6,IF(J87=6,'Equivalencia BH-BMPT'!$D$7,IF(J87=7,'Equivalencia BH-BMPT'!$D$8,IF(J87=8,'Equivalencia BH-BMPT'!$D$9,IF(J87=9,'Equivalencia BH-BMPT'!$D$10,IF(J87=10,'Equivalencia BH-BMPT'!$D$11,IF(J87=11,'Equivalencia BH-BMPT'!$D$12,IF(J87=12,'Equivalencia BH-BMPT'!$D$13,IF(J87=13,'Equivalencia BH-BMPT'!$D$14,IF(J87=14,'Equivalencia BH-BMPT'!$D$15,IF(J87=15,'Equivalencia BH-BMPT'!$D$16,IF(J87=16,'Equivalencia BH-BMPT'!$D$17,IF(J87=17,'Equivalencia BH-BMPT'!$D$18,IF(J87=18,'Equivalencia BH-BMPT'!$D$19,IF(J87=19,'Equivalencia BH-BMPT'!$D$20,IF(J87=20,'Equivalencia BH-BMPT'!$D$21,IF(J87=21,'Equivalencia BH-BMPT'!$D$22,IF(J87=22,'Equivalencia BH-BMPT'!$D$23,IF(J87=23,'Equivalencia BH-BMPT'!#REF!,IF(J87=24,'Equivalencia BH-BMPT'!$D$25,IF(J87=25,'Equivalencia BH-BMPT'!$D$26,IF(J87=26,'Equivalencia BH-BMPT'!$D$27,IF(J87=27,'Equivalencia BH-BMPT'!$D$28,IF(J87=28,'Equivalencia BH-BMPT'!$D$29,IF(J87=29,'Equivalencia BH-BMPT'!$D$30,IF(J87=30,'Equivalencia BH-BMPT'!$D$31,IF(J87=31,'Equivalencia BH-BMPT'!$D$32,IF(J87=32,'Equivalencia BH-BMPT'!$D$33,IF(J87=33,'Equivalencia BH-BMPT'!$D$34,IF(J87=34,'Equivalencia BH-BMPT'!$D$35,IF(J87=35,'Equivalencia BH-BMPT'!$D$36,IF(J87=36,'Equivalencia BH-BMPT'!$D$37,IF(J87=37,'Equivalencia BH-BMPT'!$D$38,IF(J87=38,'Equivalencia BH-BMPT'!#REF!,IF(J87=39,'Equivalencia BH-BMPT'!$D$40,IF(J87=40,'Equivalencia BH-BMPT'!$D$41,IF(J87=41,'Equivalencia BH-BMPT'!$D$42,IF(J87=42,'Equivalencia BH-BMPT'!$D$43,IF(J87=43,'Equivalencia BH-BMPT'!$D$44,IF(J87=44,'Equivalencia BH-BMPT'!$D$45,IF(J87=45,'Equivalencia BH-BMPT'!$D$46,"No ha seleccionado un número de programa")))))))))))))))))))))))))))))))))))))))))))))</f>
        <v>Mejores oportunidades para el desarrollo a través de la cultura, la recreación y el deporte</v>
      </c>
      <c r="L87" s="124" t="s">
        <v>97</v>
      </c>
      <c r="M87" s="119">
        <v>8001486316</v>
      </c>
      <c r="N87" s="125" t="s">
        <v>213</v>
      </c>
      <c r="O87" s="134">
        <v>432436727</v>
      </c>
      <c r="P87" s="134"/>
      <c r="Q87" s="129"/>
      <c r="R87" s="129">
        <v>1</v>
      </c>
      <c r="S87" s="129">
        <v>216218363</v>
      </c>
      <c r="T87" s="129">
        <f t="shared" si="6"/>
        <v>648655090</v>
      </c>
      <c r="U87" s="126">
        <v>42444383</v>
      </c>
      <c r="V87" s="143">
        <v>42961</v>
      </c>
      <c r="W87" s="143">
        <v>42970</v>
      </c>
      <c r="X87" s="143">
        <v>43327</v>
      </c>
      <c r="Y87" s="120">
        <v>210</v>
      </c>
      <c r="Z87" s="120">
        <v>105</v>
      </c>
      <c r="AA87" s="132"/>
      <c r="AB87" s="120"/>
      <c r="AC87" s="120" t="s">
        <v>61</v>
      </c>
      <c r="AD87" s="120"/>
      <c r="AE87" s="120"/>
      <c r="AF87" s="133">
        <f t="shared" si="7"/>
        <v>6.5434440667073157E-2</v>
      </c>
      <c r="AG87" s="112"/>
      <c r="AH87" s="112" t="b">
        <f t="shared" si="8"/>
        <v>0</v>
      </c>
    </row>
    <row r="88" spans="1:34" ht="44.25" customHeight="1" thickBot="1" x14ac:dyDescent="0.25">
      <c r="A88" s="119">
        <v>75</v>
      </c>
      <c r="B88" s="120">
        <v>2017</v>
      </c>
      <c r="C88" s="122">
        <v>188806</v>
      </c>
      <c r="D88" s="120">
        <v>5</v>
      </c>
      <c r="E88" s="122" t="str">
        <f>IF(D88=1,'Tipo '!$B$2,IF(D88=2,'Tipo '!$B$3,IF(D88=3,'Tipo '!$B$4,IF(D88=4,'Tipo '!$B$5,IF(D88=5,'Tipo '!$B$6,IF(D88=6,'Tipo '!$B$7,IF(D88=7,'Tipo '!$B$8,IF(D88=8,'Tipo '!$B$9,IF(D88=9,'Tipo '!$B$10,IF(D88=10,'Tipo '!$B$11,IF(D88=11,'Tipo '!$B$12,IF(D88=12,'Tipo '!$B$13,IF(D88=13,'Tipo '!$B$14,IF(D88=14,'Tipo '!$B$15,IF(D88=15,'Tipo '!$B$16,IF(D88=16,'Tipo '!$B$17,IF(D88=17,'Tipo '!$B$18,IF(D88=18,'Tipo '!$B$19,IF(D88=19,'Tipo '!$B$20,"No ha seleccionado un tipo de contrato válido")))))))))))))))))))</f>
        <v>CONTRATOS DE PRESTACIÓN DE SERVICIOS PROFESIONALES Y DE APOYO A LA GESTIÓN</v>
      </c>
      <c r="F88" s="122" t="s">
        <v>62</v>
      </c>
      <c r="G88" s="122" t="s">
        <v>63</v>
      </c>
      <c r="H88" s="141" t="s">
        <v>214</v>
      </c>
      <c r="I88" s="141" t="s">
        <v>65</v>
      </c>
      <c r="J88" s="119">
        <v>45</v>
      </c>
      <c r="K88" s="142" t="str">
        <f>IF(J88=1,'Equivalencia BH-BMPT'!$D$2,IF(J88=2,'Equivalencia BH-BMPT'!$D$3,IF(J88=3,'Equivalencia BH-BMPT'!$D$4,IF(J88=4,'Equivalencia BH-BMPT'!$D$5,IF(J88=5,'Equivalencia BH-BMPT'!$D$6,IF(J88=6,'Equivalencia BH-BMPT'!$D$7,IF(J88=7,'Equivalencia BH-BMPT'!$D$8,IF(J88=8,'Equivalencia BH-BMPT'!$D$9,IF(J88=9,'Equivalencia BH-BMPT'!$D$10,IF(J88=10,'Equivalencia BH-BMPT'!$D$11,IF(J88=11,'Equivalencia BH-BMPT'!$D$12,IF(J88=12,'Equivalencia BH-BMPT'!$D$13,IF(J88=13,'Equivalencia BH-BMPT'!$D$14,IF(J88=14,'Equivalencia BH-BMPT'!$D$15,IF(J88=15,'Equivalencia BH-BMPT'!$D$16,IF(J88=16,'Equivalencia BH-BMPT'!$D$17,IF(J88=17,'Equivalencia BH-BMPT'!$D$18,IF(J88=18,'Equivalencia BH-BMPT'!$D$19,IF(J88=19,'Equivalencia BH-BMPT'!$D$20,IF(J88=20,'Equivalencia BH-BMPT'!$D$21,IF(J88=21,'Equivalencia BH-BMPT'!$D$22,IF(J88=22,'Equivalencia BH-BMPT'!$D$23,IF(J88=23,'Equivalencia BH-BMPT'!#REF!,IF(J88=24,'Equivalencia BH-BMPT'!$D$25,IF(J88=25,'Equivalencia BH-BMPT'!$D$26,IF(J88=26,'Equivalencia BH-BMPT'!$D$27,IF(J88=27,'Equivalencia BH-BMPT'!$D$28,IF(J88=28,'Equivalencia BH-BMPT'!$D$29,IF(J88=29,'Equivalencia BH-BMPT'!$D$30,IF(J88=30,'Equivalencia BH-BMPT'!$D$31,IF(J88=31,'Equivalencia BH-BMPT'!$D$32,IF(J88=32,'Equivalencia BH-BMPT'!$D$33,IF(J88=33,'Equivalencia BH-BMPT'!$D$34,IF(J88=34,'Equivalencia BH-BMPT'!$D$35,IF(J88=35,'Equivalencia BH-BMPT'!$D$36,IF(J88=36,'Equivalencia BH-BMPT'!$D$37,IF(J88=37,'Equivalencia BH-BMPT'!$D$38,IF(J88=38,'Equivalencia BH-BMPT'!#REF!,IF(J88=39,'Equivalencia BH-BMPT'!$D$40,IF(J88=40,'Equivalencia BH-BMPT'!$D$41,IF(J88=41,'Equivalencia BH-BMPT'!$D$42,IF(J88=42,'Equivalencia BH-BMPT'!$D$43,IF(J88=43,'Equivalencia BH-BMPT'!$D$44,IF(J88=44,'Equivalencia BH-BMPT'!$D$45,IF(J88=45,'Equivalencia BH-BMPT'!$D$46,"No ha seleccionado un número de programa")))))))))))))))))))))))))))))))))))))))))))))</f>
        <v>Gobernanza e influencia local, regional e internacional</v>
      </c>
      <c r="L88" s="124" t="s">
        <v>66</v>
      </c>
      <c r="M88" s="119">
        <v>1031162333</v>
      </c>
      <c r="N88" s="125" t="s">
        <v>215</v>
      </c>
      <c r="O88" s="126">
        <v>12600000</v>
      </c>
      <c r="P88" s="134"/>
      <c r="Q88" s="129"/>
      <c r="R88" s="129"/>
      <c r="S88" s="129"/>
      <c r="T88" s="129">
        <f t="shared" si="6"/>
        <v>12600000</v>
      </c>
      <c r="U88" s="126">
        <v>9986667</v>
      </c>
      <c r="V88" s="143">
        <v>42970</v>
      </c>
      <c r="W88" s="143">
        <v>42976</v>
      </c>
      <c r="X88" s="143">
        <v>43112</v>
      </c>
      <c r="Y88" s="120">
        <v>135</v>
      </c>
      <c r="Z88" s="120"/>
      <c r="AA88" s="132"/>
      <c r="AB88" s="120"/>
      <c r="AC88" s="120" t="s">
        <v>61</v>
      </c>
      <c r="AD88" s="120"/>
      <c r="AE88" s="120"/>
      <c r="AF88" s="133">
        <f t="shared" si="7"/>
        <v>0.79259261904761902</v>
      </c>
      <c r="AG88" s="112"/>
      <c r="AH88" s="112" t="b">
        <f t="shared" si="8"/>
        <v>0</v>
      </c>
    </row>
    <row r="89" spans="1:34" ht="44.25" customHeight="1" thickBot="1" x14ac:dyDescent="0.25">
      <c r="A89" s="119">
        <v>76</v>
      </c>
      <c r="B89" s="120">
        <v>2017</v>
      </c>
      <c r="C89" s="121">
        <v>17116826100</v>
      </c>
      <c r="D89" s="120">
        <v>4</v>
      </c>
      <c r="E89" s="122" t="str">
        <f>IF(D89=1,'Tipo '!$B$2,IF(D89=2,'Tipo '!$B$3,IF(D89=3,'Tipo '!$B$4,IF(D89=4,'Tipo '!$B$5,IF(D89=5,'Tipo '!$B$6,IF(D89=6,'Tipo '!$B$7,IF(D89=7,'Tipo '!$B$8,IF(D89=8,'Tipo '!$B$9,IF(D89=9,'Tipo '!$B$10,IF(D89=10,'Tipo '!$B$11,IF(D89=11,'Tipo '!$B$12,IF(D89=12,'Tipo '!$B$13,IF(D89=13,'Tipo '!$B$14,IF(D89=14,'Tipo '!$B$15,IF(D89=15,'Tipo '!$B$16,IF(D89=16,'Tipo '!$B$17,IF(D89=17,'Tipo '!$B$18,IF(D89=18,'Tipo '!$B$19,IF(D89=19,'Tipo '!$B$20,"No ha seleccionado un tipo de contrato válido")))))))))))))))))))</f>
        <v>CONTRATOS DE PRESTACIÓN DE SERVICIOS</v>
      </c>
      <c r="F89" s="122" t="s">
        <v>56</v>
      </c>
      <c r="G89" s="136" t="s">
        <v>216</v>
      </c>
      <c r="H89" s="141" t="s">
        <v>217</v>
      </c>
      <c r="I89" s="141" t="s">
        <v>59</v>
      </c>
      <c r="J89" s="119">
        <v>1</v>
      </c>
      <c r="K89" s="142" t="str">
        <f>IF(J89=1,'Equivalencia BH-BMPT'!$D$2,IF(J89=2,'Equivalencia BH-BMPT'!$D$3,IF(J89=3,'Equivalencia BH-BMPT'!$D$4,IF(J89=4,'Equivalencia BH-BMPT'!$D$5,IF(J89=5,'Equivalencia BH-BMPT'!$D$6,IF(J89=6,'Equivalencia BH-BMPT'!$D$7,IF(J89=7,'Equivalencia BH-BMPT'!$D$8,IF(J89=8,'Equivalencia BH-BMPT'!$D$9,IF(J89=9,'Equivalencia BH-BMPT'!$D$10,IF(J89=10,'Equivalencia BH-BMPT'!$D$11,IF(J89=11,'Equivalencia BH-BMPT'!$D$12,IF(J89=12,'Equivalencia BH-BMPT'!$D$13,IF(J89=13,'Equivalencia BH-BMPT'!$D$14,IF(J89=14,'Equivalencia BH-BMPT'!$D$15,IF(J89=15,'Equivalencia BH-BMPT'!$D$16,IF(J89=16,'Equivalencia BH-BMPT'!$D$17,IF(J89=17,'Equivalencia BH-BMPT'!$D$18,IF(J89=18,'Equivalencia BH-BMPT'!$D$19,IF(J89=19,'Equivalencia BH-BMPT'!$D$20,IF(J89=20,'Equivalencia BH-BMPT'!$D$21,IF(J89=21,'Equivalencia BH-BMPT'!$D$22,IF(J89=22,'Equivalencia BH-BMPT'!$D$23,IF(J89=23,'Equivalencia BH-BMPT'!#REF!,IF(J89=24,'Equivalencia BH-BMPT'!$D$25,IF(J89=25,'Equivalencia BH-BMPT'!$D$26,IF(J89=26,'Equivalencia BH-BMPT'!$D$27,IF(J89=27,'Equivalencia BH-BMPT'!$D$28,IF(J89=28,'Equivalencia BH-BMPT'!$D$29,IF(J89=29,'Equivalencia BH-BMPT'!$D$30,IF(J89=30,'Equivalencia BH-BMPT'!$D$31,IF(J89=31,'Equivalencia BH-BMPT'!$D$32,IF(J89=32,'Equivalencia BH-BMPT'!$D$33,IF(J89=33,'Equivalencia BH-BMPT'!$D$34,IF(J89=34,'Equivalencia BH-BMPT'!$D$35,IF(J89=35,'Equivalencia BH-BMPT'!$D$36,IF(J89=36,'Equivalencia BH-BMPT'!$D$37,IF(J89=37,'Equivalencia BH-BMPT'!$D$38,IF(J89=38,'Equivalencia BH-BMPT'!#REF!,IF(J89=39,'Equivalencia BH-BMPT'!$D$40,IF(J89=40,'Equivalencia BH-BMPT'!$D$41,IF(J89=41,'Equivalencia BH-BMPT'!$D$42,IF(J89=42,'Equivalencia BH-BMPT'!$D$43,IF(J89=43,'Equivalencia BH-BMPT'!$D$44,IF(J89=44,'Equivalencia BH-BMPT'!$D$45,IF(J89=45,'Equivalencia BH-BMPT'!$D$46,"No ha seleccionado un número de programa")))))))))))))))))))))))))))))))))))))))))))))</f>
        <v>Prevención y atención de la maternidad y la paternidad tempranas</v>
      </c>
      <c r="L89" s="124" t="s">
        <v>88</v>
      </c>
      <c r="M89" s="119">
        <v>901108435</v>
      </c>
      <c r="N89" s="125" t="s">
        <v>218</v>
      </c>
      <c r="O89" s="126">
        <v>92724594</v>
      </c>
      <c r="P89" s="134"/>
      <c r="Q89" s="129"/>
      <c r="R89" s="129"/>
      <c r="S89" s="129"/>
      <c r="T89" s="129">
        <f t="shared" si="6"/>
        <v>92724594</v>
      </c>
      <c r="U89" s="126">
        <v>0</v>
      </c>
      <c r="V89" s="143">
        <v>42971</v>
      </c>
      <c r="W89" s="143">
        <v>42984</v>
      </c>
      <c r="X89" s="143">
        <v>43136</v>
      </c>
      <c r="Y89" s="120">
        <v>150</v>
      </c>
      <c r="Z89" s="120"/>
      <c r="AA89" s="132"/>
      <c r="AB89" s="120"/>
      <c r="AC89" s="120" t="s">
        <v>61</v>
      </c>
      <c r="AD89" s="120"/>
      <c r="AE89" s="120"/>
      <c r="AF89" s="133">
        <f t="shared" si="7"/>
        <v>0</v>
      </c>
      <c r="AG89" s="112"/>
      <c r="AH89" s="112" t="b">
        <f t="shared" si="8"/>
        <v>0</v>
      </c>
    </row>
    <row r="90" spans="1:34" ht="44.25" customHeight="1" thickBot="1" x14ac:dyDescent="0.25">
      <c r="A90" s="119">
        <v>77</v>
      </c>
      <c r="B90" s="120">
        <v>2017</v>
      </c>
      <c r="C90" s="121">
        <v>17126995880</v>
      </c>
      <c r="D90" s="120">
        <v>5</v>
      </c>
      <c r="E90" s="122" t="str">
        <f>IF(D90=1,'Tipo '!$B$2,IF(D90=2,'Tipo '!$B$3,IF(D90=3,'Tipo '!$B$4,IF(D90=4,'Tipo '!$B$5,IF(D90=5,'Tipo '!$B$6,IF(D90=6,'Tipo '!$B$7,IF(D90=7,'Tipo '!$B$8,IF(D90=8,'Tipo '!$B$9,IF(D90=9,'Tipo '!$B$10,IF(D90=10,'Tipo '!$B$11,IF(D90=11,'Tipo '!$B$12,IF(D90=12,'Tipo '!$B$13,IF(D90=13,'Tipo '!$B$14,IF(D90=14,'Tipo '!$B$15,IF(D90=15,'Tipo '!$B$16,IF(D90=16,'Tipo '!$B$17,IF(D90=17,'Tipo '!$B$18,IF(D90=18,'Tipo '!$B$19,IF(D90=19,'Tipo '!$B$20,"No ha seleccionado un tipo de contrato válido")))))))))))))))))))</f>
        <v>CONTRATOS DE PRESTACIÓN DE SERVICIOS PROFESIONALES Y DE APOYO A LA GESTIÓN</v>
      </c>
      <c r="F90" s="122" t="s">
        <v>62</v>
      </c>
      <c r="G90" s="122" t="s">
        <v>63</v>
      </c>
      <c r="H90" s="141" t="s">
        <v>219</v>
      </c>
      <c r="I90" s="141" t="s">
        <v>65</v>
      </c>
      <c r="J90" s="119">
        <v>3</v>
      </c>
      <c r="K90" s="142" t="str">
        <f>IF(J90=1,'Equivalencia BH-BMPT'!$D$2,IF(J90=2,'Equivalencia BH-BMPT'!$D$3,IF(J90=3,'Equivalencia BH-BMPT'!$D$4,IF(J90=4,'Equivalencia BH-BMPT'!$D$5,IF(J90=5,'Equivalencia BH-BMPT'!$D$6,IF(J90=6,'Equivalencia BH-BMPT'!$D$7,IF(J90=7,'Equivalencia BH-BMPT'!$D$8,IF(J90=8,'Equivalencia BH-BMPT'!$D$9,IF(J90=9,'Equivalencia BH-BMPT'!$D$10,IF(J90=10,'Equivalencia BH-BMPT'!$D$11,IF(J90=11,'Equivalencia BH-BMPT'!$D$12,IF(J90=12,'Equivalencia BH-BMPT'!$D$13,IF(J90=13,'Equivalencia BH-BMPT'!$D$14,IF(J90=14,'Equivalencia BH-BMPT'!$D$15,IF(J90=15,'Equivalencia BH-BMPT'!$D$16,IF(J90=16,'Equivalencia BH-BMPT'!$D$17,IF(J90=17,'Equivalencia BH-BMPT'!$D$18,IF(J90=18,'Equivalencia BH-BMPT'!$D$19,IF(J90=19,'Equivalencia BH-BMPT'!$D$20,IF(J90=20,'Equivalencia BH-BMPT'!$D$21,IF(J90=21,'Equivalencia BH-BMPT'!$D$22,IF(J90=22,'Equivalencia BH-BMPT'!$D$23,IF(J90=23,'Equivalencia BH-BMPT'!#REF!,IF(J90=24,'Equivalencia BH-BMPT'!$D$25,IF(J90=25,'Equivalencia BH-BMPT'!$D$26,IF(J90=26,'Equivalencia BH-BMPT'!$D$27,IF(J90=27,'Equivalencia BH-BMPT'!$D$28,IF(J90=28,'Equivalencia BH-BMPT'!$D$29,IF(J90=29,'Equivalencia BH-BMPT'!$D$30,IF(J90=30,'Equivalencia BH-BMPT'!$D$31,IF(J90=31,'Equivalencia BH-BMPT'!$D$32,IF(J90=32,'Equivalencia BH-BMPT'!$D$33,IF(J90=33,'Equivalencia BH-BMPT'!$D$34,IF(J90=34,'Equivalencia BH-BMPT'!$D$35,IF(J90=35,'Equivalencia BH-BMPT'!$D$36,IF(J90=36,'Equivalencia BH-BMPT'!$D$37,IF(J90=37,'Equivalencia BH-BMPT'!$D$38,IF(J90=38,'Equivalencia BH-BMPT'!#REF!,IF(J90=39,'Equivalencia BH-BMPT'!$D$40,IF(J90=40,'Equivalencia BH-BMPT'!$D$41,IF(J90=41,'Equivalencia BH-BMPT'!$D$42,IF(J90=42,'Equivalencia BH-BMPT'!$D$43,IF(J90=43,'Equivalencia BH-BMPT'!$D$44,IF(J90=44,'Equivalencia BH-BMPT'!$D$45,IF(J90=45,'Equivalencia BH-BMPT'!$D$46,"No ha seleccionado un número de programa")))))))))))))))))))))))))))))))))))))))))))))</f>
        <v>Igualdad y autonomía para una Bogotá incluyente</v>
      </c>
      <c r="L90" s="124" t="s">
        <v>119</v>
      </c>
      <c r="M90" s="119">
        <v>79407163</v>
      </c>
      <c r="N90" s="125" t="s">
        <v>220</v>
      </c>
      <c r="O90" s="134">
        <v>11200000</v>
      </c>
      <c r="P90" s="134"/>
      <c r="Q90" s="129"/>
      <c r="R90" s="129">
        <v>1</v>
      </c>
      <c r="S90" s="129">
        <v>1960000</v>
      </c>
      <c r="T90" s="129">
        <f t="shared" si="6"/>
        <v>13160000</v>
      </c>
      <c r="U90" s="126">
        <v>8866667</v>
      </c>
      <c r="V90" s="143">
        <v>42972</v>
      </c>
      <c r="W90" s="143">
        <v>42979</v>
      </c>
      <c r="X90" s="143">
        <v>43121</v>
      </c>
      <c r="Y90" s="120">
        <v>120</v>
      </c>
      <c r="Z90" s="120">
        <v>21</v>
      </c>
      <c r="AA90" s="132"/>
      <c r="AB90" s="120"/>
      <c r="AC90" s="120" t="s">
        <v>61</v>
      </c>
      <c r="AD90" s="120"/>
      <c r="AE90" s="120"/>
      <c r="AF90" s="133">
        <f t="shared" si="7"/>
        <v>0.6737588905775076</v>
      </c>
      <c r="AG90" s="112"/>
      <c r="AH90" s="112" t="b">
        <f t="shared" si="8"/>
        <v>0</v>
      </c>
    </row>
    <row r="91" spans="1:34" ht="44.25" customHeight="1" thickBot="1" x14ac:dyDescent="0.25">
      <c r="A91" s="119">
        <v>78</v>
      </c>
      <c r="B91" s="120">
        <v>2017</v>
      </c>
      <c r="C91" s="122">
        <v>192724</v>
      </c>
      <c r="D91" s="120">
        <v>5</v>
      </c>
      <c r="E91" s="122" t="str">
        <f>IF(D91=1,'Tipo '!$B$2,IF(D91=2,'Tipo '!$B$3,IF(D91=3,'Tipo '!$B$4,IF(D91=4,'Tipo '!$B$5,IF(D91=5,'Tipo '!$B$6,IF(D91=6,'Tipo '!$B$7,IF(D91=7,'Tipo '!$B$8,IF(D91=8,'Tipo '!$B$9,IF(D91=9,'Tipo '!$B$10,IF(D91=10,'Tipo '!$B$11,IF(D91=11,'Tipo '!$B$12,IF(D91=12,'Tipo '!$B$13,IF(D91=13,'Tipo '!$B$14,IF(D91=14,'Tipo '!$B$15,IF(D91=15,'Tipo '!$B$16,IF(D91=16,'Tipo '!$B$17,IF(D91=17,'Tipo '!$B$18,IF(D91=18,'Tipo '!$B$19,IF(D91=19,'Tipo '!$B$20,"No ha seleccionado un tipo de contrato válido")))))))))))))))))))</f>
        <v>CONTRATOS DE PRESTACIÓN DE SERVICIOS PROFESIONALES Y DE APOYO A LA GESTIÓN</v>
      </c>
      <c r="F91" s="122" t="s">
        <v>62</v>
      </c>
      <c r="G91" s="122" t="s">
        <v>63</v>
      </c>
      <c r="H91" s="141" t="s">
        <v>214</v>
      </c>
      <c r="I91" s="141" t="s">
        <v>65</v>
      </c>
      <c r="J91" s="119">
        <v>45</v>
      </c>
      <c r="K91" s="142" t="str">
        <f>IF(J91=1,'Equivalencia BH-BMPT'!$D$2,IF(J91=2,'Equivalencia BH-BMPT'!$D$3,IF(J91=3,'Equivalencia BH-BMPT'!$D$4,IF(J91=4,'Equivalencia BH-BMPT'!$D$5,IF(J91=5,'Equivalencia BH-BMPT'!$D$6,IF(J91=6,'Equivalencia BH-BMPT'!$D$7,IF(J91=7,'Equivalencia BH-BMPT'!$D$8,IF(J91=8,'Equivalencia BH-BMPT'!$D$9,IF(J91=9,'Equivalencia BH-BMPT'!$D$10,IF(J91=10,'Equivalencia BH-BMPT'!$D$11,IF(J91=11,'Equivalencia BH-BMPT'!$D$12,IF(J91=12,'Equivalencia BH-BMPT'!$D$13,IF(J91=13,'Equivalencia BH-BMPT'!$D$14,IF(J91=14,'Equivalencia BH-BMPT'!$D$15,IF(J91=15,'Equivalencia BH-BMPT'!$D$16,IF(J91=16,'Equivalencia BH-BMPT'!$D$17,IF(J91=17,'Equivalencia BH-BMPT'!$D$18,IF(J91=18,'Equivalencia BH-BMPT'!$D$19,IF(J91=19,'Equivalencia BH-BMPT'!$D$20,IF(J91=20,'Equivalencia BH-BMPT'!$D$21,IF(J91=21,'Equivalencia BH-BMPT'!$D$22,IF(J91=22,'Equivalencia BH-BMPT'!$D$23,IF(J91=23,'Equivalencia BH-BMPT'!#REF!,IF(J91=24,'Equivalencia BH-BMPT'!$D$25,IF(J91=25,'Equivalencia BH-BMPT'!$D$26,IF(J91=26,'Equivalencia BH-BMPT'!$D$27,IF(J91=27,'Equivalencia BH-BMPT'!$D$28,IF(J91=28,'Equivalencia BH-BMPT'!$D$29,IF(J91=29,'Equivalencia BH-BMPT'!$D$30,IF(J91=30,'Equivalencia BH-BMPT'!$D$31,IF(J91=31,'Equivalencia BH-BMPT'!$D$32,IF(J91=32,'Equivalencia BH-BMPT'!$D$33,IF(J91=33,'Equivalencia BH-BMPT'!$D$34,IF(J91=34,'Equivalencia BH-BMPT'!$D$35,IF(J91=35,'Equivalencia BH-BMPT'!$D$36,IF(J91=36,'Equivalencia BH-BMPT'!$D$37,IF(J91=37,'Equivalencia BH-BMPT'!$D$38,IF(J91=38,'Equivalencia BH-BMPT'!#REF!,IF(J91=39,'Equivalencia BH-BMPT'!$D$40,IF(J91=40,'Equivalencia BH-BMPT'!$D$41,IF(J91=41,'Equivalencia BH-BMPT'!$D$42,IF(J91=42,'Equivalencia BH-BMPT'!$D$43,IF(J91=43,'Equivalencia BH-BMPT'!$D$44,IF(J91=44,'Equivalencia BH-BMPT'!$D$45,IF(J91=45,'Equivalencia BH-BMPT'!$D$46,"No ha seleccionado un número de programa")))))))))))))))))))))))))))))))))))))))))))))</f>
        <v>Gobernanza e influencia local, regional e internacional</v>
      </c>
      <c r="L91" s="124" t="s">
        <v>66</v>
      </c>
      <c r="M91" s="119">
        <v>79360276</v>
      </c>
      <c r="N91" s="125" t="s">
        <v>221</v>
      </c>
      <c r="O91" s="126">
        <v>12600000</v>
      </c>
      <c r="P91" s="134"/>
      <c r="Q91" s="129"/>
      <c r="R91" s="129"/>
      <c r="S91" s="129"/>
      <c r="T91" s="129">
        <f t="shared" si="6"/>
        <v>12600000</v>
      </c>
      <c r="U91" s="126">
        <v>9893333</v>
      </c>
      <c r="V91" s="143">
        <v>42976</v>
      </c>
      <c r="W91" s="143">
        <v>42977</v>
      </c>
      <c r="X91" s="143">
        <v>43113</v>
      </c>
      <c r="Y91" s="120">
        <v>135</v>
      </c>
      <c r="Z91" s="120"/>
      <c r="AA91" s="132"/>
      <c r="AB91" s="120"/>
      <c r="AC91" s="120" t="s">
        <v>61</v>
      </c>
      <c r="AD91" s="120"/>
      <c r="AE91" s="120"/>
      <c r="AF91" s="133">
        <f t="shared" si="7"/>
        <v>0.78518515873015871</v>
      </c>
      <c r="AG91" s="112"/>
      <c r="AH91" s="112" t="b">
        <f t="shared" si="8"/>
        <v>0</v>
      </c>
    </row>
    <row r="92" spans="1:34" ht="44.25" customHeight="1" thickBot="1" x14ac:dyDescent="0.25">
      <c r="A92" s="119">
        <v>79</v>
      </c>
      <c r="B92" s="120">
        <v>2017</v>
      </c>
      <c r="C92" s="122">
        <v>197413</v>
      </c>
      <c r="D92" s="120">
        <v>7</v>
      </c>
      <c r="E92" s="122" t="str">
        <f>IF(D92=1,'Tipo '!$B$2,IF(D92=2,'Tipo '!$B$3,IF(D92=3,'Tipo '!$B$4,IF(D92=4,'Tipo '!$B$5,IF(D92=5,'Tipo '!$B$6,IF(D92=6,'Tipo '!$B$7,IF(D92=7,'Tipo '!$B$8,IF(D92=8,'Tipo '!$B$9,IF(D92=9,'Tipo '!$B$10,IF(D92=10,'Tipo '!$B$11,IF(D92=11,'Tipo '!$B$12,IF(D92=12,'Tipo '!$B$13,IF(D92=13,'Tipo '!$B$14,IF(D92=14,'Tipo '!$B$15,IF(D92=15,'Tipo '!$B$16,IF(D92=16,'Tipo '!$B$17,IF(D92=17,'Tipo '!$B$18,IF(D92=18,'Tipo '!$B$19,IF(D92=19,'Tipo '!$B$20,"No ha seleccionado un tipo de contrato válido")))))))))))))))))))</f>
        <v>COMPRAVENTA DE BIENES INMUEBLES</v>
      </c>
      <c r="F92" s="122" t="s">
        <v>167</v>
      </c>
      <c r="G92" s="122"/>
      <c r="H92" s="141" t="s">
        <v>222</v>
      </c>
      <c r="I92" s="141" t="s">
        <v>59</v>
      </c>
      <c r="J92" s="119">
        <v>0</v>
      </c>
      <c r="K92" s="142" t="str">
        <f>IF(J92=1,'Equivalencia BH-BMPT'!$D$2,IF(J92=2,'Equivalencia BH-BMPT'!$D$3,IF(J92=3,'Equivalencia BH-BMPT'!$D$4,IF(J92=4,'Equivalencia BH-BMPT'!$D$5,IF(J92=5,'Equivalencia BH-BMPT'!$D$6,IF(J92=6,'Equivalencia BH-BMPT'!$D$7,IF(J92=7,'Equivalencia BH-BMPT'!$D$8,IF(J92=8,'Equivalencia BH-BMPT'!$D$9,IF(J92=9,'Equivalencia BH-BMPT'!$D$10,IF(J92=10,'Equivalencia BH-BMPT'!$D$11,IF(J92=11,'Equivalencia BH-BMPT'!$D$12,IF(J92=12,'Equivalencia BH-BMPT'!$D$13,IF(J92=13,'Equivalencia BH-BMPT'!$D$14,IF(J92=14,'Equivalencia BH-BMPT'!$D$15,IF(J92=15,'Equivalencia BH-BMPT'!$D$16,IF(J92=16,'Equivalencia BH-BMPT'!$D$17,IF(J92=17,'Equivalencia BH-BMPT'!$D$18,IF(J92=18,'Equivalencia BH-BMPT'!$D$19,IF(J92=19,'Equivalencia BH-BMPT'!$D$20,IF(J92=20,'Equivalencia BH-BMPT'!$D$21,IF(J92=21,'Equivalencia BH-BMPT'!$D$22,IF(J92=22,'Equivalencia BH-BMPT'!$D$23,IF(J92=23,'Equivalencia BH-BMPT'!#REF!,IF(J92=24,'Equivalencia BH-BMPT'!$D$25,IF(J92=25,'Equivalencia BH-BMPT'!$D$26,IF(J92=26,'Equivalencia BH-BMPT'!$D$27,IF(J92=27,'Equivalencia BH-BMPT'!$D$28,IF(J92=28,'Equivalencia BH-BMPT'!$D$29,IF(J92=29,'Equivalencia BH-BMPT'!$D$30,IF(J92=30,'Equivalencia BH-BMPT'!$D$31,IF(J92=31,'Equivalencia BH-BMPT'!$D$32,IF(J92=32,'Equivalencia BH-BMPT'!$D$33,IF(J92=33,'Equivalencia BH-BMPT'!$D$34,IF(J92=34,'Equivalencia BH-BMPT'!$D$35,IF(J92=35,'Equivalencia BH-BMPT'!$D$36,IF(J92=36,'Equivalencia BH-BMPT'!$D$37,IF(J92=37,'Equivalencia BH-BMPT'!$D$38,IF(J92=38,'Equivalencia BH-BMPT'!#REF!,IF(J92=39,'Equivalencia BH-BMPT'!$D$40,IF(J92=40,'Equivalencia BH-BMPT'!$D$41,IF(J92=41,'Equivalencia BH-BMPT'!$D$42,IF(J92=42,'Equivalencia BH-BMPT'!$D$43,IF(J92=43,'Equivalencia BH-BMPT'!$D$44,IF(J92=44,'Equivalencia BH-BMPT'!$D$45,IF(J92=45,'Equivalencia BH-BMPT'!$D$46,"No ha seleccionado un número de programa")))))))))))))))))))))))))))))))))))))))))))))</f>
        <v>No ha seleccionado un número de programa</v>
      </c>
      <c r="L92" s="124" t="s">
        <v>88</v>
      </c>
      <c r="M92" s="119">
        <v>8300870306</v>
      </c>
      <c r="N92" s="125" t="s">
        <v>223</v>
      </c>
      <c r="O92" s="126">
        <v>4536960</v>
      </c>
      <c r="P92" s="134"/>
      <c r="Q92" s="129"/>
      <c r="R92" s="129"/>
      <c r="S92" s="129"/>
      <c r="T92" s="129">
        <f t="shared" si="6"/>
        <v>4536960</v>
      </c>
      <c r="U92" s="126">
        <v>4536960</v>
      </c>
      <c r="V92" s="143">
        <v>42982</v>
      </c>
      <c r="W92" s="143">
        <v>42956</v>
      </c>
      <c r="X92" s="143">
        <v>43016</v>
      </c>
      <c r="Y92" s="120">
        <v>30</v>
      </c>
      <c r="Z92" s="120"/>
      <c r="AA92" s="132"/>
      <c r="AB92" s="120"/>
      <c r="AC92" s="120"/>
      <c r="AD92" s="120" t="s">
        <v>61</v>
      </c>
      <c r="AE92" s="120"/>
      <c r="AF92" s="133">
        <f t="shared" si="7"/>
        <v>1</v>
      </c>
      <c r="AG92" s="112"/>
      <c r="AH92" s="112" t="b">
        <f t="shared" si="8"/>
        <v>1</v>
      </c>
    </row>
    <row r="93" spans="1:34" ht="44.25" customHeight="1" thickBot="1" x14ac:dyDescent="0.25">
      <c r="A93" s="119">
        <v>80</v>
      </c>
      <c r="B93" s="120">
        <v>2017</v>
      </c>
      <c r="C93" s="121">
        <v>17116939165</v>
      </c>
      <c r="D93" s="120">
        <v>4</v>
      </c>
      <c r="E93" s="122" t="str">
        <f>IF(D93=1,'Tipo '!$B$2,IF(D93=2,'Tipo '!$B$3,IF(D93=3,'Tipo '!$B$4,IF(D93=4,'Tipo '!$B$5,IF(D93=5,'Tipo '!$B$6,IF(D93=6,'Tipo '!$B$7,IF(D93=7,'Tipo '!$B$8,IF(D93=8,'Tipo '!$B$9,IF(D93=9,'Tipo '!$B$10,IF(D93=10,'Tipo '!$B$11,IF(D93=11,'Tipo '!$B$12,IF(D93=12,'Tipo '!$B$13,IF(D93=13,'Tipo '!$B$14,IF(D93=14,'Tipo '!$B$15,IF(D93=15,'Tipo '!$B$16,IF(D93=16,'Tipo '!$B$17,IF(D93=17,'Tipo '!$B$18,IF(D93=18,'Tipo '!$B$19,IF(D93=19,'Tipo '!$B$20,"No ha seleccionado un tipo de contrato válido")))))))))))))))))))</f>
        <v>CONTRATOS DE PRESTACIÓN DE SERVICIOS</v>
      </c>
      <c r="F93" s="122" t="s">
        <v>56</v>
      </c>
      <c r="G93" s="136" t="s">
        <v>216</v>
      </c>
      <c r="H93" s="141" t="s">
        <v>224</v>
      </c>
      <c r="I93" s="141" t="s">
        <v>65</v>
      </c>
      <c r="J93" s="119">
        <v>11</v>
      </c>
      <c r="K93" s="142" t="str">
        <f>IF(J93=1,'Equivalencia BH-BMPT'!$D$2,IF(J93=2,'Equivalencia BH-BMPT'!$D$3,IF(J93=3,'Equivalencia BH-BMPT'!$D$4,IF(J93=4,'Equivalencia BH-BMPT'!$D$5,IF(J93=5,'Equivalencia BH-BMPT'!$D$6,IF(J93=6,'Equivalencia BH-BMPT'!$D$7,IF(J93=7,'Equivalencia BH-BMPT'!$D$8,IF(J93=8,'Equivalencia BH-BMPT'!$D$9,IF(J93=9,'Equivalencia BH-BMPT'!$D$10,IF(J93=10,'Equivalencia BH-BMPT'!$D$11,IF(J93=11,'Equivalencia BH-BMPT'!$D$12,IF(J93=12,'Equivalencia BH-BMPT'!$D$13,IF(J93=13,'Equivalencia BH-BMPT'!$D$14,IF(J93=14,'Equivalencia BH-BMPT'!$D$15,IF(J93=15,'Equivalencia BH-BMPT'!$D$16,IF(J93=16,'Equivalencia BH-BMPT'!$D$17,IF(J93=17,'Equivalencia BH-BMPT'!$D$18,IF(J93=18,'Equivalencia BH-BMPT'!$D$19,IF(J93=19,'Equivalencia BH-BMPT'!$D$20,IF(J93=20,'Equivalencia BH-BMPT'!$D$21,IF(J93=21,'Equivalencia BH-BMPT'!$D$22,IF(J93=22,'Equivalencia BH-BMPT'!$D$23,IF(J93=23,'Equivalencia BH-BMPT'!#REF!,IF(J93=24,'Equivalencia BH-BMPT'!$D$25,IF(J93=25,'Equivalencia BH-BMPT'!$D$26,IF(J93=26,'Equivalencia BH-BMPT'!$D$27,IF(J93=27,'Equivalencia BH-BMPT'!$D$28,IF(J93=28,'Equivalencia BH-BMPT'!$D$29,IF(J93=29,'Equivalencia BH-BMPT'!$D$30,IF(J93=30,'Equivalencia BH-BMPT'!$D$31,IF(J93=31,'Equivalencia BH-BMPT'!$D$32,IF(J93=32,'Equivalencia BH-BMPT'!$D$33,IF(J93=33,'Equivalencia BH-BMPT'!$D$34,IF(J93=34,'Equivalencia BH-BMPT'!$D$35,IF(J93=35,'Equivalencia BH-BMPT'!$D$36,IF(J93=36,'Equivalencia BH-BMPT'!$D$37,IF(J93=37,'Equivalencia BH-BMPT'!$D$38,IF(J93=38,'Equivalencia BH-BMPT'!#REF!,IF(J93=39,'Equivalencia BH-BMPT'!$D$40,IF(J93=40,'Equivalencia BH-BMPT'!$D$41,IF(J93=41,'Equivalencia BH-BMPT'!$D$42,IF(J93=42,'Equivalencia BH-BMPT'!$D$43,IF(J93=43,'Equivalencia BH-BMPT'!$D$44,IF(J93=44,'Equivalencia BH-BMPT'!$D$45,IF(J93=45,'Equivalencia BH-BMPT'!$D$46,"No ha seleccionado un número de programa")))))))))))))))))))))))))))))))))))))))))))))</f>
        <v>Mejores oportunidades para el desarrollo a través de la cultura, la recreación y el deporte</v>
      </c>
      <c r="L93" s="124" t="s">
        <v>97</v>
      </c>
      <c r="M93" s="119">
        <v>900547150</v>
      </c>
      <c r="N93" s="125" t="s">
        <v>225</v>
      </c>
      <c r="O93" s="126">
        <v>124687123</v>
      </c>
      <c r="P93" s="134"/>
      <c r="Q93" s="129"/>
      <c r="R93" s="129"/>
      <c r="S93" s="129"/>
      <c r="T93" s="129">
        <f t="shared" si="6"/>
        <v>124687123</v>
      </c>
      <c r="U93" s="126">
        <v>70719195</v>
      </c>
      <c r="V93" s="143">
        <v>42992</v>
      </c>
      <c r="W93" s="143">
        <v>42996</v>
      </c>
      <c r="X93" s="143">
        <v>43071</v>
      </c>
      <c r="Y93" s="120">
        <v>75</v>
      </c>
      <c r="Z93" s="120"/>
      <c r="AA93" s="132"/>
      <c r="AB93" s="120"/>
      <c r="AC93" s="120"/>
      <c r="AD93" s="120" t="s">
        <v>61</v>
      </c>
      <c r="AE93" s="120"/>
      <c r="AF93" s="133">
        <f t="shared" si="7"/>
        <v>0.56717320360339052</v>
      </c>
      <c r="AG93" s="112"/>
      <c r="AH93" s="112" t="b">
        <f t="shared" si="8"/>
        <v>0</v>
      </c>
    </row>
    <row r="94" spans="1:34" ht="44.25" customHeight="1" thickBot="1" x14ac:dyDescent="0.25">
      <c r="A94" s="119">
        <v>81</v>
      </c>
      <c r="B94" s="120">
        <v>2017</v>
      </c>
      <c r="C94" s="121">
        <v>17116939910</v>
      </c>
      <c r="D94" s="120">
        <v>4</v>
      </c>
      <c r="E94" s="122" t="str">
        <f>IF(D94=1,'Tipo '!$B$2,IF(D94=2,'Tipo '!$B$3,IF(D94=3,'Tipo '!$B$4,IF(D94=4,'Tipo '!$B$5,IF(D94=5,'Tipo '!$B$6,IF(D94=6,'Tipo '!$B$7,IF(D94=7,'Tipo '!$B$8,IF(D94=8,'Tipo '!$B$9,IF(D94=9,'Tipo '!$B$10,IF(D94=10,'Tipo '!$B$11,IF(D94=11,'Tipo '!$B$12,IF(D94=12,'Tipo '!$B$13,IF(D94=13,'Tipo '!$B$14,IF(D94=14,'Tipo '!$B$15,IF(D94=15,'Tipo '!$B$16,IF(D94=16,'Tipo '!$B$17,IF(D94=17,'Tipo '!$B$18,IF(D94=18,'Tipo '!$B$19,IF(D94=19,'Tipo '!$B$20,"No ha seleccionado un tipo de contrato válido")))))))))))))))))))</f>
        <v>CONTRATOS DE PRESTACIÓN DE SERVICIOS</v>
      </c>
      <c r="F94" s="122" t="s">
        <v>56</v>
      </c>
      <c r="G94" s="136" t="s">
        <v>216</v>
      </c>
      <c r="H94" s="123" t="s">
        <v>226</v>
      </c>
      <c r="I94" s="123" t="s">
        <v>65</v>
      </c>
      <c r="J94" s="120">
        <v>11</v>
      </c>
      <c r="K94" s="122" t="str">
        <f>IF(J94=1,'Equivalencia BH-BMPT'!$D$2,IF(J94=2,'Equivalencia BH-BMPT'!$D$3,IF(J94=3,'Equivalencia BH-BMPT'!$D$4,IF(J94=4,'Equivalencia BH-BMPT'!$D$5,IF(J94=5,'Equivalencia BH-BMPT'!$D$6,IF(J94=6,'Equivalencia BH-BMPT'!$D$7,IF(J94=7,'Equivalencia BH-BMPT'!$D$8,IF(J94=8,'Equivalencia BH-BMPT'!$D$9,IF(J94=9,'Equivalencia BH-BMPT'!$D$10,IF(J94=10,'Equivalencia BH-BMPT'!$D$11,IF(J94=11,'Equivalencia BH-BMPT'!$D$12,IF(J94=12,'Equivalencia BH-BMPT'!$D$13,IF(J94=13,'Equivalencia BH-BMPT'!$D$14,IF(J94=14,'Equivalencia BH-BMPT'!$D$15,IF(J94=15,'Equivalencia BH-BMPT'!$D$16,IF(J94=16,'Equivalencia BH-BMPT'!$D$17,IF(J94=17,'Equivalencia BH-BMPT'!$D$18,IF(J94=18,'Equivalencia BH-BMPT'!$D$19,IF(J94=19,'Equivalencia BH-BMPT'!$D$20,IF(J94=20,'Equivalencia BH-BMPT'!$D$21,IF(J94=21,'Equivalencia BH-BMPT'!$D$22,IF(J94=22,'Equivalencia BH-BMPT'!$D$23,IF(J94=23,'Equivalencia BH-BMPT'!#REF!,IF(J94=24,'Equivalencia BH-BMPT'!$D$25,IF(J94=25,'Equivalencia BH-BMPT'!$D$26,IF(J94=26,'Equivalencia BH-BMPT'!$D$27,IF(J94=27,'Equivalencia BH-BMPT'!$D$28,IF(J94=28,'Equivalencia BH-BMPT'!$D$29,IF(J94=29,'Equivalencia BH-BMPT'!$D$30,IF(J94=30,'Equivalencia BH-BMPT'!$D$31,IF(J94=31,'Equivalencia BH-BMPT'!$D$32,IF(J94=32,'Equivalencia BH-BMPT'!$D$33,IF(J94=33,'Equivalencia BH-BMPT'!$D$34,IF(J94=34,'Equivalencia BH-BMPT'!$D$35,IF(J94=35,'Equivalencia BH-BMPT'!$D$36,IF(J94=36,'Equivalencia BH-BMPT'!$D$37,IF(J94=37,'Equivalencia BH-BMPT'!$D$38,IF(J94=38,'Equivalencia BH-BMPT'!#REF!,IF(J94=39,'Equivalencia BH-BMPT'!$D$40,IF(J94=40,'Equivalencia BH-BMPT'!$D$41,IF(J94=41,'Equivalencia BH-BMPT'!$D$42,IF(J94=42,'Equivalencia BH-BMPT'!$D$43,IF(J94=43,'Equivalencia BH-BMPT'!$D$44,IF(J94=44,'Equivalencia BH-BMPT'!$D$45,IF(J94=45,'Equivalencia BH-BMPT'!$D$46,"No ha seleccionado un número de programa")))))))))))))))))))))))))))))))))))))))))))))</f>
        <v>Mejores oportunidades para el desarrollo a través de la cultura, la recreación y el deporte</v>
      </c>
      <c r="L94" s="124" t="s">
        <v>97</v>
      </c>
      <c r="M94" s="119">
        <v>900159013</v>
      </c>
      <c r="N94" s="125" t="s">
        <v>227</v>
      </c>
      <c r="O94" s="126">
        <v>191268047</v>
      </c>
      <c r="P94" s="127"/>
      <c r="Q94" s="128"/>
      <c r="R94" s="128"/>
      <c r="S94" s="128"/>
      <c r="T94" s="128">
        <f t="shared" si="6"/>
        <v>191268047</v>
      </c>
      <c r="U94" s="126">
        <v>19463295</v>
      </c>
      <c r="V94" s="130">
        <v>42992</v>
      </c>
      <c r="W94" s="130">
        <v>43000</v>
      </c>
      <c r="X94" s="130">
        <v>43121</v>
      </c>
      <c r="Y94" s="120">
        <v>120</v>
      </c>
      <c r="Z94" s="120"/>
      <c r="AA94" s="132"/>
      <c r="AB94" s="120"/>
      <c r="AC94" s="120" t="s">
        <v>61</v>
      </c>
      <c r="AD94" s="120"/>
      <c r="AE94" s="120"/>
      <c r="AF94" s="133">
        <f t="shared" si="7"/>
        <v>0.10175926039543866</v>
      </c>
      <c r="AG94" s="112"/>
      <c r="AH94" s="112" t="b">
        <f t="shared" si="8"/>
        <v>0</v>
      </c>
    </row>
    <row r="95" spans="1:34" ht="44.25" customHeight="1" thickBot="1" x14ac:dyDescent="0.25">
      <c r="A95" s="119">
        <v>82</v>
      </c>
      <c r="B95" s="120">
        <v>2017</v>
      </c>
      <c r="C95" s="121">
        <v>17127096433</v>
      </c>
      <c r="D95" s="120">
        <v>5</v>
      </c>
      <c r="E95" s="122" t="str">
        <f>IF(D95=1,'Tipo '!$B$2,IF(D95=2,'Tipo '!$B$3,IF(D95=3,'Tipo '!$B$4,IF(D95=4,'Tipo '!$B$5,IF(D95=5,'Tipo '!$B$6,IF(D95=6,'Tipo '!$B$7,IF(D95=7,'Tipo '!$B$8,IF(D95=8,'Tipo '!$B$9,IF(D95=9,'Tipo '!$B$10,IF(D95=10,'Tipo '!$B$11,IF(D95=11,'Tipo '!$B$12,IF(D95=12,'Tipo '!$B$13,IF(D95=13,'Tipo '!$B$14,IF(D95=14,'Tipo '!$B$15,IF(D95=15,'Tipo '!$B$16,IF(D95=16,'Tipo '!$B$17,IF(D95=17,'Tipo '!$B$18,IF(D95=18,'Tipo '!$B$19,IF(D95=19,'Tipo '!$B$20,"No ha seleccionado un tipo de contrato válido")))))))))))))))))))</f>
        <v>CONTRATOS DE PRESTACIÓN DE SERVICIOS PROFESIONALES Y DE APOYO A LA GESTIÓN</v>
      </c>
      <c r="F95" s="122" t="s">
        <v>62</v>
      </c>
      <c r="G95" s="122" t="s">
        <v>63</v>
      </c>
      <c r="H95" s="123" t="s">
        <v>228</v>
      </c>
      <c r="I95" s="123" t="s">
        <v>65</v>
      </c>
      <c r="J95" s="120">
        <v>11</v>
      </c>
      <c r="K95" s="122" t="str">
        <f>IF(J95=1,'Equivalencia BH-BMPT'!$D$2,IF(J95=2,'Equivalencia BH-BMPT'!$D$3,IF(J95=3,'Equivalencia BH-BMPT'!$D$4,IF(J95=4,'Equivalencia BH-BMPT'!$D$5,IF(J95=5,'Equivalencia BH-BMPT'!$D$6,IF(J95=6,'Equivalencia BH-BMPT'!$D$7,IF(J95=7,'Equivalencia BH-BMPT'!$D$8,IF(J95=8,'Equivalencia BH-BMPT'!$D$9,IF(J95=9,'Equivalencia BH-BMPT'!$D$10,IF(J95=10,'Equivalencia BH-BMPT'!$D$11,IF(J95=11,'Equivalencia BH-BMPT'!$D$12,IF(J95=12,'Equivalencia BH-BMPT'!$D$13,IF(J95=13,'Equivalencia BH-BMPT'!$D$14,IF(J95=14,'Equivalencia BH-BMPT'!$D$15,IF(J95=15,'Equivalencia BH-BMPT'!$D$16,IF(J95=16,'Equivalencia BH-BMPT'!$D$17,IF(J95=17,'Equivalencia BH-BMPT'!$D$18,IF(J95=18,'Equivalencia BH-BMPT'!$D$19,IF(J95=19,'Equivalencia BH-BMPT'!$D$20,IF(J95=20,'Equivalencia BH-BMPT'!$D$21,IF(J95=21,'Equivalencia BH-BMPT'!$D$22,IF(J95=22,'Equivalencia BH-BMPT'!$D$23,IF(J95=23,'Equivalencia BH-BMPT'!#REF!,IF(J95=24,'Equivalencia BH-BMPT'!$D$25,IF(J95=25,'Equivalencia BH-BMPT'!$D$26,IF(J95=26,'Equivalencia BH-BMPT'!$D$27,IF(J95=27,'Equivalencia BH-BMPT'!$D$28,IF(J95=28,'Equivalencia BH-BMPT'!$D$29,IF(J95=29,'Equivalencia BH-BMPT'!$D$30,IF(J95=30,'Equivalencia BH-BMPT'!$D$31,IF(J95=31,'Equivalencia BH-BMPT'!$D$32,IF(J95=32,'Equivalencia BH-BMPT'!$D$33,IF(J95=33,'Equivalencia BH-BMPT'!$D$34,IF(J95=34,'Equivalencia BH-BMPT'!$D$35,IF(J95=35,'Equivalencia BH-BMPT'!$D$36,IF(J95=36,'Equivalencia BH-BMPT'!$D$37,IF(J95=37,'Equivalencia BH-BMPT'!$D$38,IF(J95=38,'Equivalencia BH-BMPT'!#REF!,IF(J95=39,'Equivalencia BH-BMPT'!$D$40,IF(J95=40,'Equivalencia BH-BMPT'!$D$41,IF(J95=41,'Equivalencia BH-BMPT'!$D$42,IF(J95=42,'Equivalencia BH-BMPT'!$D$43,IF(J95=43,'Equivalencia BH-BMPT'!$D$44,IF(J95=44,'Equivalencia BH-BMPT'!$D$45,IF(J95=45,'Equivalencia BH-BMPT'!$D$46,"No ha seleccionado un número de programa")))))))))))))))))))))))))))))))))))))))))))))</f>
        <v>Mejores oportunidades para el desarrollo a través de la cultura, la recreación y el deporte</v>
      </c>
      <c r="L95" s="124" t="s">
        <v>97</v>
      </c>
      <c r="M95" s="119">
        <v>1013606421</v>
      </c>
      <c r="N95" s="125" t="s">
        <v>229</v>
      </c>
      <c r="O95" s="126">
        <v>7770000</v>
      </c>
      <c r="P95" s="127"/>
      <c r="Q95" s="128"/>
      <c r="R95" s="128"/>
      <c r="S95" s="128"/>
      <c r="T95" s="128">
        <f t="shared" si="6"/>
        <v>7770000</v>
      </c>
      <c r="U95" s="126">
        <v>5846000</v>
      </c>
      <c r="V95" s="130">
        <v>43000</v>
      </c>
      <c r="W95" s="130">
        <v>43005</v>
      </c>
      <c r="X95" s="130">
        <v>43110</v>
      </c>
      <c r="Y95" s="120">
        <v>105</v>
      </c>
      <c r="Z95" s="120"/>
      <c r="AA95" s="132"/>
      <c r="AB95" s="120"/>
      <c r="AC95" s="120" t="s">
        <v>61</v>
      </c>
      <c r="AD95" s="120"/>
      <c r="AE95" s="120"/>
      <c r="AF95" s="133">
        <f t="shared" si="7"/>
        <v>0.75238095238095237</v>
      </c>
      <c r="AG95" s="112"/>
      <c r="AH95" s="112" t="b">
        <f t="shared" si="8"/>
        <v>0</v>
      </c>
    </row>
    <row r="96" spans="1:34" ht="44.25" customHeight="1" thickBot="1" x14ac:dyDescent="0.25">
      <c r="A96" s="119">
        <v>83</v>
      </c>
      <c r="B96" s="120">
        <v>2017</v>
      </c>
      <c r="C96" s="121">
        <v>17127096791</v>
      </c>
      <c r="D96" s="120">
        <v>5</v>
      </c>
      <c r="E96" s="122" t="str">
        <f>IF(D96=1,'Tipo '!$B$2,IF(D96=2,'Tipo '!$B$3,IF(D96=3,'Tipo '!$B$4,IF(D96=4,'Tipo '!$B$5,IF(D96=5,'Tipo '!$B$6,IF(D96=6,'Tipo '!$B$7,IF(D96=7,'Tipo '!$B$8,IF(D96=8,'Tipo '!$B$9,IF(D96=9,'Tipo '!$B$10,IF(D96=10,'Tipo '!$B$11,IF(D96=11,'Tipo '!$B$12,IF(D96=12,'Tipo '!$B$13,IF(D96=13,'Tipo '!$B$14,IF(D96=14,'Tipo '!$B$15,IF(D96=15,'Tipo '!$B$16,IF(D96=16,'Tipo '!$B$17,IF(D96=17,'Tipo '!$B$18,IF(D96=18,'Tipo '!$B$19,IF(D96=19,'Tipo '!$B$20,"No ha seleccionado un tipo de contrato válido")))))))))))))))))))</f>
        <v>CONTRATOS DE PRESTACIÓN DE SERVICIOS PROFESIONALES Y DE APOYO A LA GESTIÓN</v>
      </c>
      <c r="F96" s="122" t="s">
        <v>62</v>
      </c>
      <c r="G96" s="122" t="s">
        <v>63</v>
      </c>
      <c r="H96" s="123" t="s">
        <v>230</v>
      </c>
      <c r="I96" s="123" t="s">
        <v>65</v>
      </c>
      <c r="J96" s="120">
        <v>11</v>
      </c>
      <c r="K96" s="122" t="str">
        <f>IF(J96=1,'Equivalencia BH-BMPT'!$D$2,IF(J96=2,'Equivalencia BH-BMPT'!$D$3,IF(J96=3,'Equivalencia BH-BMPT'!$D$4,IF(J96=4,'Equivalencia BH-BMPT'!$D$5,IF(J96=5,'Equivalencia BH-BMPT'!$D$6,IF(J96=6,'Equivalencia BH-BMPT'!$D$7,IF(J96=7,'Equivalencia BH-BMPT'!$D$8,IF(J96=8,'Equivalencia BH-BMPT'!$D$9,IF(J96=9,'Equivalencia BH-BMPT'!$D$10,IF(J96=10,'Equivalencia BH-BMPT'!$D$11,IF(J96=11,'Equivalencia BH-BMPT'!$D$12,IF(J96=12,'Equivalencia BH-BMPT'!$D$13,IF(J96=13,'Equivalencia BH-BMPT'!$D$14,IF(J96=14,'Equivalencia BH-BMPT'!$D$15,IF(J96=15,'Equivalencia BH-BMPT'!$D$16,IF(J96=16,'Equivalencia BH-BMPT'!$D$17,IF(J96=17,'Equivalencia BH-BMPT'!$D$18,IF(J96=18,'Equivalencia BH-BMPT'!$D$19,IF(J96=19,'Equivalencia BH-BMPT'!$D$20,IF(J96=20,'Equivalencia BH-BMPT'!$D$21,IF(J96=21,'Equivalencia BH-BMPT'!$D$22,IF(J96=22,'Equivalencia BH-BMPT'!$D$23,IF(J96=23,'Equivalencia BH-BMPT'!#REF!,IF(J96=24,'Equivalencia BH-BMPT'!$D$25,IF(J96=25,'Equivalencia BH-BMPT'!$D$26,IF(J96=26,'Equivalencia BH-BMPT'!$D$27,IF(J96=27,'Equivalencia BH-BMPT'!$D$28,IF(J96=28,'Equivalencia BH-BMPT'!$D$29,IF(J96=29,'Equivalencia BH-BMPT'!$D$30,IF(J96=30,'Equivalencia BH-BMPT'!$D$31,IF(J96=31,'Equivalencia BH-BMPT'!$D$32,IF(J96=32,'Equivalencia BH-BMPT'!$D$33,IF(J96=33,'Equivalencia BH-BMPT'!$D$34,IF(J96=34,'Equivalencia BH-BMPT'!$D$35,IF(J96=35,'Equivalencia BH-BMPT'!$D$36,IF(J96=36,'Equivalencia BH-BMPT'!$D$37,IF(J96=37,'Equivalencia BH-BMPT'!$D$38,IF(J96=38,'Equivalencia BH-BMPT'!#REF!,IF(J96=39,'Equivalencia BH-BMPT'!$D$40,IF(J96=40,'Equivalencia BH-BMPT'!$D$41,IF(J96=41,'Equivalencia BH-BMPT'!$D$42,IF(J96=42,'Equivalencia BH-BMPT'!$D$43,IF(J96=43,'Equivalencia BH-BMPT'!$D$44,IF(J96=44,'Equivalencia BH-BMPT'!$D$45,IF(J96=45,'Equivalencia BH-BMPT'!$D$46,"No ha seleccionado un número de programa")))))))))))))))))))))))))))))))))))))))))))))</f>
        <v>Mejores oportunidades para el desarrollo a través de la cultura, la recreación y el deporte</v>
      </c>
      <c r="L96" s="124" t="s">
        <v>97</v>
      </c>
      <c r="M96" s="119">
        <v>80816982</v>
      </c>
      <c r="N96" s="125" t="s">
        <v>231</v>
      </c>
      <c r="O96" s="126">
        <v>7770000</v>
      </c>
      <c r="P96" s="127"/>
      <c r="Q96" s="128"/>
      <c r="R96" s="128"/>
      <c r="S96" s="128"/>
      <c r="T96" s="128">
        <f t="shared" si="6"/>
        <v>7770000</v>
      </c>
      <c r="U96" s="126">
        <v>5846000</v>
      </c>
      <c r="V96" s="130">
        <v>43000</v>
      </c>
      <c r="W96" s="130">
        <v>43005</v>
      </c>
      <c r="X96" s="130">
        <v>43110</v>
      </c>
      <c r="Y96" s="120">
        <v>105</v>
      </c>
      <c r="Z96" s="120"/>
      <c r="AA96" s="132"/>
      <c r="AB96" s="120"/>
      <c r="AC96" s="120" t="s">
        <v>61</v>
      </c>
      <c r="AD96" s="120"/>
      <c r="AE96" s="120"/>
      <c r="AF96" s="133">
        <f t="shared" si="7"/>
        <v>0.75238095238095237</v>
      </c>
      <c r="AG96" s="112"/>
      <c r="AH96" s="112" t="b">
        <f t="shared" si="8"/>
        <v>0</v>
      </c>
    </row>
    <row r="97" spans="1:34" ht="44.25" customHeight="1" thickBot="1" x14ac:dyDescent="0.25">
      <c r="A97" s="119">
        <v>84</v>
      </c>
      <c r="B97" s="120">
        <v>2017</v>
      </c>
      <c r="C97" s="121">
        <v>17127096875</v>
      </c>
      <c r="D97" s="120">
        <v>5</v>
      </c>
      <c r="E97" s="122" t="str">
        <f>IF(D97=1,'Tipo '!$B$2,IF(D97=2,'Tipo '!$B$3,IF(D97=3,'Tipo '!$B$4,IF(D97=4,'Tipo '!$B$5,IF(D97=5,'Tipo '!$B$6,IF(D97=6,'Tipo '!$B$7,IF(D97=7,'Tipo '!$B$8,IF(D97=8,'Tipo '!$B$9,IF(D97=9,'Tipo '!$B$10,IF(D97=10,'Tipo '!$B$11,IF(D97=11,'Tipo '!$B$12,IF(D97=12,'Tipo '!$B$13,IF(D97=13,'Tipo '!$B$14,IF(D97=14,'Tipo '!$B$15,IF(D97=15,'Tipo '!$B$16,IF(D97=16,'Tipo '!$B$17,IF(D97=17,'Tipo '!$B$18,IF(D97=18,'Tipo '!$B$19,IF(D97=19,'Tipo '!$B$20,"No ha seleccionado un tipo de contrato válido")))))))))))))))))))</f>
        <v>CONTRATOS DE PRESTACIÓN DE SERVICIOS PROFESIONALES Y DE APOYO A LA GESTIÓN</v>
      </c>
      <c r="F97" s="122" t="s">
        <v>62</v>
      </c>
      <c r="G97" s="122" t="s">
        <v>63</v>
      </c>
      <c r="H97" s="123" t="s">
        <v>230</v>
      </c>
      <c r="I97" s="123" t="s">
        <v>65</v>
      </c>
      <c r="J97" s="120">
        <v>11</v>
      </c>
      <c r="K97" s="122" t="str">
        <f>IF(J97=1,'Equivalencia BH-BMPT'!$D$2,IF(J97=2,'Equivalencia BH-BMPT'!$D$3,IF(J97=3,'Equivalencia BH-BMPT'!$D$4,IF(J97=4,'Equivalencia BH-BMPT'!$D$5,IF(J97=5,'Equivalencia BH-BMPT'!$D$6,IF(J97=6,'Equivalencia BH-BMPT'!$D$7,IF(J97=7,'Equivalencia BH-BMPT'!$D$8,IF(J97=8,'Equivalencia BH-BMPT'!$D$9,IF(J97=9,'Equivalencia BH-BMPT'!$D$10,IF(J97=10,'Equivalencia BH-BMPT'!$D$11,IF(J97=11,'Equivalencia BH-BMPT'!$D$12,IF(J97=12,'Equivalencia BH-BMPT'!$D$13,IF(J97=13,'Equivalencia BH-BMPT'!$D$14,IF(J97=14,'Equivalencia BH-BMPT'!$D$15,IF(J97=15,'Equivalencia BH-BMPT'!$D$16,IF(J97=16,'Equivalencia BH-BMPT'!$D$17,IF(J97=17,'Equivalencia BH-BMPT'!$D$18,IF(J97=18,'Equivalencia BH-BMPT'!$D$19,IF(J97=19,'Equivalencia BH-BMPT'!$D$20,IF(J97=20,'Equivalencia BH-BMPT'!$D$21,IF(J97=21,'Equivalencia BH-BMPT'!$D$22,IF(J97=22,'Equivalencia BH-BMPT'!$D$23,IF(J97=23,'Equivalencia BH-BMPT'!#REF!,IF(J97=24,'Equivalencia BH-BMPT'!$D$25,IF(J97=25,'Equivalencia BH-BMPT'!$D$26,IF(J97=26,'Equivalencia BH-BMPT'!$D$27,IF(J97=27,'Equivalencia BH-BMPT'!$D$28,IF(J97=28,'Equivalencia BH-BMPT'!$D$29,IF(J97=29,'Equivalencia BH-BMPT'!$D$30,IF(J97=30,'Equivalencia BH-BMPT'!$D$31,IF(J97=31,'Equivalencia BH-BMPT'!$D$32,IF(J97=32,'Equivalencia BH-BMPT'!$D$33,IF(J97=33,'Equivalencia BH-BMPT'!$D$34,IF(J97=34,'Equivalencia BH-BMPT'!$D$35,IF(J97=35,'Equivalencia BH-BMPT'!$D$36,IF(J97=36,'Equivalencia BH-BMPT'!$D$37,IF(J97=37,'Equivalencia BH-BMPT'!$D$38,IF(J97=38,'Equivalencia BH-BMPT'!#REF!,IF(J97=39,'Equivalencia BH-BMPT'!$D$40,IF(J97=40,'Equivalencia BH-BMPT'!$D$41,IF(J97=41,'Equivalencia BH-BMPT'!$D$42,IF(J97=42,'Equivalencia BH-BMPT'!$D$43,IF(J97=43,'Equivalencia BH-BMPT'!$D$44,IF(J97=44,'Equivalencia BH-BMPT'!$D$45,IF(J97=45,'Equivalencia BH-BMPT'!$D$46,"No ha seleccionado un número de programa")))))))))))))))))))))))))))))))))))))))))))))</f>
        <v>Mejores oportunidades para el desarrollo a través de la cultura, la recreación y el deporte</v>
      </c>
      <c r="L97" s="124" t="s">
        <v>97</v>
      </c>
      <c r="M97" s="119">
        <v>79645477</v>
      </c>
      <c r="N97" s="125" t="s">
        <v>232</v>
      </c>
      <c r="O97" s="126">
        <v>7770000</v>
      </c>
      <c r="P97" s="127"/>
      <c r="Q97" s="128"/>
      <c r="R97" s="128"/>
      <c r="S97" s="128"/>
      <c r="T97" s="128">
        <f t="shared" si="6"/>
        <v>7770000</v>
      </c>
      <c r="U97" s="126">
        <v>5846000</v>
      </c>
      <c r="V97" s="130">
        <v>43000</v>
      </c>
      <c r="W97" s="130">
        <v>43005</v>
      </c>
      <c r="X97" s="130">
        <v>43110</v>
      </c>
      <c r="Y97" s="120">
        <v>105</v>
      </c>
      <c r="Z97" s="120"/>
      <c r="AA97" s="132"/>
      <c r="AB97" s="120"/>
      <c r="AC97" s="120" t="s">
        <v>61</v>
      </c>
      <c r="AD97" s="120"/>
      <c r="AE97" s="120"/>
      <c r="AF97" s="133">
        <f t="shared" si="7"/>
        <v>0.75238095238095237</v>
      </c>
      <c r="AG97" s="112"/>
      <c r="AH97" s="112" t="b">
        <f t="shared" si="8"/>
        <v>0</v>
      </c>
    </row>
    <row r="98" spans="1:34" ht="44.25" customHeight="1" thickBot="1" x14ac:dyDescent="0.25">
      <c r="A98" s="119">
        <v>85</v>
      </c>
      <c r="B98" s="120">
        <v>2017</v>
      </c>
      <c r="C98" s="121">
        <v>17127096924</v>
      </c>
      <c r="D98" s="120">
        <v>5</v>
      </c>
      <c r="E98" s="122" t="str">
        <f>IF(D98=1,'Tipo '!$B$2,IF(D98=2,'Tipo '!$B$3,IF(D98=3,'Tipo '!$B$4,IF(D98=4,'Tipo '!$B$5,IF(D98=5,'Tipo '!$B$6,IF(D98=6,'Tipo '!$B$7,IF(D98=7,'Tipo '!$B$8,IF(D98=8,'Tipo '!$B$9,IF(D98=9,'Tipo '!$B$10,IF(D98=10,'Tipo '!$B$11,IF(D98=11,'Tipo '!$B$12,IF(D98=12,'Tipo '!$B$13,IF(D98=13,'Tipo '!$B$14,IF(D98=14,'Tipo '!$B$15,IF(D98=15,'Tipo '!$B$16,IF(D98=16,'Tipo '!$B$17,IF(D98=17,'Tipo '!$B$18,IF(D98=18,'Tipo '!$B$19,IF(D98=19,'Tipo '!$B$20,"No ha seleccionado un tipo de contrato válido")))))))))))))))))))</f>
        <v>CONTRATOS DE PRESTACIÓN DE SERVICIOS PROFESIONALES Y DE APOYO A LA GESTIÓN</v>
      </c>
      <c r="F98" s="122" t="s">
        <v>62</v>
      </c>
      <c r="G98" s="122" t="s">
        <v>63</v>
      </c>
      <c r="H98" s="123" t="s">
        <v>233</v>
      </c>
      <c r="I98" s="123" t="s">
        <v>65</v>
      </c>
      <c r="J98" s="120">
        <v>11</v>
      </c>
      <c r="K98" s="122" t="str">
        <f>IF(J98=1,'Equivalencia BH-BMPT'!$D$2,IF(J98=2,'Equivalencia BH-BMPT'!$D$3,IF(J98=3,'Equivalencia BH-BMPT'!$D$4,IF(J98=4,'Equivalencia BH-BMPT'!$D$5,IF(J98=5,'Equivalencia BH-BMPT'!$D$6,IF(J98=6,'Equivalencia BH-BMPT'!$D$7,IF(J98=7,'Equivalencia BH-BMPT'!$D$8,IF(J98=8,'Equivalencia BH-BMPT'!$D$9,IF(J98=9,'Equivalencia BH-BMPT'!$D$10,IF(J98=10,'Equivalencia BH-BMPT'!$D$11,IF(J98=11,'Equivalencia BH-BMPT'!$D$12,IF(J98=12,'Equivalencia BH-BMPT'!$D$13,IF(J98=13,'Equivalencia BH-BMPT'!$D$14,IF(J98=14,'Equivalencia BH-BMPT'!$D$15,IF(J98=15,'Equivalencia BH-BMPT'!$D$16,IF(J98=16,'Equivalencia BH-BMPT'!$D$17,IF(J98=17,'Equivalencia BH-BMPT'!$D$18,IF(J98=18,'Equivalencia BH-BMPT'!$D$19,IF(J98=19,'Equivalencia BH-BMPT'!$D$20,IF(J98=20,'Equivalencia BH-BMPT'!$D$21,IF(J98=21,'Equivalencia BH-BMPT'!$D$22,IF(J98=22,'Equivalencia BH-BMPT'!$D$23,IF(J98=23,'Equivalencia BH-BMPT'!#REF!,IF(J98=24,'Equivalencia BH-BMPT'!$D$25,IF(J98=25,'Equivalencia BH-BMPT'!$D$26,IF(J98=26,'Equivalencia BH-BMPT'!$D$27,IF(J98=27,'Equivalencia BH-BMPT'!$D$28,IF(J98=28,'Equivalencia BH-BMPT'!$D$29,IF(J98=29,'Equivalencia BH-BMPT'!$D$30,IF(J98=30,'Equivalencia BH-BMPT'!$D$31,IF(J98=31,'Equivalencia BH-BMPT'!$D$32,IF(J98=32,'Equivalencia BH-BMPT'!$D$33,IF(J98=33,'Equivalencia BH-BMPT'!$D$34,IF(J98=34,'Equivalencia BH-BMPT'!$D$35,IF(J98=35,'Equivalencia BH-BMPT'!$D$36,IF(J98=36,'Equivalencia BH-BMPT'!$D$37,IF(J98=37,'Equivalencia BH-BMPT'!$D$38,IF(J98=38,'Equivalencia BH-BMPT'!#REF!,IF(J98=39,'Equivalencia BH-BMPT'!$D$40,IF(J98=40,'Equivalencia BH-BMPT'!$D$41,IF(J98=41,'Equivalencia BH-BMPT'!$D$42,IF(J98=42,'Equivalencia BH-BMPT'!$D$43,IF(J98=43,'Equivalencia BH-BMPT'!$D$44,IF(J98=44,'Equivalencia BH-BMPT'!$D$45,IF(J98=45,'Equivalencia BH-BMPT'!$D$46,"No ha seleccionado un número de programa")))))))))))))))))))))))))))))))))))))))))))))</f>
        <v>Mejores oportunidades para el desarrollo a través de la cultura, la recreación y el deporte</v>
      </c>
      <c r="L98" s="124" t="s">
        <v>97</v>
      </c>
      <c r="M98" s="119">
        <v>52273992</v>
      </c>
      <c r="N98" s="125" t="s">
        <v>234</v>
      </c>
      <c r="O98" s="126">
        <v>7770000</v>
      </c>
      <c r="P98" s="127"/>
      <c r="Q98" s="128"/>
      <c r="R98" s="128"/>
      <c r="S98" s="128"/>
      <c r="T98" s="128">
        <f t="shared" si="6"/>
        <v>7770000</v>
      </c>
      <c r="U98" s="126">
        <v>5846000</v>
      </c>
      <c r="V98" s="130">
        <v>43000</v>
      </c>
      <c r="W98" s="130">
        <v>43005</v>
      </c>
      <c r="X98" s="130">
        <v>43110</v>
      </c>
      <c r="Y98" s="120">
        <v>105</v>
      </c>
      <c r="Z98" s="120"/>
      <c r="AA98" s="132"/>
      <c r="AB98" s="120"/>
      <c r="AC98" s="120" t="s">
        <v>61</v>
      </c>
      <c r="AD98" s="120"/>
      <c r="AE98" s="120"/>
      <c r="AF98" s="133">
        <f t="shared" si="7"/>
        <v>0.75238095238095237</v>
      </c>
      <c r="AG98" s="112"/>
      <c r="AH98" s="112" t="b">
        <f t="shared" si="8"/>
        <v>0</v>
      </c>
    </row>
    <row r="99" spans="1:34" ht="44.25" customHeight="1" thickBot="1" x14ac:dyDescent="0.25">
      <c r="A99" s="119">
        <v>86</v>
      </c>
      <c r="B99" s="120">
        <v>2017</v>
      </c>
      <c r="C99" s="122">
        <v>17127096932</v>
      </c>
      <c r="D99" s="120">
        <v>5</v>
      </c>
      <c r="E99" s="122" t="str">
        <f>IF(D99=1,'Tipo '!$B$2,IF(D99=2,'Tipo '!$B$3,IF(D99=3,'Tipo '!$B$4,IF(D99=4,'Tipo '!$B$5,IF(D99=5,'Tipo '!$B$6,IF(D99=6,'Tipo '!$B$7,IF(D99=7,'Tipo '!$B$8,IF(D99=8,'Tipo '!$B$9,IF(D99=9,'Tipo '!$B$10,IF(D99=10,'Tipo '!$B$11,IF(D99=11,'Tipo '!$B$12,IF(D99=12,'Tipo '!$B$13,IF(D99=13,'Tipo '!$B$14,IF(D99=14,'Tipo '!$B$15,IF(D99=15,'Tipo '!$B$16,IF(D99=16,'Tipo '!$B$17,IF(D99=17,'Tipo '!$B$18,IF(D99=18,'Tipo '!$B$19,IF(D99=19,'Tipo '!$B$20,"No ha seleccionado un tipo de contrato válido")))))))))))))))))))</f>
        <v>CONTRATOS DE PRESTACIÓN DE SERVICIOS PROFESIONALES Y DE APOYO A LA GESTIÓN</v>
      </c>
      <c r="F99" s="122" t="s">
        <v>62</v>
      </c>
      <c r="G99" s="122" t="s">
        <v>63</v>
      </c>
      <c r="H99" s="123" t="s">
        <v>233</v>
      </c>
      <c r="I99" s="123" t="s">
        <v>65</v>
      </c>
      <c r="J99" s="120">
        <v>11</v>
      </c>
      <c r="K99" s="122" t="str">
        <f>IF(J99=1,'Equivalencia BH-BMPT'!$D$2,IF(J99=2,'Equivalencia BH-BMPT'!$D$3,IF(J99=3,'Equivalencia BH-BMPT'!$D$4,IF(J99=4,'Equivalencia BH-BMPT'!$D$5,IF(J99=5,'Equivalencia BH-BMPT'!$D$6,IF(J99=6,'Equivalencia BH-BMPT'!$D$7,IF(J99=7,'Equivalencia BH-BMPT'!$D$8,IF(J99=8,'Equivalencia BH-BMPT'!$D$9,IF(J99=9,'Equivalencia BH-BMPT'!$D$10,IF(J99=10,'Equivalencia BH-BMPT'!$D$11,IF(J99=11,'Equivalencia BH-BMPT'!$D$12,IF(J99=12,'Equivalencia BH-BMPT'!$D$13,IF(J99=13,'Equivalencia BH-BMPT'!$D$14,IF(J99=14,'Equivalencia BH-BMPT'!$D$15,IF(J99=15,'Equivalencia BH-BMPT'!$D$16,IF(J99=16,'Equivalencia BH-BMPT'!$D$17,IF(J99=17,'Equivalencia BH-BMPT'!$D$18,IF(J99=18,'Equivalencia BH-BMPT'!$D$19,IF(J99=19,'Equivalencia BH-BMPT'!$D$20,IF(J99=20,'Equivalencia BH-BMPT'!$D$21,IF(J99=21,'Equivalencia BH-BMPT'!$D$22,IF(J99=22,'Equivalencia BH-BMPT'!$D$23,IF(J99=23,'Equivalencia BH-BMPT'!#REF!,IF(J99=24,'Equivalencia BH-BMPT'!$D$25,IF(J99=25,'Equivalencia BH-BMPT'!$D$26,IF(J99=26,'Equivalencia BH-BMPT'!$D$27,IF(J99=27,'Equivalencia BH-BMPT'!$D$28,IF(J99=28,'Equivalencia BH-BMPT'!$D$29,IF(J99=29,'Equivalencia BH-BMPT'!$D$30,IF(J99=30,'Equivalencia BH-BMPT'!$D$31,IF(J99=31,'Equivalencia BH-BMPT'!$D$32,IF(J99=32,'Equivalencia BH-BMPT'!$D$33,IF(J99=33,'Equivalencia BH-BMPT'!$D$34,IF(J99=34,'Equivalencia BH-BMPT'!$D$35,IF(J99=35,'Equivalencia BH-BMPT'!$D$36,IF(J99=36,'Equivalencia BH-BMPT'!$D$37,IF(J99=37,'Equivalencia BH-BMPT'!$D$38,IF(J99=38,'Equivalencia BH-BMPT'!#REF!,IF(J99=39,'Equivalencia BH-BMPT'!$D$40,IF(J99=40,'Equivalencia BH-BMPT'!$D$41,IF(J99=41,'Equivalencia BH-BMPT'!$D$42,IF(J99=42,'Equivalencia BH-BMPT'!$D$43,IF(J99=43,'Equivalencia BH-BMPT'!$D$44,IF(J99=44,'Equivalencia BH-BMPT'!$D$45,IF(J99=45,'Equivalencia BH-BMPT'!$D$46,"No ha seleccionado un número de programa")))))))))))))))))))))))))))))))))))))))))))))</f>
        <v>Mejores oportunidades para el desarrollo a través de la cultura, la recreación y el deporte</v>
      </c>
      <c r="L99" s="124" t="s">
        <v>97</v>
      </c>
      <c r="M99" s="119">
        <v>1018432107</v>
      </c>
      <c r="N99" s="125" t="s">
        <v>235</v>
      </c>
      <c r="O99" s="126">
        <v>7770000</v>
      </c>
      <c r="P99" s="127"/>
      <c r="Q99" s="128"/>
      <c r="R99" s="128"/>
      <c r="S99" s="128"/>
      <c r="T99" s="128">
        <f t="shared" si="6"/>
        <v>7770000</v>
      </c>
      <c r="U99" s="126">
        <v>5846000</v>
      </c>
      <c r="V99" s="130">
        <v>43000</v>
      </c>
      <c r="W99" s="130">
        <v>43005</v>
      </c>
      <c r="X99" s="130">
        <v>43110</v>
      </c>
      <c r="Y99" s="120">
        <v>75</v>
      </c>
      <c r="Z99" s="120"/>
      <c r="AA99" s="132"/>
      <c r="AB99" s="120"/>
      <c r="AC99" s="120" t="s">
        <v>61</v>
      </c>
      <c r="AD99" s="120"/>
      <c r="AE99" s="120"/>
      <c r="AF99" s="133">
        <f t="shared" si="7"/>
        <v>0.75238095238095237</v>
      </c>
      <c r="AG99" s="112"/>
      <c r="AH99" s="112" t="b">
        <f t="shared" si="8"/>
        <v>0</v>
      </c>
    </row>
    <row r="100" spans="1:34" ht="44.25" customHeight="1" thickBot="1" x14ac:dyDescent="0.25">
      <c r="A100" s="119">
        <v>87</v>
      </c>
      <c r="B100" s="120">
        <v>2017</v>
      </c>
      <c r="C100" s="121">
        <v>17127096939</v>
      </c>
      <c r="D100" s="120">
        <v>5</v>
      </c>
      <c r="E100" s="122" t="str">
        <f>IF(D100=1,'Tipo '!$B$2,IF(D100=2,'Tipo '!$B$3,IF(D100=3,'Tipo '!$B$4,IF(D100=4,'Tipo '!$B$5,IF(D100=5,'Tipo '!$B$6,IF(D100=6,'Tipo '!$B$7,IF(D100=7,'Tipo '!$B$8,IF(D100=8,'Tipo '!$B$9,IF(D100=9,'Tipo '!$B$10,IF(D100=10,'Tipo '!$B$11,IF(D100=11,'Tipo '!$B$12,IF(D100=12,'Tipo '!$B$13,IF(D100=13,'Tipo '!$B$14,IF(D100=14,'Tipo '!$B$15,IF(D100=15,'Tipo '!$B$16,IF(D100=16,'Tipo '!$B$17,IF(D100=17,'Tipo '!$B$18,IF(D100=18,'Tipo '!$B$19,IF(D100=19,'Tipo '!$B$20,"No ha seleccionado un tipo de contrato válido")))))))))))))))))))</f>
        <v>CONTRATOS DE PRESTACIÓN DE SERVICIOS PROFESIONALES Y DE APOYO A LA GESTIÓN</v>
      </c>
      <c r="F100" s="122" t="s">
        <v>62</v>
      </c>
      <c r="G100" s="122" t="s">
        <v>63</v>
      </c>
      <c r="H100" s="123" t="s">
        <v>233</v>
      </c>
      <c r="I100" s="123" t="s">
        <v>65</v>
      </c>
      <c r="J100" s="120">
        <v>11</v>
      </c>
      <c r="K100" s="122" t="str">
        <f>IF(J100=1,'Equivalencia BH-BMPT'!$D$2,IF(J100=2,'Equivalencia BH-BMPT'!$D$3,IF(J100=3,'Equivalencia BH-BMPT'!$D$4,IF(J100=4,'Equivalencia BH-BMPT'!$D$5,IF(J100=5,'Equivalencia BH-BMPT'!$D$6,IF(J100=6,'Equivalencia BH-BMPT'!$D$7,IF(J100=7,'Equivalencia BH-BMPT'!$D$8,IF(J100=8,'Equivalencia BH-BMPT'!$D$9,IF(J100=9,'Equivalencia BH-BMPT'!$D$10,IF(J100=10,'Equivalencia BH-BMPT'!$D$11,IF(J100=11,'Equivalencia BH-BMPT'!$D$12,IF(J100=12,'Equivalencia BH-BMPT'!$D$13,IF(J100=13,'Equivalencia BH-BMPT'!$D$14,IF(J100=14,'Equivalencia BH-BMPT'!$D$15,IF(J100=15,'Equivalencia BH-BMPT'!$D$16,IF(J100=16,'Equivalencia BH-BMPT'!$D$17,IF(J100=17,'Equivalencia BH-BMPT'!$D$18,IF(J100=18,'Equivalencia BH-BMPT'!$D$19,IF(J100=19,'Equivalencia BH-BMPT'!$D$20,IF(J100=20,'Equivalencia BH-BMPT'!$D$21,IF(J100=21,'Equivalencia BH-BMPT'!$D$22,IF(J100=22,'Equivalencia BH-BMPT'!$D$23,IF(J100=23,'Equivalencia BH-BMPT'!#REF!,IF(J100=24,'Equivalencia BH-BMPT'!$D$25,IF(J100=25,'Equivalencia BH-BMPT'!$D$26,IF(J100=26,'Equivalencia BH-BMPT'!$D$27,IF(J100=27,'Equivalencia BH-BMPT'!$D$28,IF(J100=28,'Equivalencia BH-BMPT'!$D$29,IF(J100=29,'Equivalencia BH-BMPT'!$D$30,IF(J100=30,'Equivalencia BH-BMPT'!$D$31,IF(J100=31,'Equivalencia BH-BMPT'!$D$32,IF(J100=32,'Equivalencia BH-BMPT'!$D$33,IF(J100=33,'Equivalencia BH-BMPT'!$D$34,IF(J100=34,'Equivalencia BH-BMPT'!$D$35,IF(J100=35,'Equivalencia BH-BMPT'!$D$36,IF(J100=36,'Equivalencia BH-BMPT'!$D$37,IF(J100=37,'Equivalencia BH-BMPT'!$D$38,IF(J100=38,'Equivalencia BH-BMPT'!#REF!,IF(J100=39,'Equivalencia BH-BMPT'!$D$40,IF(J100=40,'Equivalencia BH-BMPT'!$D$41,IF(J100=41,'Equivalencia BH-BMPT'!$D$42,IF(J100=42,'Equivalencia BH-BMPT'!$D$43,IF(J100=43,'Equivalencia BH-BMPT'!$D$44,IF(J100=44,'Equivalencia BH-BMPT'!$D$45,IF(J100=45,'Equivalencia BH-BMPT'!$D$46,"No ha seleccionado un número de programa")))))))))))))))))))))))))))))))))))))))))))))</f>
        <v>Mejores oportunidades para el desarrollo a través de la cultura, la recreación y el deporte</v>
      </c>
      <c r="L100" s="124" t="s">
        <v>97</v>
      </c>
      <c r="M100" s="119">
        <v>1013589067</v>
      </c>
      <c r="N100" s="125" t="s">
        <v>236</v>
      </c>
      <c r="O100" s="126">
        <v>7770000</v>
      </c>
      <c r="P100" s="127"/>
      <c r="Q100" s="128"/>
      <c r="R100" s="128"/>
      <c r="S100" s="128"/>
      <c r="T100" s="128">
        <f t="shared" si="6"/>
        <v>7770000</v>
      </c>
      <c r="U100" s="126">
        <v>5846000</v>
      </c>
      <c r="V100" s="130">
        <v>43000</v>
      </c>
      <c r="W100" s="130">
        <v>43005</v>
      </c>
      <c r="X100" s="130">
        <v>43110</v>
      </c>
      <c r="Y100" s="120">
        <v>105</v>
      </c>
      <c r="Z100" s="120"/>
      <c r="AA100" s="132"/>
      <c r="AB100" s="120"/>
      <c r="AC100" s="120" t="s">
        <v>61</v>
      </c>
      <c r="AD100" s="120"/>
      <c r="AE100" s="120"/>
      <c r="AF100" s="133">
        <f t="shared" si="7"/>
        <v>0.75238095238095237</v>
      </c>
      <c r="AG100" s="112"/>
      <c r="AH100" s="112" t="b">
        <f t="shared" si="8"/>
        <v>0</v>
      </c>
    </row>
    <row r="101" spans="1:34" ht="44.25" customHeight="1" thickBot="1" x14ac:dyDescent="0.25">
      <c r="A101" s="119">
        <v>88</v>
      </c>
      <c r="B101" s="120">
        <v>2017</v>
      </c>
      <c r="C101" s="121">
        <v>17127096946</v>
      </c>
      <c r="D101" s="120">
        <v>5</v>
      </c>
      <c r="E101" s="122" t="str">
        <f>IF(D101=1,'Tipo '!$B$2,IF(D101=2,'Tipo '!$B$3,IF(D101=3,'Tipo '!$B$4,IF(D101=4,'Tipo '!$B$5,IF(D101=5,'Tipo '!$B$6,IF(D101=6,'Tipo '!$B$7,IF(D101=7,'Tipo '!$B$8,IF(D101=8,'Tipo '!$B$9,IF(D101=9,'Tipo '!$B$10,IF(D101=10,'Tipo '!$B$11,IF(D101=11,'Tipo '!$B$12,IF(D101=12,'Tipo '!$B$13,IF(D101=13,'Tipo '!$B$14,IF(D101=14,'Tipo '!$B$15,IF(D101=15,'Tipo '!$B$16,IF(D101=16,'Tipo '!$B$17,IF(D101=17,'Tipo '!$B$18,IF(D101=18,'Tipo '!$B$19,IF(D101=19,'Tipo '!$B$20,"No ha seleccionado un tipo de contrato válido")))))))))))))))))))</f>
        <v>CONTRATOS DE PRESTACIÓN DE SERVICIOS PROFESIONALES Y DE APOYO A LA GESTIÓN</v>
      </c>
      <c r="F101" s="122" t="s">
        <v>62</v>
      </c>
      <c r="G101" s="122" t="s">
        <v>63</v>
      </c>
      <c r="H101" s="123" t="s">
        <v>233</v>
      </c>
      <c r="I101" s="123" t="s">
        <v>65</v>
      </c>
      <c r="J101" s="120">
        <v>11</v>
      </c>
      <c r="K101" s="122" t="str">
        <f>IF(J101=1,'Equivalencia BH-BMPT'!$D$2,IF(J101=2,'Equivalencia BH-BMPT'!$D$3,IF(J101=3,'Equivalencia BH-BMPT'!$D$4,IF(J101=4,'Equivalencia BH-BMPT'!$D$5,IF(J101=5,'Equivalencia BH-BMPT'!$D$6,IF(J101=6,'Equivalencia BH-BMPT'!$D$7,IF(J101=7,'Equivalencia BH-BMPT'!$D$8,IF(J101=8,'Equivalencia BH-BMPT'!$D$9,IF(J101=9,'Equivalencia BH-BMPT'!$D$10,IF(J101=10,'Equivalencia BH-BMPT'!$D$11,IF(J101=11,'Equivalencia BH-BMPT'!$D$12,IF(J101=12,'Equivalencia BH-BMPT'!$D$13,IF(J101=13,'Equivalencia BH-BMPT'!$D$14,IF(J101=14,'Equivalencia BH-BMPT'!$D$15,IF(J101=15,'Equivalencia BH-BMPT'!$D$16,IF(J101=16,'Equivalencia BH-BMPT'!$D$17,IF(J101=17,'Equivalencia BH-BMPT'!$D$18,IF(J101=18,'Equivalencia BH-BMPT'!$D$19,IF(J101=19,'Equivalencia BH-BMPT'!$D$20,IF(J101=20,'Equivalencia BH-BMPT'!$D$21,IF(J101=21,'Equivalencia BH-BMPT'!$D$22,IF(J101=22,'Equivalencia BH-BMPT'!$D$23,IF(J101=23,'Equivalencia BH-BMPT'!#REF!,IF(J101=24,'Equivalencia BH-BMPT'!$D$25,IF(J101=25,'Equivalencia BH-BMPT'!$D$26,IF(J101=26,'Equivalencia BH-BMPT'!$D$27,IF(J101=27,'Equivalencia BH-BMPT'!$D$28,IF(J101=28,'Equivalencia BH-BMPT'!$D$29,IF(J101=29,'Equivalencia BH-BMPT'!$D$30,IF(J101=30,'Equivalencia BH-BMPT'!$D$31,IF(J101=31,'Equivalencia BH-BMPT'!$D$32,IF(J101=32,'Equivalencia BH-BMPT'!$D$33,IF(J101=33,'Equivalencia BH-BMPT'!$D$34,IF(J101=34,'Equivalencia BH-BMPT'!$D$35,IF(J101=35,'Equivalencia BH-BMPT'!$D$36,IF(J101=36,'Equivalencia BH-BMPT'!$D$37,IF(J101=37,'Equivalencia BH-BMPT'!$D$38,IF(J101=38,'Equivalencia BH-BMPT'!#REF!,IF(J101=39,'Equivalencia BH-BMPT'!$D$40,IF(J101=40,'Equivalencia BH-BMPT'!$D$41,IF(J101=41,'Equivalencia BH-BMPT'!$D$42,IF(J101=42,'Equivalencia BH-BMPT'!$D$43,IF(J101=43,'Equivalencia BH-BMPT'!$D$44,IF(J101=44,'Equivalencia BH-BMPT'!$D$45,IF(J101=45,'Equivalencia BH-BMPT'!$D$46,"No ha seleccionado un número de programa")))))))))))))))))))))))))))))))))))))))))))))</f>
        <v>Mejores oportunidades para el desarrollo a través de la cultura, la recreación y el deporte</v>
      </c>
      <c r="L101" s="124" t="s">
        <v>97</v>
      </c>
      <c r="M101" s="119">
        <v>1014221619</v>
      </c>
      <c r="N101" s="125" t="s">
        <v>237</v>
      </c>
      <c r="O101" s="126">
        <v>7770000</v>
      </c>
      <c r="P101" s="127"/>
      <c r="Q101" s="128"/>
      <c r="R101" s="128"/>
      <c r="S101" s="128"/>
      <c r="T101" s="128">
        <f t="shared" si="6"/>
        <v>7770000</v>
      </c>
      <c r="U101" s="126">
        <v>5846000</v>
      </c>
      <c r="V101" s="130">
        <v>43000</v>
      </c>
      <c r="W101" s="130">
        <v>43005</v>
      </c>
      <c r="X101" s="130">
        <v>43110</v>
      </c>
      <c r="Y101" s="120">
        <v>105</v>
      </c>
      <c r="Z101" s="120"/>
      <c r="AA101" s="132"/>
      <c r="AB101" s="120"/>
      <c r="AC101" s="120" t="s">
        <v>61</v>
      </c>
      <c r="AD101" s="120"/>
      <c r="AE101" s="120"/>
      <c r="AF101" s="133">
        <f t="shared" si="7"/>
        <v>0.75238095238095237</v>
      </c>
      <c r="AG101" s="112"/>
      <c r="AH101" s="112" t="b">
        <f t="shared" si="8"/>
        <v>0</v>
      </c>
    </row>
    <row r="102" spans="1:34" ht="44.25" customHeight="1" thickBot="1" x14ac:dyDescent="0.25">
      <c r="A102" s="119">
        <v>89</v>
      </c>
      <c r="B102" s="120">
        <v>2017</v>
      </c>
      <c r="C102" s="122" t="s">
        <v>238</v>
      </c>
      <c r="D102" s="120">
        <v>5</v>
      </c>
      <c r="E102" s="122" t="str">
        <f>IF(D102=1,'Tipo '!$B$2,IF(D102=2,'Tipo '!$B$3,IF(D102=3,'Tipo '!$B$4,IF(D102=4,'Tipo '!$B$5,IF(D102=5,'Tipo '!$B$6,IF(D102=6,'Tipo '!$B$7,IF(D102=7,'Tipo '!$B$8,IF(D102=8,'Tipo '!$B$9,IF(D102=9,'Tipo '!$B$10,IF(D102=10,'Tipo '!$B$11,IF(D102=11,'Tipo '!$B$12,IF(D102=12,'Tipo '!$B$13,IF(D102=13,'Tipo '!$B$14,IF(D102=14,'Tipo '!$B$15,IF(D102=15,'Tipo '!$B$16,IF(D102=16,'Tipo '!$B$17,IF(D102=17,'Tipo '!$B$18,IF(D102=18,'Tipo '!$B$19,IF(D102=19,'Tipo '!$B$20,"No ha seleccionado un tipo de contrato válido")))))))))))))))))))</f>
        <v>CONTRATOS DE PRESTACIÓN DE SERVICIOS PROFESIONALES Y DE APOYO A LA GESTIÓN</v>
      </c>
      <c r="F102" s="122" t="s">
        <v>62</v>
      </c>
      <c r="G102" s="122" t="s">
        <v>63</v>
      </c>
      <c r="H102" s="123" t="s">
        <v>233</v>
      </c>
      <c r="I102" s="123" t="s">
        <v>65</v>
      </c>
      <c r="J102" s="120">
        <v>11</v>
      </c>
      <c r="K102" s="122" t="str">
        <f>IF(J102=1,'Equivalencia BH-BMPT'!$D$2,IF(J102=2,'Equivalencia BH-BMPT'!$D$3,IF(J102=3,'Equivalencia BH-BMPT'!$D$4,IF(J102=4,'Equivalencia BH-BMPT'!$D$5,IF(J102=5,'Equivalencia BH-BMPT'!$D$6,IF(J102=6,'Equivalencia BH-BMPT'!$D$7,IF(J102=7,'Equivalencia BH-BMPT'!$D$8,IF(J102=8,'Equivalencia BH-BMPT'!$D$9,IF(J102=9,'Equivalencia BH-BMPT'!$D$10,IF(J102=10,'Equivalencia BH-BMPT'!$D$11,IF(J102=11,'Equivalencia BH-BMPT'!$D$12,IF(J102=12,'Equivalencia BH-BMPT'!$D$13,IF(J102=13,'Equivalencia BH-BMPT'!$D$14,IF(J102=14,'Equivalencia BH-BMPT'!$D$15,IF(J102=15,'Equivalencia BH-BMPT'!$D$16,IF(J102=16,'Equivalencia BH-BMPT'!$D$17,IF(J102=17,'Equivalencia BH-BMPT'!$D$18,IF(J102=18,'Equivalencia BH-BMPT'!$D$19,IF(J102=19,'Equivalencia BH-BMPT'!$D$20,IF(J102=20,'Equivalencia BH-BMPT'!$D$21,IF(J102=21,'Equivalencia BH-BMPT'!$D$22,IF(J102=22,'Equivalencia BH-BMPT'!$D$23,IF(J102=23,'Equivalencia BH-BMPT'!#REF!,IF(J102=24,'Equivalencia BH-BMPT'!$D$25,IF(J102=25,'Equivalencia BH-BMPT'!$D$26,IF(J102=26,'Equivalencia BH-BMPT'!$D$27,IF(J102=27,'Equivalencia BH-BMPT'!$D$28,IF(J102=28,'Equivalencia BH-BMPT'!$D$29,IF(J102=29,'Equivalencia BH-BMPT'!$D$30,IF(J102=30,'Equivalencia BH-BMPT'!$D$31,IF(J102=31,'Equivalencia BH-BMPT'!$D$32,IF(J102=32,'Equivalencia BH-BMPT'!$D$33,IF(J102=33,'Equivalencia BH-BMPT'!$D$34,IF(J102=34,'Equivalencia BH-BMPT'!$D$35,IF(J102=35,'Equivalencia BH-BMPT'!$D$36,IF(J102=36,'Equivalencia BH-BMPT'!$D$37,IF(J102=37,'Equivalencia BH-BMPT'!$D$38,IF(J102=38,'Equivalencia BH-BMPT'!#REF!,IF(J102=39,'Equivalencia BH-BMPT'!$D$40,IF(J102=40,'Equivalencia BH-BMPT'!$D$41,IF(J102=41,'Equivalencia BH-BMPT'!$D$42,IF(J102=42,'Equivalencia BH-BMPT'!$D$43,IF(J102=43,'Equivalencia BH-BMPT'!$D$44,IF(J102=44,'Equivalencia BH-BMPT'!$D$45,IF(J102=45,'Equivalencia BH-BMPT'!$D$46,"No ha seleccionado un número de programa")))))))))))))))))))))))))))))))))))))))))))))</f>
        <v>Mejores oportunidades para el desarrollo a través de la cultura, la recreación y el deporte</v>
      </c>
      <c r="L102" s="124" t="s">
        <v>97</v>
      </c>
      <c r="M102" s="119">
        <v>52362160</v>
      </c>
      <c r="N102" s="125" t="s">
        <v>239</v>
      </c>
      <c r="O102" s="126">
        <v>7770000</v>
      </c>
      <c r="P102" s="127"/>
      <c r="Q102" s="128"/>
      <c r="R102" s="128"/>
      <c r="S102" s="128"/>
      <c r="T102" s="128">
        <f t="shared" si="6"/>
        <v>7770000</v>
      </c>
      <c r="U102" s="126">
        <v>5846000</v>
      </c>
      <c r="V102" s="130">
        <v>43000</v>
      </c>
      <c r="W102" s="130">
        <v>43005</v>
      </c>
      <c r="X102" s="130">
        <v>43110</v>
      </c>
      <c r="Y102" s="120">
        <v>105</v>
      </c>
      <c r="Z102" s="120"/>
      <c r="AA102" s="132"/>
      <c r="AB102" s="120"/>
      <c r="AC102" s="120" t="s">
        <v>61</v>
      </c>
      <c r="AD102" s="120"/>
      <c r="AE102" s="120"/>
      <c r="AF102" s="133">
        <f t="shared" si="7"/>
        <v>0.75238095238095237</v>
      </c>
      <c r="AG102" s="112"/>
      <c r="AH102" s="112" t="b">
        <f t="shared" si="8"/>
        <v>0</v>
      </c>
    </row>
    <row r="103" spans="1:34" ht="44.25" customHeight="1" thickBot="1" x14ac:dyDescent="0.25">
      <c r="A103" s="119">
        <v>90</v>
      </c>
      <c r="B103" s="120">
        <v>2017</v>
      </c>
      <c r="C103" s="122" t="s">
        <v>240</v>
      </c>
      <c r="D103" s="120">
        <v>5</v>
      </c>
      <c r="E103" s="122" t="str">
        <f>IF(D103=1,'Tipo '!$B$2,IF(D103=2,'Tipo '!$B$3,IF(D103=3,'Tipo '!$B$4,IF(D103=4,'Tipo '!$B$5,IF(D103=5,'Tipo '!$B$6,IF(D103=6,'Tipo '!$B$7,IF(D103=7,'Tipo '!$B$8,IF(D103=8,'Tipo '!$B$9,IF(D103=9,'Tipo '!$B$10,IF(D103=10,'Tipo '!$B$11,IF(D103=11,'Tipo '!$B$12,IF(D103=12,'Tipo '!$B$13,IF(D103=13,'Tipo '!$B$14,IF(D103=14,'Tipo '!$B$15,IF(D103=15,'Tipo '!$B$16,IF(D103=16,'Tipo '!$B$17,IF(D103=17,'Tipo '!$B$18,IF(D103=18,'Tipo '!$B$19,IF(D103=19,'Tipo '!$B$20,"No ha seleccionado un tipo de contrato válido")))))))))))))))))))</f>
        <v>CONTRATOS DE PRESTACIÓN DE SERVICIOS PROFESIONALES Y DE APOYO A LA GESTIÓN</v>
      </c>
      <c r="F103" s="122" t="s">
        <v>62</v>
      </c>
      <c r="G103" s="122" t="s">
        <v>63</v>
      </c>
      <c r="H103" s="123" t="s">
        <v>230</v>
      </c>
      <c r="I103" s="123" t="s">
        <v>65</v>
      </c>
      <c r="J103" s="120">
        <v>11</v>
      </c>
      <c r="K103" s="122" t="str">
        <f>IF(J103=1,'Equivalencia BH-BMPT'!$D$2,IF(J103=2,'Equivalencia BH-BMPT'!$D$3,IF(J103=3,'Equivalencia BH-BMPT'!$D$4,IF(J103=4,'Equivalencia BH-BMPT'!$D$5,IF(J103=5,'Equivalencia BH-BMPT'!$D$6,IF(J103=6,'Equivalencia BH-BMPT'!$D$7,IF(J103=7,'Equivalencia BH-BMPT'!$D$8,IF(J103=8,'Equivalencia BH-BMPT'!$D$9,IF(J103=9,'Equivalencia BH-BMPT'!$D$10,IF(J103=10,'Equivalencia BH-BMPT'!$D$11,IF(J103=11,'Equivalencia BH-BMPT'!$D$12,IF(J103=12,'Equivalencia BH-BMPT'!$D$13,IF(J103=13,'Equivalencia BH-BMPT'!$D$14,IF(J103=14,'Equivalencia BH-BMPT'!$D$15,IF(J103=15,'Equivalencia BH-BMPT'!$D$16,IF(J103=16,'Equivalencia BH-BMPT'!$D$17,IF(J103=17,'Equivalencia BH-BMPT'!$D$18,IF(J103=18,'Equivalencia BH-BMPT'!$D$19,IF(J103=19,'Equivalencia BH-BMPT'!$D$20,IF(J103=20,'Equivalencia BH-BMPT'!$D$21,IF(J103=21,'Equivalencia BH-BMPT'!$D$22,IF(J103=22,'Equivalencia BH-BMPT'!$D$23,IF(J103=23,'Equivalencia BH-BMPT'!#REF!,IF(J103=24,'Equivalencia BH-BMPT'!$D$25,IF(J103=25,'Equivalencia BH-BMPT'!$D$26,IF(J103=26,'Equivalencia BH-BMPT'!$D$27,IF(J103=27,'Equivalencia BH-BMPT'!$D$28,IF(J103=28,'Equivalencia BH-BMPT'!$D$29,IF(J103=29,'Equivalencia BH-BMPT'!$D$30,IF(J103=30,'Equivalencia BH-BMPT'!$D$31,IF(J103=31,'Equivalencia BH-BMPT'!$D$32,IF(J103=32,'Equivalencia BH-BMPT'!$D$33,IF(J103=33,'Equivalencia BH-BMPT'!$D$34,IF(J103=34,'Equivalencia BH-BMPT'!$D$35,IF(J103=35,'Equivalencia BH-BMPT'!$D$36,IF(J103=36,'Equivalencia BH-BMPT'!$D$37,IF(J103=37,'Equivalencia BH-BMPT'!$D$38,IF(J103=38,'Equivalencia BH-BMPT'!#REF!,IF(J103=39,'Equivalencia BH-BMPT'!$D$40,IF(J103=40,'Equivalencia BH-BMPT'!$D$41,IF(J103=41,'Equivalencia BH-BMPT'!$D$42,IF(J103=42,'Equivalencia BH-BMPT'!$D$43,IF(J103=43,'Equivalencia BH-BMPT'!$D$44,IF(J103=44,'Equivalencia BH-BMPT'!$D$45,IF(J103=45,'Equivalencia BH-BMPT'!$D$46,"No ha seleccionado un número de programa")))))))))))))))))))))))))))))))))))))))))))))</f>
        <v>Mejores oportunidades para el desarrollo a través de la cultura, la recreación y el deporte</v>
      </c>
      <c r="L103" s="124" t="s">
        <v>97</v>
      </c>
      <c r="M103" s="119">
        <v>1012384749</v>
      </c>
      <c r="N103" s="125" t="s">
        <v>241</v>
      </c>
      <c r="O103" s="126">
        <v>7770000</v>
      </c>
      <c r="P103" s="127"/>
      <c r="Q103" s="128"/>
      <c r="R103" s="128"/>
      <c r="S103" s="128"/>
      <c r="T103" s="128">
        <f t="shared" si="6"/>
        <v>7770000</v>
      </c>
      <c r="U103" s="126">
        <v>5846000</v>
      </c>
      <c r="V103" s="130">
        <v>43000</v>
      </c>
      <c r="W103" s="130">
        <v>43005</v>
      </c>
      <c r="X103" s="130">
        <v>43110</v>
      </c>
      <c r="Y103" s="120">
        <v>105</v>
      </c>
      <c r="Z103" s="120"/>
      <c r="AA103" s="132"/>
      <c r="AB103" s="120"/>
      <c r="AC103" s="120" t="s">
        <v>61</v>
      </c>
      <c r="AD103" s="120"/>
      <c r="AE103" s="120"/>
      <c r="AF103" s="133">
        <f t="shared" si="7"/>
        <v>0.75238095238095237</v>
      </c>
      <c r="AG103" s="112"/>
      <c r="AH103" s="112" t="b">
        <f t="shared" si="8"/>
        <v>0</v>
      </c>
    </row>
    <row r="104" spans="1:34" ht="44.25" customHeight="1" thickBot="1" x14ac:dyDescent="0.25">
      <c r="A104" s="119">
        <v>91</v>
      </c>
      <c r="B104" s="120">
        <v>2017</v>
      </c>
      <c r="C104" s="122" t="s">
        <v>242</v>
      </c>
      <c r="D104" s="120">
        <v>5</v>
      </c>
      <c r="E104" s="122" t="str">
        <f>IF(D104=1,'Tipo '!$B$2,IF(D104=2,'Tipo '!$B$3,IF(D104=3,'Tipo '!$B$4,IF(D104=4,'Tipo '!$B$5,IF(D104=5,'Tipo '!$B$6,IF(D104=6,'Tipo '!$B$7,IF(D104=7,'Tipo '!$B$8,IF(D104=8,'Tipo '!$B$9,IF(D104=9,'Tipo '!$B$10,IF(D104=10,'Tipo '!$B$11,IF(D104=11,'Tipo '!$B$12,IF(D104=12,'Tipo '!$B$13,IF(D104=13,'Tipo '!$B$14,IF(D104=14,'Tipo '!$B$15,IF(D104=15,'Tipo '!$B$16,IF(D104=16,'Tipo '!$B$17,IF(D104=17,'Tipo '!$B$18,IF(D104=18,'Tipo '!$B$19,IF(D104=19,'Tipo '!$B$20,"No ha seleccionado un tipo de contrato válido")))))))))))))))))))</f>
        <v>CONTRATOS DE PRESTACIÓN DE SERVICIOS PROFESIONALES Y DE APOYO A LA GESTIÓN</v>
      </c>
      <c r="F104" s="122" t="s">
        <v>62</v>
      </c>
      <c r="G104" s="122" t="s">
        <v>63</v>
      </c>
      <c r="H104" s="123" t="s">
        <v>233</v>
      </c>
      <c r="I104" s="123" t="s">
        <v>65</v>
      </c>
      <c r="J104" s="120">
        <v>11</v>
      </c>
      <c r="K104" s="122" t="str">
        <f>IF(J104=1,'Equivalencia BH-BMPT'!$D$2,IF(J104=2,'Equivalencia BH-BMPT'!$D$3,IF(J104=3,'Equivalencia BH-BMPT'!$D$4,IF(J104=4,'Equivalencia BH-BMPT'!$D$5,IF(J104=5,'Equivalencia BH-BMPT'!$D$6,IF(J104=6,'Equivalencia BH-BMPT'!$D$7,IF(J104=7,'Equivalencia BH-BMPT'!$D$8,IF(J104=8,'Equivalencia BH-BMPT'!$D$9,IF(J104=9,'Equivalencia BH-BMPT'!$D$10,IF(J104=10,'Equivalencia BH-BMPT'!$D$11,IF(J104=11,'Equivalencia BH-BMPT'!$D$12,IF(J104=12,'Equivalencia BH-BMPT'!$D$13,IF(J104=13,'Equivalencia BH-BMPT'!$D$14,IF(J104=14,'Equivalencia BH-BMPT'!$D$15,IF(J104=15,'Equivalencia BH-BMPT'!$D$16,IF(J104=16,'Equivalencia BH-BMPT'!$D$17,IF(J104=17,'Equivalencia BH-BMPT'!$D$18,IF(J104=18,'Equivalencia BH-BMPT'!$D$19,IF(J104=19,'Equivalencia BH-BMPT'!$D$20,IF(J104=20,'Equivalencia BH-BMPT'!$D$21,IF(J104=21,'Equivalencia BH-BMPT'!$D$22,IF(J104=22,'Equivalencia BH-BMPT'!$D$23,IF(J104=23,'Equivalencia BH-BMPT'!#REF!,IF(J104=24,'Equivalencia BH-BMPT'!$D$25,IF(J104=25,'Equivalencia BH-BMPT'!$D$26,IF(J104=26,'Equivalencia BH-BMPT'!$D$27,IF(J104=27,'Equivalencia BH-BMPT'!$D$28,IF(J104=28,'Equivalencia BH-BMPT'!$D$29,IF(J104=29,'Equivalencia BH-BMPT'!$D$30,IF(J104=30,'Equivalencia BH-BMPT'!$D$31,IF(J104=31,'Equivalencia BH-BMPT'!$D$32,IF(J104=32,'Equivalencia BH-BMPT'!$D$33,IF(J104=33,'Equivalencia BH-BMPT'!$D$34,IF(J104=34,'Equivalencia BH-BMPT'!$D$35,IF(J104=35,'Equivalencia BH-BMPT'!$D$36,IF(J104=36,'Equivalencia BH-BMPT'!$D$37,IF(J104=37,'Equivalencia BH-BMPT'!$D$38,IF(J104=38,'Equivalencia BH-BMPT'!#REF!,IF(J104=39,'Equivalencia BH-BMPT'!$D$40,IF(J104=40,'Equivalencia BH-BMPT'!$D$41,IF(J104=41,'Equivalencia BH-BMPT'!$D$42,IF(J104=42,'Equivalencia BH-BMPT'!$D$43,IF(J104=43,'Equivalencia BH-BMPT'!$D$44,IF(J104=44,'Equivalencia BH-BMPT'!$D$45,IF(J104=45,'Equivalencia BH-BMPT'!$D$46,"No ha seleccionado un número de programa")))))))))))))))))))))))))))))))))))))))))))))</f>
        <v>Mejores oportunidades para el desarrollo a través de la cultura, la recreación y el deporte</v>
      </c>
      <c r="L104" s="124" t="s">
        <v>97</v>
      </c>
      <c r="M104" s="119">
        <v>1030609515</v>
      </c>
      <c r="N104" s="125" t="s">
        <v>243</v>
      </c>
      <c r="O104" s="126">
        <v>7770000</v>
      </c>
      <c r="P104" s="127"/>
      <c r="Q104" s="128"/>
      <c r="R104" s="128"/>
      <c r="S104" s="128"/>
      <c r="T104" s="128">
        <f t="shared" si="6"/>
        <v>7770000</v>
      </c>
      <c r="U104" s="126">
        <v>5846000</v>
      </c>
      <c r="V104" s="130">
        <v>43000</v>
      </c>
      <c r="W104" s="130">
        <v>43005</v>
      </c>
      <c r="X104" s="130">
        <v>43110</v>
      </c>
      <c r="Y104" s="120">
        <v>105</v>
      </c>
      <c r="Z104" s="120"/>
      <c r="AA104" s="132"/>
      <c r="AB104" s="120"/>
      <c r="AC104" s="120" t="s">
        <v>61</v>
      </c>
      <c r="AD104" s="120"/>
      <c r="AE104" s="120"/>
      <c r="AF104" s="133">
        <f t="shared" si="7"/>
        <v>0.75238095238095237</v>
      </c>
      <c r="AG104" s="112"/>
      <c r="AH104" s="112" t="b">
        <f t="shared" si="8"/>
        <v>0</v>
      </c>
    </row>
    <row r="105" spans="1:34" ht="44.25" customHeight="1" thickBot="1" x14ac:dyDescent="0.25">
      <c r="A105" s="119">
        <v>92</v>
      </c>
      <c r="B105" s="120">
        <v>2017</v>
      </c>
      <c r="C105" s="121" t="s">
        <v>244</v>
      </c>
      <c r="D105" s="120">
        <v>5</v>
      </c>
      <c r="E105" s="122" t="str">
        <f>IF(D105=1,'Tipo '!$B$2,IF(D105=2,'Tipo '!$B$3,IF(D105=3,'Tipo '!$B$4,IF(D105=4,'Tipo '!$B$5,IF(D105=5,'Tipo '!$B$6,IF(D105=6,'Tipo '!$B$7,IF(D105=7,'Tipo '!$B$8,IF(D105=8,'Tipo '!$B$9,IF(D105=9,'Tipo '!$B$10,IF(D105=10,'Tipo '!$B$11,IF(D105=11,'Tipo '!$B$12,IF(D105=12,'Tipo '!$B$13,IF(D105=13,'Tipo '!$B$14,IF(D105=14,'Tipo '!$B$15,IF(D105=15,'Tipo '!$B$16,IF(D105=16,'Tipo '!$B$17,IF(D105=17,'Tipo '!$B$18,IF(D105=18,'Tipo '!$B$19,IF(D105=19,'Tipo '!$B$20,"No ha seleccionado un tipo de contrato válido")))))))))))))))))))</f>
        <v>CONTRATOS DE PRESTACIÓN DE SERVICIOS PROFESIONALES Y DE APOYO A LA GESTIÓN</v>
      </c>
      <c r="F105" s="122" t="s">
        <v>62</v>
      </c>
      <c r="G105" s="122" t="s">
        <v>63</v>
      </c>
      <c r="H105" s="123" t="s">
        <v>233</v>
      </c>
      <c r="I105" s="123" t="s">
        <v>65</v>
      </c>
      <c r="J105" s="120">
        <v>11</v>
      </c>
      <c r="K105" s="122" t="str">
        <f>IF(J105=1,'Equivalencia BH-BMPT'!$D$2,IF(J105=2,'Equivalencia BH-BMPT'!$D$3,IF(J105=3,'Equivalencia BH-BMPT'!$D$4,IF(J105=4,'Equivalencia BH-BMPT'!$D$5,IF(J105=5,'Equivalencia BH-BMPT'!$D$6,IF(J105=6,'Equivalencia BH-BMPT'!$D$7,IF(J105=7,'Equivalencia BH-BMPT'!$D$8,IF(J105=8,'Equivalencia BH-BMPT'!$D$9,IF(J105=9,'Equivalencia BH-BMPT'!$D$10,IF(J105=10,'Equivalencia BH-BMPT'!$D$11,IF(J105=11,'Equivalencia BH-BMPT'!$D$12,IF(J105=12,'Equivalencia BH-BMPT'!$D$13,IF(J105=13,'Equivalencia BH-BMPT'!$D$14,IF(J105=14,'Equivalencia BH-BMPT'!$D$15,IF(J105=15,'Equivalencia BH-BMPT'!$D$16,IF(J105=16,'Equivalencia BH-BMPT'!$D$17,IF(J105=17,'Equivalencia BH-BMPT'!$D$18,IF(J105=18,'Equivalencia BH-BMPT'!$D$19,IF(J105=19,'Equivalencia BH-BMPT'!$D$20,IF(J105=20,'Equivalencia BH-BMPT'!$D$21,IF(J105=21,'Equivalencia BH-BMPT'!$D$22,IF(J105=22,'Equivalencia BH-BMPT'!$D$23,IF(J105=23,'Equivalencia BH-BMPT'!#REF!,IF(J105=24,'Equivalencia BH-BMPT'!$D$25,IF(J105=25,'Equivalencia BH-BMPT'!$D$26,IF(J105=26,'Equivalencia BH-BMPT'!$D$27,IF(J105=27,'Equivalencia BH-BMPT'!$D$28,IF(J105=28,'Equivalencia BH-BMPT'!$D$29,IF(J105=29,'Equivalencia BH-BMPT'!$D$30,IF(J105=30,'Equivalencia BH-BMPT'!$D$31,IF(J105=31,'Equivalencia BH-BMPT'!$D$32,IF(J105=32,'Equivalencia BH-BMPT'!$D$33,IF(J105=33,'Equivalencia BH-BMPT'!$D$34,IF(J105=34,'Equivalencia BH-BMPT'!$D$35,IF(J105=35,'Equivalencia BH-BMPT'!$D$36,IF(J105=36,'Equivalencia BH-BMPT'!$D$37,IF(J105=37,'Equivalencia BH-BMPT'!$D$38,IF(J105=38,'Equivalencia BH-BMPT'!#REF!,IF(J105=39,'Equivalencia BH-BMPT'!$D$40,IF(J105=40,'Equivalencia BH-BMPT'!$D$41,IF(J105=41,'Equivalencia BH-BMPT'!$D$42,IF(J105=42,'Equivalencia BH-BMPT'!$D$43,IF(J105=43,'Equivalencia BH-BMPT'!$D$44,IF(J105=44,'Equivalencia BH-BMPT'!$D$45,IF(J105=45,'Equivalencia BH-BMPT'!$D$46,"No ha seleccionado un número de programa")))))))))))))))))))))))))))))))))))))))))))))</f>
        <v>Mejores oportunidades para el desarrollo a través de la cultura, la recreación y el deporte</v>
      </c>
      <c r="L105" s="124" t="s">
        <v>97</v>
      </c>
      <c r="M105" s="119">
        <v>1012348767</v>
      </c>
      <c r="N105" s="125" t="s">
        <v>245</v>
      </c>
      <c r="O105" s="126">
        <v>7770000</v>
      </c>
      <c r="P105" s="127"/>
      <c r="Q105" s="128"/>
      <c r="R105" s="128"/>
      <c r="S105" s="128"/>
      <c r="T105" s="128">
        <f t="shared" si="6"/>
        <v>7770000</v>
      </c>
      <c r="U105" s="126">
        <v>5846000</v>
      </c>
      <c r="V105" s="130">
        <v>43000</v>
      </c>
      <c r="W105" s="130">
        <v>43005</v>
      </c>
      <c r="X105" s="130">
        <v>43110</v>
      </c>
      <c r="Y105" s="120">
        <v>105</v>
      </c>
      <c r="Z105" s="120"/>
      <c r="AA105" s="132"/>
      <c r="AB105" s="120"/>
      <c r="AC105" s="120" t="s">
        <v>61</v>
      </c>
      <c r="AD105" s="120"/>
      <c r="AE105" s="120"/>
      <c r="AF105" s="133">
        <f t="shared" si="7"/>
        <v>0.75238095238095237</v>
      </c>
      <c r="AG105" s="112"/>
      <c r="AH105" s="112" t="b">
        <f t="shared" si="8"/>
        <v>0</v>
      </c>
    </row>
    <row r="106" spans="1:34" ht="44.25" customHeight="1" thickBot="1" x14ac:dyDescent="0.25">
      <c r="A106" s="119">
        <v>93</v>
      </c>
      <c r="B106" s="120">
        <v>2017</v>
      </c>
      <c r="C106" s="121" t="s">
        <v>246</v>
      </c>
      <c r="D106" s="120">
        <v>5</v>
      </c>
      <c r="E106" s="122" t="str">
        <f>IF(D106=1,'Tipo '!$B$2,IF(D106=2,'Tipo '!$B$3,IF(D106=3,'Tipo '!$B$4,IF(D106=4,'Tipo '!$B$5,IF(D106=5,'Tipo '!$B$6,IF(D106=6,'Tipo '!$B$7,IF(D106=7,'Tipo '!$B$8,IF(D106=8,'Tipo '!$B$9,IF(D106=9,'Tipo '!$B$10,IF(D106=10,'Tipo '!$B$11,IF(D106=11,'Tipo '!$B$12,IF(D106=12,'Tipo '!$B$13,IF(D106=13,'Tipo '!$B$14,IF(D106=14,'Tipo '!$B$15,IF(D106=15,'Tipo '!$B$16,IF(D106=16,'Tipo '!$B$17,IF(D106=17,'Tipo '!$B$18,IF(D106=18,'Tipo '!$B$19,IF(D106=19,'Tipo '!$B$20,"No ha seleccionado un tipo de contrato válido")))))))))))))))))))</f>
        <v>CONTRATOS DE PRESTACIÓN DE SERVICIOS PROFESIONALES Y DE APOYO A LA GESTIÓN</v>
      </c>
      <c r="F106" s="122" t="s">
        <v>62</v>
      </c>
      <c r="G106" s="122" t="s">
        <v>63</v>
      </c>
      <c r="H106" s="123" t="s">
        <v>233</v>
      </c>
      <c r="I106" s="123" t="s">
        <v>65</v>
      </c>
      <c r="J106" s="120">
        <v>11</v>
      </c>
      <c r="K106" s="122" t="str">
        <f>IF(J106=1,'Equivalencia BH-BMPT'!$D$2,IF(J106=2,'Equivalencia BH-BMPT'!$D$3,IF(J106=3,'Equivalencia BH-BMPT'!$D$4,IF(J106=4,'Equivalencia BH-BMPT'!$D$5,IF(J106=5,'Equivalencia BH-BMPT'!$D$6,IF(J106=6,'Equivalencia BH-BMPT'!$D$7,IF(J106=7,'Equivalencia BH-BMPT'!$D$8,IF(J106=8,'Equivalencia BH-BMPT'!$D$9,IF(J106=9,'Equivalencia BH-BMPT'!$D$10,IF(J106=10,'Equivalencia BH-BMPT'!$D$11,IF(J106=11,'Equivalencia BH-BMPT'!$D$12,IF(J106=12,'Equivalencia BH-BMPT'!$D$13,IF(J106=13,'Equivalencia BH-BMPT'!$D$14,IF(J106=14,'Equivalencia BH-BMPT'!$D$15,IF(J106=15,'Equivalencia BH-BMPT'!$D$16,IF(J106=16,'Equivalencia BH-BMPT'!$D$17,IF(J106=17,'Equivalencia BH-BMPT'!$D$18,IF(J106=18,'Equivalencia BH-BMPT'!$D$19,IF(J106=19,'Equivalencia BH-BMPT'!$D$20,IF(J106=20,'Equivalencia BH-BMPT'!$D$21,IF(J106=21,'Equivalencia BH-BMPT'!$D$22,IF(J106=22,'Equivalencia BH-BMPT'!$D$23,IF(J106=23,'Equivalencia BH-BMPT'!#REF!,IF(J106=24,'Equivalencia BH-BMPT'!$D$25,IF(J106=25,'Equivalencia BH-BMPT'!$D$26,IF(J106=26,'Equivalencia BH-BMPT'!$D$27,IF(J106=27,'Equivalencia BH-BMPT'!$D$28,IF(J106=28,'Equivalencia BH-BMPT'!$D$29,IF(J106=29,'Equivalencia BH-BMPT'!$D$30,IF(J106=30,'Equivalencia BH-BMPT'!$D$31,IF(J106=31,'Equivalencia BH-BMPT'!$D$32,IF(J106=32,'Equivalencia BH-BMPT'!$D$33,IF(J106=33,'Equivalencia BH-BMPT'!$D$34,IF(J106=34,'Equivalencia BH-BMPT'!$D$35,IF(J106=35,'Equivalencia BH-BMPT'!$D$36,IF(J106=36,'Equivalencia BH-BMPT'!$D$37,IF(J106=37,'Equivalencia BH-BMPT'!$D$38,IF(J106=38,'Equivalencia BH-BMPT'!#REF!,IF(J106=39,'Equivalencia BH-BMPT'!$D$40,IF(J106=40,'Equivalencia BH-BMPT'!$D$41,IF(J106=41,'Equivalencia BH-BMPT'!$D$42,IF(J106=42,'Equivalencia BH-BMPT'!$D$43,IF(J106=43,'Equivalencia BH-BMPT'!$D$44,IF(J106=44,'Equivalencia BH-BMPT'!$D$45,IF(J106=45,'Equivalencia BH-BMPT'!$D$46,"No ha seleccionado un número de programa")))))))))))))))))))))))))))))))))))))))))))))</f>
        <v>Mejores oportunidades para el desarrollo a través de la cultura, la recreación y el deporte</v>
      </c>
      <c r="L106" s="124" t="s">
        <v>97</v>
      </c>
      <c r="M106" s="119">
        <v>80932222</v>
      </c>
      <c r="N106" s="125" t="s">
        <v>247</v>
      </c>
      <c r="O106" s="126">
        <v>7770000</v>
      </c>
      <c r="P106" s="127"/>
      <c r="Q106" s="128"/>
      <c r="R106" s="128"/>
      <c r="S106" s="128"/>
      <c r="T106" s="128">
        <f t="shared" si="6"/>
        <v>7770000</v>
      </c>
      <c r="U106" s="126">
        <v>5846000</v>
      </c>
      <c r="V106" s="130">
        <v>43000</v>
      </c>
      <c r="W106" s="130">
        <v>43005</v>
      </c>
      <c r="X106" s="130">
        <v>43110</v>
      </c>
      <c r="Y106" s="120">
        <v>105</v>
      </c>
      <c r="Z106" s="120"/>
      <c r="AA106" s="132"/>
      <c r="AB106" s="120"/>
      <c r="AC106" s="120" t="s">
        <v>61</v>
      </c>
      <c r="AD106" s="120"/>
      <c r="AE106" s="120"/>
      <c r="AF106" s="133">
        <f t="shared" si="7"/>
        <v>0.75238095238095237</v>
      </c>
      <c r="AG106" s="112"/>
      <c r="AH106" s="112" t="b">
        <f t="shared" si="8"/>
        <v>0</v>
      </c>
    </row>
    <row r="107" spans="1:34" ht="44.25" customHeight="1" thickBot="1" x14ac:dyDescent="0.25">
      <c r="A107" s="119">
        <v>94</v>
      </c>
      <c r="B107" s="120">
        <v>2017</v>
      </c>
      <c r="C107" s="121" t="s">
        <v>248</v>
      </c>
      <c r="D107" s="120">
        <v>5</v>
      </c>
      <c r="E107" s="122" t="str">
        <f>IF(D107=1,'Tipo '!$B$2,IF(D107=2,'Tipo '!$B$3,IF(D107=3,'Tipo '!$B$4,IF(D107=4,'Tipo '!$B$5,IF(D107=5,'Tipo '!$B$6,IF(D107=6,'Tipo '!$B$7,IF(D107=7,'Tipo '!$B$8,IF(D107=8,'Tipo '!$B$9,IF(D107=9,'Tipo '!$B$10,IF(D107=10,'Tipo '!$B$11,IF(D107=11,'Tipo '!$B$12,IF(D107=12,'Tipo '!$B$13,IF(D107=13,'Tipo '!$B$14,IF(D107=14,'Tipo '!$B$15,IF(D107=15,'Tipo '!$B$16,IF(D107=16,'Tipo '!$B$17,IF(D107=17,'Tipo '!$B$18,IF(D107=18,'Tipo '!$B$19,IF(D107=19,'Tipo '!$B$20,"No ha seleccionado un tipo de contrato válido")))))))))))))))))))</f>
        <v>CONTRATOS DE PRESTACIÓN DE SERVICIOS PROFESIONALES Y DE APOYO A LA GESTIÓN</v>
      </c>
      <c r="F107" s="122" t="s">
        <v>62</v>
      </c>
      <c r="G107" s="122" t="s">
        <v>63</v>
      </c>
      <c r="H107" s="123" t="s">
        <v>230</v>
      </c>
      <c r="I107" s="123" t="s">
        <v>65</v>
      </c>
      <c r="J107" s="120">
        <v>11</v>
      </c>
      <c r="K107" s="122" t="str">
        <f>IF(J107=1,'Equivalencia BH-BMPT'!$D$2,IF(J107=2,'Equivalencia BH-BMPT'!$D$3,IF(J107=3,'Equivalencia BH-BMPT'!$D$4,IF(J107=4,'Equivalencia BH-BMPT'!$D$5,IF(J107=5,'Equivalencia BH-BMPT'!$D$6,IF(J107=6,'Equivalencia BH-BMPT'!$D$7,IF(J107=7,'Equivalencia BH-BMPT'!$D$8,IF(J107=8,'Equivalencia BH-BMPT'!$D$9,IF(J107=9,'Equivalencia BH-BMPT'!$D$10,IF(J107=10,'Equivalencia BH-BMPT'!$D$11,IF(J107=11,'Equivalencia BH-BMPT'!$D$12,IF(J107=12,'Equivalencia BH-BMPT'!$D$13,IF(J107=13,'Equivalencia BH-BMPT'!$D$14,IF(J107=14,'Equivalencia BH-BMPT'!$D$15,IF(J107=15,'Equivalencia BH-BMPT'!$D$16,IF(J107=16,'Equivalencia BH-BMPT'!$D$17,IF(J107=17,'Equivalencia BH-BMPT'!$D$18,IF(J107=18,'Equivalencia BH-BMPT'!$D$19,IF(J107=19,'Equivalencia BH-BMPT'!$D$20,IF(J107=20,'Equivalencia BH-BMPT'!$D$21,IF(J107=21,'Equivalencia BH-BMPT'!$D$22,IF(J107=22,'Equivalencia BH-BMPT'!$D$23,IF(J107=23,'Equivalencia BH-BMPT'!#REF!,IF(J107=24,'Equivalencia BH-BMPT'!$D$25,IF(J107=25,'Equivalencia BH-BMPT'!$D$26,IF(J107=26,'Equivalencia BH-BMPT'!$D$27,IF(J107=27,'Equivalencia BH-BMPT'!$D$28,IF(J107=28,'Equivalencia BH-BMPT'!$D$29,IF(J107=29,'Equivalencia BH-BMPT'!$D$30,IF(J107=30,'Equivalencia BH-BMPT'!$D$31,IF(J107=31,'Equivalencia BH-BMPT'!$D$32,IF(J107=32,'Equivalencia BH-BMPT'!$D$33,IF(J107=33,'Equivalencia BH-BMPT'!$D$34,IF(J107=34,'Equivalencia BH-BMPT'!$D$35,IF(J107=35,'Equivalencia BH-BMPT'!$D$36,IF(J107=36,'Equivalencia BH-BMPT'!$D$37,IF(J107=37,'Equivalencia BH-BMPT'!$D$38,IF(J107=38,'Equivalencia BH-BMPT'!#REF!,IF(J107=39,'Equivalencia BH-BMPT'!$D$40,IF(J107=40,'Equivalencia BH-BMPT'!$D$41,IF(J107=41,'Equivalencia BH-BMPT'!$D$42,IF(J107=42,'Equivalencia BH-BMPT'!$D$43,IF(J107=43,'Equivalencia BH-BMPT'!$D$44,IF(J107=44,'Equivalencia BH-BMPT'!$D$45,IF(J107=45,'Equivalencia BH-BMPT'!$D$46,"No ha seleccionado un número de programa")))))))))))))))))))))))))))))))))))))))))))))</f>
        <v>Mejores oportunidades para el desarrollo a través de la cultura, la recreación y el deporte</v>
      </c>
      <c r="L107" s="124" t="s">
        <v>97</v>
      </c>
      <c r="M107" s="119">
        <v>80219053</v>
      </c>
      <c r="N107" s="125" t="s">
        <v>249</v>
      </c>
      <c r="O107" s="126">
        <v>7770000</v>
      </c>
      <c r="P107" s="127"/>
      <c r="Q107" s="128"/>
      <c r="R107" s="128"/>
      <c r="S107" s="128"/>
      <c r="T107" s="128">
        <f t="shared" si="6"/>
        <v>7770000</v>
      </c>
      <c r="U107" s="126">
        <v>5846000</v>
      </c>
      <c r="V107" s="130">
        <v>43000</v>
      </c>
      <c r="W107" s="130">
        <v>43005</v>
      </c>
      <c r="X107" s="130">
        <v>43110</v>
      </c>
      <c r="Y107" s="120">
        <v>105</v>
      </c>
      <c r="Z107" s="120"/>
      <c r="AA107" s="132"/>
      <c r="AB107" s="120"/>
      <c r="AC107" s="120" t="s">
        <v>61</v>
      </c>
      <c r="AD107" s="120"/>
      <c r="AE107" s="120"/>
      <c r="AF107" s="133">
        <f t="shared" si="7"/>
        <v>0.75238095238095237</v>
      </c>
      <c r="AG107" s="112"/>
      <c r="AH107" s="112" t="b">
        <f t="shared" si="8"/>
        <v>0</v>
      </c>
    </row>
    <row r="108" spans="1:34" ht="44.25" customHeight="1" thickBot="1" x14ac:dyDescent="0.25">
      <c r="A108" s="119">
        <v>95</v>
      </c>
      <c r="B108" s="120">
        <v>2017</v>
      </c>
      <c r="C108" s="121" t="s">
        <v>250</v>
      </c>
      <c r="D108" s="120">
        <v>5</v>
      </c>
      <c r="E108" s="122" t="str">
        <f>IF(D108=1,'Tipo '!$B$2,IF(D108=2,'Tipo '!$B$3,IF(D108=3,'Tipo '!$B$4,IF(D108=4,'Tipo '!$B$5,IF(D108=5,'Tipo '!$B$6,IF(D108=6,'Tipo '!$B$7,IF(D108=7,'Tipo '!$B$8,IF(D108=8,'Tipo '!$B$9,IF(D108=9,'Tipo '!$B$10,IF(D108=10,'Tipo '!$B$11,IF(D108=11,'Tipo '!$B$12,IF(D108=12,'Tipo '!$B$13,IF(D108=13,'Tipo '!$B$14,IF(D108=14,'Tipo '!$B$15,IF(D108=15,'Tipo '!$B$16,IF(D108=16,'Tipo '!$B$17,IF(D108=17,'Tipo '!$B$18,IF(D108=18,'Tipo '!$B$19,IF(D108=19,'Tipo '!$B$20,"No ha seleccionado un tipo de contrato válido")))))))))))))))))))</f>
        <v>CONTRATOS DE PRESTACIÓN DE SERVICIOS PROFESIONALES Y DE APOYO A LA GESTIÓN</v>
      </c>
      <c r="F108" s="122" t="s">
        <v>62</v>
      </c>
      <c r="G108" s="122" t="s">
        <v>63</v>
      </c>
      <c r="H108" s="123" t="s">
        <v>230</v>
      </c>
      <c r="I108" s="123" t="s">
        <v>65</v>
      </c>
      <c r="J108" s="120">
        <v>11</v>
      </c>
      <c r="K108" s="122" t="str">
        <f>IF(J108=1,'Equivalencia BH-BMPT'!$D$2,IF(J108=2,'Equivalencia BH-BMPT'!$D$3,IF(J108=3,'Equivalencia BH-BMPT'!$D$4,IF(J108=4,'Equivalencia BH-BMPT'!$D$5,IF(J108=5,'Equivalencia BH-BMPT'!$D$6,IF(J108=6,'Equivalencia BH-BMPT'!$D$7,IF(J108=7,'Equivalencia BH-BMPT'!$D$8,IF(J108=8,'Equivalencia BH-BMPT'!$D$9,IF(J108=9,'Equivalencia BH-BMPT'!$D$10,IF(J108=10,'Equivalencia BH-BMPT'!$D$11,IF(J108=11,'Equivalencia BH-BMPT'!$D$12,IF(J108=12,'Equivalencia BH-BMPT'!$D$13,IF(J108=13,'Equivalencia BH-BMPT'!$D$14,IF(J108=14,'Equivalencia BH-BMPT'!$D$15,IF(J108=15,'Equivalencia BH-BMPT'!$D$16,IF(J108=16,'Equivalencia BH-BMPT'!$D$17,IF(J108=17,'Equivalencia BH-BMPT'!$D$18,IF(J108=18,'Equivalencia BH-BMPT'!$D$19,IF(J108=19,'Equivalencia BH-BMPT'!$D$20,IF(J108=20,'Equivalencia BH-BMPT'!$D$21,IF(J108=21,'Equivalencia BH-BMPT'!$D$22,IF(J108=22,'Equivalencia BH-BMPT'!$D$23,IF(J108=23,'Equivalencia BH-BMPT'!#REF!,IF(J108=24,'Equivalencia BH-BMPT'!$D$25,IF(J108=25,'Equivalencia BH-BMPT'!$D$26,IF(J108=26,'Equivalencia BH-BMPT'!$D$27,IF(J108=27,'Equivalencia BH-BMPT'!$D$28,IF(J108=28,'Equivalencia BH-BMPT'!$D$29,IF(J108=29,'Equivalencia BH-BMPT'!$D$30,IF(J108=30,'Equivalencia BH-BMPT'!$D$31,IF(J108=31,'Equivalencia BH-BMPT'!$D$32,IF(J108=32,'Equivalencia BH-BMPT'!$D$33,IF(J108=33,'Equivalencia BH-BMPT'!$D$34,IF(J108=34,'Equivalencia BH-BMPT'!$D$35,IF(J108=35,'Equivalencia BH-BMPT'!$D$36,IF(J108=36,'Equivalencia BH-BMPT'!$D$37,IF(J108=37,'Equivalencia BH-BMPT'!$D$38,IF(J108=38,'Equivalencia BH-BMPT'!#REF!,IF(J108=39,'Equivalencia BH-BMPT'!$D$40,IF(J108=40,'Equivalencia BH-BMPT'!$D$41,IF(J108=41,'Equivalencia BH-BMPT'!$D$42,IF(J108=42,'Equivalencia BH-BMPT'!$D$43,IF(J108=43,'Equivalencia BH-BMPT'!$D$44,IF(J108=44,'Equivalencia BH-BMPT'!$D$45,IF(J108=45,'Equivalencia BH-BMPT'!$D$46,"No ha seleccionado un número de programa")))))))))))))))))))))))))))))))))))))))))))))</f>
        <v>Mejores oportunidades para el desarrollo a través de la cultura, la recreación y el deporte</v>
      </c>
      <c r="L108" s="124" t="s">
        <v>97</v>
      </c>
      <c r="M108" s="119">
        <v>80211605</v>
      </c>
      <c r="N108" s="125" t="s">
        <v>251</v>
      </c>
      <c r="O108" s="126">
        <v>7770000</v>
      </c>
      <c r="P108" s="127"/>
      <c r="Q108" s="128"/>
      <c r="R108" s="128"/>
      <c r="S108" s="128"/>
      <c r="T108" s="128">
        <f t="shared" si="6"/>
        <v>7770000</v>
      </c>
      <c r="U108" s="126">
        <v>5846000</v>
      </c>
      <c r="V108" s="130">
        <v>43000</v>
      </c>
      <c r="W108" s="130">
        <v>43005</v>
      </c>
      <c r="X108" s="130">
        <v>43110</v>
      </c>
      <c r="Y108" s="120">
        <v>105</v>
      </c>
      <c r="Z108" s="120"/>
      <c r="AA108" s="132"/>
      <c r="AB108" s="120"/>
      <c r="AC108" s="120" t="s">
        <v>61</v>
      </c>
      <c r="AD108" s="120"/>
      <c r="AE108" s="120"/>
      <c r="AF108" s="133">
        <f t="shared" si="7"/>
        <v>0.75238095238095237</v>
      </c>
      <c r="AG108" s="112"/>
      <c r="AH108" s="112" t="b">
        <f t="shared" si="8"/>
        <v>0</v>
      </c>
    </row>
    <row r="109" spans="1:34" ht="44.25" customHeight="1" thickBot="1" x14ac:dyDescent="0.25">
      <c r="A109" s="119">
        <v>96</v>
      </c>
      <c r="B109" s="120">
        <v>2017</v>
      </c>
      <c r="C109" s="121" t="s">
        <v>252</v>
      </c>
      <c r="D109" s="120">
        <v>5</v>
      </c>
      <c r="E109" s="122" t="str">
        <f>IF(D109=1,'Tipo '!$B$2,IF(D109=2,'Tipo '!$B$3,IF(D109=3,'Tipo '!$B$4,IF(D109=4,'Tipo '!$B$5,IF(D109=5,'Tipo '!$B$6,IF(D109=6,'Tipo '!$B$7,IF(D109=7,'Tipo '!$B$8,IF(D109=8,'Tipo '!$B$9,IF(D109=9,'Tipo '!$B$10,IF(D109=10,'Tipo '!$B$11,IF(D109=11,'Tipo '!$B$12,IF(D109=12,'Tipo '!$B$13,IF(D109=13,'Tipo '!$B$14,IF(D109=14,'Tipo '!$B$15,IF(D109=15,'Tipo '!$B$16,IF(D109=16,'Tipo '!$B$17,IF(D109=17,'Tipo '!$B$18,IF(D109=18,'Tipo '!$B$19,IF(D109=19,'Tipo '!$B$20,"No ha seleccionado un tipo de contrato válido")))))))))))))))))))</f>
        <v>CONTRATOS DE PRESTACIÓN DE SERVICIOS PROFESIONALES Y DE APOYO A LA GESTIÓN</v>
      </c>
      <c r="F109" s="122" t="s">
        <v>62</v>
      </c>
      <c r="G109" s="122" t="s">
        <v>63</v>
      </c>
      <c r="H109" s="123" t="s">
        <v>230</v>
      </c>
      <c r="I109" s="123" t="s">
        <v>65</v>
      </c>
      <c r="J109" s="120">
        <v>11</v>
      </c>
      <c r="K109" s="122" t="str">
        <f>IF(J109=1,'Equivalencia BH-BMPT'!$D$2,IF(J109=2,'Equivalencia BH-BMPT'!$D$3,IF(J109=3,'Equivalencia BH-BMPT'!$D$4,IF(J109=4,'Equivalencia BH-BMPT'!$D$5,IF(J109=5,'Equivalencia BH-BMPT'!$D$6,IF(J109=6,'Equivalencia BH-BMPT'!$D$7,IF(J109=7,'Equivalencia BH-BMPT'!$D$8,IF(J109=8,'Equivalencia BH-BMPT'!$D$9,IF(J109=9,'Equivalencia BH-BMPT'!$D$10,IF(J109=10,'Equivalencia BH-BMPT'!$D$11,IF(J109=11,'Equivalencia BH-BMPT'!$D$12,IF(J109=12,'Equivalencia BH-BMPT'!$D$13,IF(J109=13,'Equivalencia BH-BMPT'!$D$14,IF(J109=14,'Equivalencia BH-BMPT'!$D$15,IF(J109=15,'Equivalencia BH-BMPT'!$D$16,IF(J109=16,'Equivalencia BH-BMPT'!$D$17,IF(J109=17,'Equivalencia BH-BMPT'!$D$18,IF(J109=18,'Equivalencia BH-BMPT'!$D$19,IF(J109=19,'Equivalencia BH-BMPT'!$D$20,IF(J109=20,'Equivalencia BH-BMPT'!$D$21,IF(J109=21,'Equivalencia BH-BMPT'!$D$22,IF(J109=22,'Equivalencia BH-BMPT'!$D$23,IF(J109=23,'Equivalencia BH-BMPT'!#REF!,IF(J109=24,'Equivalencia BH-BMPT'!$D$25,IF(J109=25,'Equivalencia BH-BMPT'!$D$26,IF(J109=26,'Equivalencia BH-BMPT'!$D$27,IF(J109=27,'Equivalencia BH-BMPT'!$D$28,IF(J109=28,'Equivalencia BH-BMPT'!$D$29,IF(J109=29,'Equivalencia BH-BMPT'!$D$30,IF(J109=30,'Equivalencia BH-BMPT'!$D$31,IF(J109=31,'Equivalencia BH-BMPT'!$D$32,IF(J109=32,'Equivalencia BH-BMPT'!$D$33,IF(J109=33,'Equivalencia BH-BMPT'!$D$34,IF(J109=34,'Equivalencia BH-BMPT'!$D$35,IF(J109=35,'Equivalencia BH-BMPT'!$D$36,IF(J109=36,'Equivalencia BH-BMPT'!$D$37,IF(J109=37,'Equivalencia BH-BMPT'!$D$38,IF(J109=38,'Equivalencia BH-BMPT'!#REF!,IF(J109=39,'Equivalencia BH-BMPT'!$D$40,IF(J109=40,'Equivalencia BH-BMPT'!$D$41,IF(J109=41,'Equivalencia BH-BMPT'!$D$42,IF(J109=42,'Equivalencia BH-BMPT'!$D$43,IF(J109=43,'Equivalencia BH-BMPT'!$D$44,IF(J109=44,'Equivalencia BH-BMPT'!$D$45,IF(J109=45,'Equivalencia BH-BMPT'!$D$46,"No ha seleccionado un número de programa")))))))))))))))))))))))))))))))))))))))))))))</f>
        <v>Mejores oportunidades para el desarrollo a través de la cultura, la recreación y el deporte</v>
      </c>
      <c r="L109" s="124" t="s">
        <v>97</v>
      </c>
      <c r="M109" s="119">
        <v>79653156</v>
      </c>
      <c r="N109" s="125" t="s">
        <v>253</v>
      </c>
      <c r="O109" s="126">
        <v>7770000</v>
      </c>
      <c r="P109" s="127"/>
      <c r="Q109" s="128"/>
      <c r="R109" s="128"/>
      <c r="S109" s="128"/>
      <c r="T109" s="128">
        <f t="shared" si="6"/>
        <v>7770000</v>
      </c>
      <c r="U109" s="126">
        <v>5846000</v>
      </c>
      <c r="V109" s="130">
        <v>43000</v>
      </c>
      <c r="W109" s="130">
        <v>43005</v>
      </c>
      <c r="X109" s="130">
        <v>43110</v>
      </c>
      <c r="Y109" s="120">
        <v>105</v>
      </c>
      <c r="Z109" s="120"/>
      <c r="AA109" s="132"/>
      <c r="AB109" s="120"/>
      <c r="AC109" s="120" t="s">
        <v>61</v>
      </c>
      <c r="AD109" s="120"/>
      <c r="AE109" s="120"/>
      <c r="AF109" s="133">
        <f t="shared" si="7"/>
        <v>0.75238095238095237</v>
      </c>
      <c r="AG109" s="112"/>
      <c r="AH109" s="112" t="b">
        <f t="shared" si="8"/>
        <v>0</v>
      </c>
    </row>
    <row r="110" spans="1:34" ht="44.25" customHeight="1" thickBot="1" x14ac:dyDescent="0.25">
      <c r="A110" s="119">
        <v>97</v>
      </c>
      <c r="B110" s="120">
        <v>2017</v>
      </c>
      <c r="C110" s="121" t="s">
        <v>254</v>
      </c>
      <c r="D110" s="120">
        <v>5</v>
      </c>
      <c r="E110" s="122" t="str">
        <f>IF(D110=1,'Tipo '!$B$2,IF(D110=2,'Tipo '!$B$3,IF(D110=3,'Tipo '!$B$4,IF(D110=4,'Tipo '!$B$5,IF(D110=5,'Tipo '!$B$6,IF(D110=6,'Tipo '!$B$7,IF(D110=7,'Tipo '!$B$8,IF(D110=8,'Tipo '!$B$9,IF(D110=9,'Tipo '!$B$10,IF(D110=10,'Tipo '!$B$11,IF(D110=11,'Tipo '!$B$12,IF(D110=12,'Tipo '!$B$13,IF(D110=13,'Tipo '!$B$14,IF(D110=14,'Tipo '!$B$15,IF(D110=15,'Tipo '!$B$16,IF(D110=16,'Tipo '!$B$17,IF(D110=17,'Tipo '!$B$18,IF(D110=18,'Tipo '!$B$19,IF(D110=19,'Tipo '!$B$20,"No ha seleccionado un tipo de contrato válido")))))))))))))))))))</f>
        <v>CONTRATOS DE PRESTACIÓN DE SERVICIOS PROFESIONALES Y DE APOYO A LA GESTIÓN</v>
      </c>
      <c r="F110" s="122" t="s">
        <v>62</v>
      </c>
      <c r="G110" s="122" t="s">
        <v>63</v>
      </c>
      <c r="H110" s="123" t="s">
        <v>230</v>
      </c>
      <c r="I110" s="123" t="s">
        <v>65</v>
      </c>
      <c r="J110" s="120">
        <v>11</v>
      </c>
      <c r="K110" s="122" t="str">
        <f>IF(J110=1,'Equivalencia BH-BMPT'!$D$2,IF(J110=2,'Equivalencia BH-BMPT'!$D$3,IF(J110=3,'Equivalencia BH-BMPT'!$D$4,IF(J110=4,'Equivalencia BH-BMPT'!$D$5,IF(J110=5,'Equivalencia BH-BMPT'!$D$6,IF(J110=6,'Equivalencia BH-BMPT'!$D$7,IF(J110=7,'Equivalencia BH-BMPT'!$D$8,IF(J110=8,'Equivalencia BH-BMPT'!$D$9,IF(J110=9,'Equivalencia BH-BMPT'!$D$10,IF(J110=10,'Equivalencia BH-BMPT'!$D$11,IF(J110=11,'Equivalencia BH-BMPT'!$D$12,IF(J110=12,'Equivalencia BH-BMPT'!$D$13,IF(J110=13,'Equivalencia BH-BMPT'!$D$14,IF(J110=14,'Equivalencia BH-BMPT'!$D$15,IF(J110=15,'Equivalencia BH-BMPT'!$D$16,IF(J110=16,'Equivalencia BH-BMPT'!$D$17,IF(J110=17,'Equivalencia BH-BMPT'!$D$18,IF(J110=18,'Equivalencia BH-BMPT'!$D$19,IF(J110=19,'Equivalencia BH-BMPT'!$D$20,IF(J110=20,'Equivalencia BH-BMPT'!$D$21,IF(J110=21,'Equivalencia BH-BMPT'!$D$22,IF(J110=22,'Equivalencia BH-BMPT'!$D$23,IF(J110=23,'Equivalencia BH-BMPT'!#REF!,IF(J110=24,'Equivalencia BH-BMPT'!$D$25,IF(J110=25,'Equivalencia BH-BMPT'!$D$26,IF(J110=26,'Equivalencia BH-BMPT'!$D$27,IF(J110=27,'Equivalencia BH-BMPT'!$D$28,IF(J110=28,'Equivalencia BH-BMPT'!$D$29,IF(J110=29,'Equivalencia BH-BMPT'!$D$30,IF(J110=30,'Equivalencia BH-BMPT'!$D$31,IF(J110=31,'Equivalencia BH-BMPT'!$D$32,IF(J110=32,'Equivalencia BH-BMPT'!$D$33,IF(J110=33,'Equivalencia BH-BMPT'!$D$34,IF(J110=34,'Equivalencia BH-BMPT'!$D$35,IF(J110=35,'Equivalencia BH-BMPT'!$D$36,IF(J110=36,'Equivalencia BH-BMPT'!$D$37,IF(J110=37,'Equivalencia BH-BMPT'!$D$38,IF(J110=38,'Equivalencia BH-BMPT'!#REF!,IF(J110=39,'Equivalencia BH-BMPT'!$D$40,IF(J110=40,'Equivalencia BH-BMPT'!$D$41,IF(J110=41,'Equivalencia BH-BMPT'!$D$42,IF(J110=42,'Equivalencia BH-BMPT'!$D$43,IF(J110=43,'Equivalencia BH-BMPT'!$D$44,IF(J110=44,'Equivalencia BH-BMPT'!$D$45,IF(J110=45,'Equivalencia BH-BMPT'!$D$46,"No ha seleccionado un número de programa")))))))))))))))))))))))))))))))))))))))))))))</f>
        <v>Mejores oportunidades para el desarrollo a través de la cultura, la recreación y el deporte</v>
      </c>
      <c r="L110" s="124" t="s">
        <v>97</v>
      </c>
      <c r="M110" s="119">
        <v>1012360156</v>
      </c>
      <c r="N110" s="125" t="s">
        <v>255</v>
      </c>
      <c r="O110" s="126">
        <v>7770000</v>
      </c>
      <c r="P110" s="127"/>
      <c r="Q110" s="128"/>
      <c r="R110" s="128"/>
      <c r="S110" s="128"/>
      <c r="T110" s="128">
        <f t="shared" ref="T110:T141" si="9">O110+Q110+S110</f>
        <v>7770000</v>
      </c>
      <c r="U110" s="126">
        <v>5846000</v>
      </c>
      <c r="V110" s="130">
        <v>43000</v>
      </c>
      <c r="W110" s="130">
        <v>43005</v>
      </c>
      <c r="X110" s="130">
        <v>43110</v>
      </c>
      <c r="Y110" s="120">
        <v>105</v>
      </c>
      <c r="Z110" s="120"/>
      <c r="AA110" s="132"/>
      <c r="AB110" s="120"/>
      <c r="AC110" s="120" t="s">
        <v>61</v>
      </c>
      <c r="AD110" s="120"/>
      <c r="AE110" s="120"/>
      <c r="AF110" s="133">
        <f t="shared" ref="AF110:AF141" si="10">SUM(U110/T110)</f>
        <v>0.75238095238095237</v>
      </c>
      <c r="AG110" s="112"/>
      <c r="AH110" s="112" t="b">
        <f t="shared" ref="AH110:AH141" si="11">IF(I110="Funcionamiento",J110=0,J110="")</f>
        <v>0</v>
      </c>
    </row>
    <row r="111" spans="1:34" ht="44.25" customHeight="1" thickBot="1" x14ac:dyDescent="0.25">
      <c r="A111" s="119">
        <v>98</v>
      </c>
      <c r="B111" s="120">
        <v>2017</v>
      </c>
      <c r="C111" s="121" t="s">
        <v>256</v>
      </c>
      <c r="D111" s="120">
        <v>5</v>
      </c>
      <c r="E111" s="122" t="str">
        <f>IF(D111=1,'Tipo '!$B$2,IF(D111=2,'Tipo '!$B$3,IF(D111=3,'Tipo '!$B$4,IF(D111=4,'Tipo '!$B$5,IF(D111=5,'Tipo '!$B$6,IF(D111=6,'Tipo '!$B$7,IF(D111=7,'Tipo '!$B$8,IF(D111=8,'Tipo '!$B$9,IF(D111=9,'Tipo '!$B$10,IF(D111=10,'Tipo '!$B$11,IF(D111=11,'Tipo '!$B$12,IF(D111=12,'Tipo '!$B$13,IF(D111=13,'Tipo '!$B$14,IF(D111=14,'Tipo '!$B$15,IF(D111=15,'Tipo '!$B$16,IF(D111=16,'Tipo '!$B$17,IF(D111=17,'Tipo '!$B$18,IF(D111=18,'Tipo '!$B$19,IF(D111=19,'Tipo '!$B$20,"No ha seleccionado un tipo de contrato válido")))))))))))))))))))</f>
        <v>CONTRATOS DE PRESTACIÓN DE SERVICIOS PROFESIONALES Y DE APOYO A LA GESTIÓN</v>
      </c>
      <c r="F111" s="122" t="s">
        <v>62</v>
      </c>
      <c r="G111" s="122" t="s">
        <v>63</v>
      </c>
      <c r="H111" s="123" t="s">
        <v>233</v>
      </c>
      <c r="I111" s="123" t="s">
        <v>65</v>
      </c>
      <c r="J111" s="120">
        <v>11</v>
      </c>
      <c r="K111" s="122" t="str">
        <f>IF(J111=1,'Equivalencia BH-BMPT'!$D$2,IF(J111=2,'Equivalencia BH-BMPT'!$D$3,IF(J111=3,'Equivalencia BH-BMPT'!$D$4,IF(J111=4,'Equivalencia BH-BMPT'!$D$5,IF(J111=5,'Equivalencia BH-BMPT'!$D$6,IF(J111=6,'Equivalencia BH-BMPT'!$D$7,IF(J111=7,'Equivalencia BH-BMPT'!$D$8,IF(J111=8,'Equivalencia BH-BMPT'!$D$9,IF(J111=9,'Equivalencia BH-BMPT'!$D$10,IF(J111=10,'Equivalencia BH-BMPT'!$D$11,IF(J111=11,'Equivalencia BH-BMPT'!$D$12,IF(J111=12,'Equivalencia BH-BMPT'!$D$13,IF(J111=13,'Equivalencia BH-BMPT'!$D$14,IF(J111=14,'Equivalencia BH-BMPT'!$D$15,IF(J111=15,'Equivalencia BH-BMPT'!$D$16,IF(J111=16,'Equivalencia BH-BMPT'!$D$17,IF(J111=17,'Equivalencia BH-BMPT'!$D$18,IF(J111=18,'Equivalencia BH-BMPT'!$D$19,IF(J111=19,'Equivalencia BH-BMPT'!$D$20,IF(J111=20,'Equivalencia BH-BMPT'!$D$21,IF(J111=21,'Equivalencia BH-BMPT'!$D$22,IF(J111=22,'Equivalencia BH-BMPT'!$D$23,IF(J111=23,'Equivalencia BH-BMPT'!#REF!,IF(J111=24,'Equivalencia BH-BMPT'!$D$25,IF(J111=25,'Equivalencia BH-BMPT'!$D$26,IF(J111=26,'Equivalencia BH-BMPT'!$D$27,IF(J111=27,'Equivalencia BH-BMPT'!$D$28,IF(J111=28,'Equivalencia BH-BMPT'!$D$29,IF(J111=29,'Equivalencia BH-BMPT'!$D$30,IF(J111=30,'Equivalencia BH-BMPT'!$D$31,IF(J111=31,'Equivalencia BH-BMPT'!$D$32,IF(J111=32,'Equivalencia BH-BMPT'!$D$33,IF(J111=33,'Equivalencia BH-BMPT'!$D$34,IF(J111=34,'Equivalencia BH-BMPT'!$D$35,IF(J111=35,'Equivalencia BH-BMPT'!$D$36,IF(J111=36,'Equivalencia BH-BMPT'!$D$37,IF(J111=37,'Equivalencia BH-BMPT'!$D$38,IF(J111=38,'Equivalencia BH-BMPT'!#REF!,IF(J111=39,'Equivalencia BH-BMPT'!$D$40,IF(J111=40,'Equivalencia BH-BMPT'!$D$41,IF(J111=41,'Equivalencia BH-BMPT'!$D$42,IF(J111=42,'Equivalencia BH-BMPT'!$D$43,IF(J111=43,'Equivalencia BH-BMPT'!$D$44,IF(J111=44,'Equivalencia BH-BMPT'!$D$45,IF(J111=45,'Equivalencia BH-BMPT'!$D$46,"No ha seleccionado un número de programa")))))))))))))))))))))))))))))))))))))))))))))</f>
        <v>Mejores oportunidades para el desarrollo a través de la cultura, la recreación y el deporte</v>
      </c>
      <c r="L111" s="124" t="s">
        <v>97</v>
      </c>
      <c r="M111" s="119">
        <v>52243371</v>
      </c>
      <c r="N111" s="125" t="s">
        <v>257</v>
      </c>
      <c r="O111" s="126">
        <v>7770000</v>
      </c>
      <c r="P111" s="127"/>
      <c r="Q111" s="128"/>
      <c r="R111" s="128"/>
      <c r="S111" s="128"/>
      <c r="T111" s="128">
        <f t="shared" si="9"/>
        <v>7770000</v>
      </c>
      <c r="U111" s="126">
        <v>5846000</v>
      </c>
      <c r="V111" s="130">
        <v>43000</v>
      </c>
      <c r="W111" s="130">
        <v>43005</v>
      </c>
      <c r="X111" s="130">
        <v>43110</v>
      </c>
      <c r="Y111" s="120">
        <v>105</v>
      </c>
      <c r="Z111" s="120"/>
      <c r="AA111" s="132"/>
      <c r="AB111" s="120"/>
      <c r="AC111" s="120" t="s">
        <v>61</v>
      </c>
      <c r="AD111" s="120"/>
      <c r="AE111" s="120"/>
      <c r="AF111" s="133">
        <f t="shared" si="10"/>
        <v>0.75238095238095237</v>
      </c>
      <c r="AG111" s="112"/>
      <c r="AH111" s="112" t="b">
        <f t="shared" si="11"/>
        <v>0</v>
      </c>
    </row>
    <row r="112" spans="1:34" ht="44.25" customHeight="1" thickBot="1" x14ac:dyDescent="0.25">
      <c r="A112" s="119">
        <v>99</v>
      </c>
      <c r="B112" s="120">
        <v>2017</v>
      </c>
      <c r="C112" s="121" t="s">
        <v>258</v>
      </c>
      <c r="D112" s="120">
        <v>5</v>
      </c>
      <c r="E112" s="122" t="str">
        <f>IF(D112=1,'Tipo '!$B$2,IF(D112=2,'Tipo '!$B$3,IF(D112=3,'Tipo '!$B$4,IF(D112=4,'Tipo '!$B$5,IF(D112=5,'Tipo '!$B$6,IF(D112=6,'Tipo '!$B$7,IF(D112=7,'Tipo '!$B$8,IF(D112=8,'Tipo '!$B$9,IF(D112=9,'Tipo '!$B$10,IF(D112=10,'Tipo '!$B$11,IF(D112=11,'Tipo '!$B$12,IF(D112=12,'Tipo '!$B$13,IF(D112=13,'Tipo '!$B$14,IF(D112=14,'Tipo '!$B$15,IF(D112=15,'Tipo '!$B$16,IF(D112=16,'Tipo '!$B$17,IF(D112=17,'Tipo '!$B$18,IF(D112=18,'Tipo '!$B$19,IF(D112=19,'Tipo '!$B$20,"No ha seleccionado un tipo de contrato válido")))))))))))))))))))</f>
        <v>CONTRATOS DE PRESTACIÓN DE SERVICIOS PROFESIONALES Y DE APOYO A LA GESTIÓN</v>
      </c>
      <c r="F112" s="122" t="s">
        <v>62</v>
      </c>
      <c r="G112" s="122" t="s">
        <v>63</v>
      </c>
      <c r="H112" s="123" t="s">
        <v>230</v>
      </c>
      <c r="I112" s="123" t="s">
        <v>65</v>
      </c>
      <c r="J112" s="120">
        <v>11</v>
      </c>
      <c r="K112" s="122" t="str">
        <f>IF(J112=1,'Equivalencia BH-BMPT'!$D$2,IF(J112=2,'Equivalencia BH-BMPT'!$D$3,IF(J112=3,'Equivalencia BH-BMPT'!$D$4,IF(J112=4,'Equivalencia BH-BMPT'!$D$5,IF(J112=5,'Equivalencia BH-BMPT'!$D$6,IF(J112=6,'Equivalencia BH-BMPT'!$D$7,IF(J112=7,'Equivalencia BH-BMPT'!$D$8,IF(J112=8,'Equivalencia BH-BMPT'!$D$9,IF(J112=9,'Equivalencia BH-BMPT'!$D$10,IF(J112=10,'Equivalencia BH-BMPT'!$D$11,IF(J112=11,'Equivalencia BH-BMPT'!$D$12,IF(J112=12,'Equivalencia BH-BMPT'!$D$13,IF(J112=13,'Equivalencia BH-BMPT'!$D$14,IF(J112=14,'Equivalencia BH-BMPT'!$D$15,IF(J112=15,'Equivalencia BH-BMPT'!$D$16,IF(J112=16,'Equivalencia BH-BMPT'!$D$17,IF(J112=17,'Equivalencia BH-BMPT'!$D$18,IF(J112=18,'Equivalencia BH-BMPT'!$D$19,IF(J112=19,'Equivalencia BH-BMPT'!$D$20,IF(J112=20,'Equivalencia BH-BMPT'!$D$21,IF(J112=21,'Equivalencia BH-BMPT'!$D$22,IF(J112=22,'Equivalencia BH-BMPT'!$D$23,IF(J112=23,'Equivalencia BH-BMPT'!#REF!,IF(J112=24,'Equivalencia BH-BMPT'!$D$25,IF(J112=25,'Equivalencia BH-BMPT'!$D$26,IF(J112=26,'Equivalencia BH-BMPT'!$D$27,IF(J112=27,'Equivalencia BH-BMPT'!$D$28,IF(J112=28,'Equivalencia BH-BMPT'!$D$29,IF(J112=29,'Equivalencia BH-BMPT'!$D$30,IF(J112=30,'Equivalencia BH-BMPT'!$D$31,IF(J112=31,'Equivalencia BH-BMPT'!$D$32,IF(J112=32,'Equivalencia BH-BMPT'!$D$33,IF(J112=33,'Equivalencia BH-BMPT'!$D$34,IF(J112=34,'Equivalencia BH-BMPT'!$D$35,IF(J112=35,'Equivalencia BH-BMPT'!$D$36,IF(J112=36,'Equivalencia BH-BMPT'!$D$37,IF(J112=37,'Equivalencia BH-BMPT'!$D$38,IF(J112=38,'Equivalencia BH-BMPT'!#REF!,IF(J112=39,'Equivalencia BH-BMPT'!$D$40,IF(J112=40,'Equivalencia BH-BMPT'!$D$41,IF(J112=41,'Equivalencia BH-BMPT'!$D$42,IF(J112=42,'Equivalencia BH-BMPT'!$D$43,IF(J112=43,'Equivalencia BH-BMPT'!$D$44,IF(J112=44,'Equivalencia BH-BMPT'!$D$45,IF(J112=45,'Equivalencia BH-BMPT'!$D$46,"No ha seleccionado un número de programa")))))))))))))))))))))))))))))))))))))))))))))</f>
        <v>Mejores oportunidades para el desarrollo a través de la cultura, la recreación y el deporte</v>
      </c>
      <c r="L112" s="124" t="s">
        <v>97</v>
      </c>
      <c r="M112" s="119">
        <v>79850959</v>
      </c>
      <c r="N112" s="125" t="s">
        <v>259</v>
      </c>
      <c r="O112" s="126">
        <v>7770000</v>
      </c>
      <c r="P112" s="127"/>
      <c r="Q112" s="128"/>
      <c r="R112" s="128"/>
      <c r="S112" s="128"/>
      <c r="T112" s="128">
        <f t="shared" si="9"/>
        <v>7770000</v>
      </c>
      <c r="U112" s="126">
        <v>5846000</v>
      </c>
      <c r="V112" s="130">
        <v>43000</v>
      </c>
      <c r="W112" s="130">
        <v>43005</v>
      </c>
      <c r="X112" s="130">
        <v>43110</v>
      </c>
      <c r="Y112" s="120">
        <v>105</v>
      </c>
      <c r="Z112" s="120"/>
      <c r="AA112" s="132"/>
      <c r="AB112" s="120"/>
      <c r="AC112" s="120" t="s">
        <v>61</v>
      </c>
      <c r="AD112" s="120"/>
      <c r="AE112" s="120"/>
      <c r="AF112" s="133">
        <f t="shared" si="10"/>
        <v>0.75238095238095237</v>
      </c>
      <c r="AG112" s="112"/>
      <c r="AH112" s="112" t="b">
        <f t="shared" si="11"/>
        <v>0</v>
      </c>
    </row>
    <row r="113" spans="1:34" ht="44.25" customHeight="1" thickBot="1" x14ac:dyDescent="0.25">
      <c r="A113" s="119">
        <v>100</v>
      </c>
      <c r="B113" s="120">
        <v>2017</v>
      </c>
      <c r="C113" s="121" t="s">
        <v>258</v>
      </c>
      <c r="D113" s="120">
        <v>5</v>
      </c>
      <c r="E113" s="122" t="str">
        <f>IF(D113=1,'Tipo '!$B$2,IF(D113=2,'Tipo '!$B$3,IF(D113=3,'Tipo '!$B$4,IF(D113=4,'Tipo '!$B$5,IF(D113=5,'Tipo '!$B$6,IF(D113=6,'Tipo '!$B$7,IF(D113=7,'Tipo '!$B$8,IF(D113=8,'Tipo '!$B$9,IF(D113=9,'Tipo '!$B$10,IF(D113=10,'Tipo '!$B$11,IF(D113=11,'Tipo '!$B$12,IF(D113=12,'Tipo '!$B$13,IF(D113=13,'Tipo '!$B$14,IF(D113=14,'Tipo '!$B$15,IF(D113=15,'Tipo '!$B$16,IF(D113=16,'Tipo '!$B$17,IF(D113=17,'Tipo '!$B$18,IF(D113=18,'Tipo '!$B$19,IF(D113=19,'Tipo '!$B$20,"No ha seleccionado un tipo de contrato válido")))))))))))))))))))</f>
        <v>CONTRATOS DE PRESTACIÓN DE SERVICIOS PROFESIONALES Y DE APOYO A LA GESTIÓN</v>
      </c>
      <c r="F113" s="122" t="s">
        <v>62</v>
      </c>
      <c r="G113" s="122" t="s">
        <v>63</v>
      </c>
      <c r="H113" s="123" t="s">
        <v>233</v>
      </c>
      <c r="I113" s="123" t="s">
        <v>65</v>
      </c>
      <c r="J113" s="120">
        <v>11</v>
      </c>
      <c r="K113" s="122" t="str">
        <f>IF(J113=1,'Equivalencia BH-BMPT'!$D$2,IF(J113=2,'Equivalencia BH-BMPT'!$D$3,IF(J113=3,'Equivalencia BH-BMPT'!$D$4,IF(J113=4,'Equivalencia BH-BMPT'!$D$5,IF(J113=5,'Equivalencia BH-BMPT'!$D$6,IF(J113=6,'Equivalencia BH-BMPT'!$D$7,IF(J113=7,'Equivalencia BH-BMPT'!$D$8,IF(J113=8,'Equivalencia BH-BMPT'!$D$9,IF(J113=9,'Equivalencia BH-BMPT'!$D$10,IF(J113=10,'Equivalencia BH-BMPT'!$D$11,IF(J113=11,'Equivalencia BH-BMPT'!$D$12,IF(J113=12,'Equivalencia BH-BMPT'!$D$13,IF(J113=13,'Equivalencia BH-BMPT'!$D$14,IF(J113=14,'Equivalencia BH-BMPT'!$D$15,IF(J113=15,'Equivalencia BH-BMPT'!$D$16,IF(J113=16,'Equivalencia BH-BMPT'!$D$17,IF(J113=17,'Equivalencia BH-BMPT'!$D$18,IF(J113=18,'Equivalencia BH-BMPT'!$D$19,IF(J113=19,'Equivalencia BH-BMPT'!$D$20,IF(J113=20,'Equivalencia BH-BMPT'!$D$21,IF(J113=21,'Equivalencia BH-BMPT'!$D$22,IF(J113=22,'Equivalencia BH-BMPT'!$D$23,IF(J113=23,'Equivalencia BH-BMPT'!#REF!,IF(J113=24,'Equivalencia BH-BMPT'!$D$25,IF(J113=25,'Equivalencia BH-BMPT'!$D$26,IF(J113=26,'Equivalencia BH-BMPT'!$D$27,IF(J113=27,'Equivalencia BH-BMPT'!$D$28,IF(J113=28,'Equivalencia BH-BMPT'!$D$29,IF(J113=29,'Equivalencia BH-BMPT'!$D$30,IF(J113=30,'Equivalencia BH-BMPT'!$D$31,IF(J113=31,'Equivalencia BH-BMPT'!$D$32,IF(J113=32,'Equivalencia BH-BMPT'!$D$33,IF(J113=33,'Equivalencia BH-BMPT'!$D$34,IF(J113=34,'Equivalencia BH-BMPT'!$D$35,IF(J113=35,'Equivalencia BH-BMPT'!$D$36,IF(J113=36,'Equivalencia BH-BMPT'!$D$37,IF(J113=37,'Equivalencia BH-BMPT'!$D$38,IF(J113=38,'Equivalencia BH-BMPT'!#REF!,IF(J113=39,'Equivalencia BH-BMPT'!$D$40,IF(J113=40,'Equivalencia BH-BMPT'!$D$41,IF(J113=41,'Equivalencia BH-BMPT'!$D$42,IF(J113=42,'Equivalencia BH-BMPT'!$D$43,IF(J113=43,'Equivalencia BH-BMPT'!$D$44,IF(J113=44,'Equivalencia BH-BMPT'!$D$45,IF(J113=45,'Equivalencia BH-BMPT'!$D$46,"No ha seleccionado un número de programa")))))))))))))))))))))))))))))))))))))))))))))</f>
        <v>Mejores oportunidades para el desarrollo a través de la cultura, la recreación y el deporte</v>
      </c>
      <c r="L113" s="124" t="s">
        <v>97</v>
      </c>
      <c r="M113" s="119">
        <v>79746554</v>
      </c>
      <c r="N113" s="125" t="s">
        <v>260</v>
      </c>
      <c r="O113" s="126">
        <v>7696000</v>
      </c>
      <c r="P113" s="127"/>
      <c r="Q113" s="128"/>
      <c r="R113" s="128"/>
      <c r="S113" s="128"/>
      <c r="T113" s="128">
        <f t="shared" si="9"/>
        <v>7696000</v>
      </c>
      <c r="U113" s="126">
        <v>5846000</v>
      </c>
      <c r="V113" s="130">
        <v>43000</v>
      </c>
      <c r="W113" s="130">
        <v>43005</v>
      </c>
      <c r="X113" s="130">
        <v>43109</v>
      </c>
      <c r="Y113" s="120">
        <v>105</v>
      </c>
      <c r="Z113" s="120"/>
      <c r="AA113" s="132"/>
      <c r="AB113" s="120"/>
      <c r="AC113" s="120" t="s">
        <v>61</v>
      </c>
      <c r="AD113" s="120"/>
      <c r="AE113" s="120"/>
      <c r="AF113" s="133">
        <f t="shared" si="10"/>
        <v>0.75961538461538458</v>
      </c>
      <c r="AG113" s="112"/>
      <c r="AH113" s="112" t="b">
        <f t="shared" si="11"/>
        <v>0</v>
      </c>
    </row>
    <row r="114" spans="1:34" ht="44.25" customHeight="1" thickBot="1" x14ac:dyDescent="0.25">
      <c r="A114" s="119">
        <v>101</v>
      </c>
      <c r="B114" s="120">
        <v>2017</v>
      </c>
      <c r="C114" s="121" t="s">
        <v>261</v>
      </c>
      <c r="D114" s="120">
        <v>5</v>
      </c>
      <c r="E114" s="122" t="str">
        <f>IF(D114=1,'Tipo '!$B$2,IF(D114=2,'Tipo '!$B$3,IF(D114=3,'Tipo '!$B$4,IF(D114=4,'Tipo '!$B$5,IF(D114=5,'Tipo '!$B$6,IF(D114=6,'Tipo '!$B$7,IF(D114=7,'Tipo '!$B$8,IF(D114=8,'Tipo '!$B$9,IF(D114=9,'Tipo '!$B$10,IF(D114=10,'Tipo '!$B$11,IF(D114=11,'Tipo '!$B$12,IF(D114=12,'Tipo '!$B$13,IF(D114=13,'Tipo '!$B$14,IF(D114=14,'Tipo '!$B$15,IF(D114=15,'Tipo '!$B$16,IF(D114=16,'Tipo '!$B$17,IF(D114=17,'Tipo '!$B$18,IF(D114=18,'Tipo '!$B$19,IF(D114=19,'Tipo '!$B$20,"No ha seleccionado un tipo de contrato válido")))))))))))))))))))</f>
        <v>CONTRATOS DE PRESTACIÓN DE SERVICIOS PROFESIONALES Y DE APOYO A LA GESTIÓN</v>
      </c>
      <c r="F114" s="122" t="s">
        <v>62</v>
      </c>
      <c r="G114" s="122" t="s">
        <v>63</v>
      </c>
      <c r="H114" s="123" t="s">
        <v>230</v>
      </c>
      <c r="I114" s="123" t="s">
        <v>65</v>
      </c>
      <c r="J114" s="120">
        <v>11</v>
      </c>
      <c r="K114" s="122" t="str">
        <f>IF(J114=1,'Equivalencia BH-BMPT'!$D$2,IF(J114=2,'Equivalencia BH-BMPT'!$D$3,IF(J114=3,'Equivalencia BH-BMPT'!$D$4,IF(J114=4,'Equivalencia BH-BMPT'!$D$5,IF(J114=5,'Equivalencia BH-BMPT'!$D$6,IF(J114=6,'Equivalencia BH-BMPT'!$D$7,IF(J114=7,'Equivalencia BH-BMPT'!$D$8,IF(J114=8,'Equivalencia BH-BMPT'!$D$9,IF(J114=9,'Equivalencia BH-BMPT'!$D$10,IF(J114=10,'Equivalencia BH-BMPT'!$D$11,IF(J114=11,'Equivalencia BH-BMPT'!$D$12,IF(J114=12,'Equivalencia BH-BMPT'!$D$13,IF(J114=13,'Equivalencia BH-BMPT'!$D$14,IF(J114=14,'Equivalencia BH-BMPT'!$D$15,IF(J114=15,'Equivalencia BH-BMPT'!$D$16,IF(J114=16,'Equivalencia BH-BMPT'!$D$17,IF(J114=17,'Equivalencia BH-BMPT'!$D$18,IF(J114=18,'Equivalencia BH-BMPT'!$D$19,IF(J114=19,'Equivalencia BH-BMPT'!$D$20,IF(J114=20,'Equivalencia BH-BMPT'!$D$21,IF(J114=21,'Equivalencia BH-BMPT'!$D$22,IF(J114=22,'Equivalencia BH-BMPT'!$D$23,IF(J114=23,'Equivalencia BH-BMPT'!#REF!,IF(J114=24,'Equivalencia BH-BMPT'!$D$25,IF(J114=25,'Equivalencia BH-BMPT'!$D$26,IF(J114=26,'Equivalencia BH-BMPT'!$D$27,IF(J114=27,'Equivalencia BH-BMPT'!$D$28,IF(J114=28,'Equivalencia BH-BMPT'!$D$29,IF(J114=29,'Equivalencia BH-BMPT'!$D$30,IF(J114=30,'Equivalencia BH-BMPT'!$D$31,IF(J114=31,'Equivalencia BH-BMPT'!$D$32,IF(J114=32,'Equivalencia BH-BMPT'!$D$33,IF(J114=33,'Equivalencia BH-BMPT'!$D$34,IF(J114=34,'Equivalencia BH-BMPT'!$D$35,IF(J114=35,'Equivalencia BH-BMPT'!$D$36,IF(J114=36,'Equivalencia BH-BMPT'!$D$37,IF(J114=37,'Equivalencia BH-BMPT'!$D$38,IF(J114=38,'Equivalencia BH-BMPT'!#REF!,IF(J114=39,'Equivalencia BH-BMPT'!$D$40,IF(J114=40,'Equivalencia BH-BMPT'!$D$41,IF(J114=41,'Equivalencia BH-BMPT'!$D$42,IF(J114=42,'Equivalencia BH-BMPT'!$D$43,IF(J114=43,'Equivalencia BH-BMPT'!$D$44,IF(J114=44,'Equivalencia BH-BMPT'!$D$45,IF(J114=45,'Equivalencia BH-BMPT'!$D$46,"No ha seleccionado un número de programa")))))))))))))))))))))))))))))))))))))))))))))</f>
        <v>Mejores oportunidades para el desarrollo a través de la cultura, la recreación y el deporte</v>
      </c>
      <c r="L114" s="124" t="s">
        <v>97</v>
      </c>
      <c r="M114" s="119">
        <v>52147633</v>
      </c>
      <c r="N114" s="125" t="s">
        <v>262</v>
      </c>
      <c r="O114" s="126">
        <v>7770000</v>
      </c>
      <c r="P114" s="127"/>
      <c r="Q114" s="128"/>
      <c r="R114" s="128"/>
      <c r="S114" s="128"/>
      <c r="T114" s="128">
        <f t="shared" si="9"/>
        <v>7770000</v>
      </c>
      <c r="U114" s="126">
        <v>3626000</v>
      </c>
      <c r="V114" s="130">
        <v>43000</v>
      </c>
      <c r="W114" s="130">
        <v>43005</v>
      </c>
      <c r="X114" s="130">
        <v>43110</v>
      </c>
      <c r="Y114" s="120">
        <v>105</v>
      </c>
      <c r="Z114" s="120"/>
      <c r="AA114" s="132"/>
      <c r="AB114" s="120"/>
      <c r="AC114" s="120" t="s">
        <v>61</v>
      </c>
      <c r="AD114" s="120"/>
      <c r="AE114" s="120"/>
      <c r="AF114" s="133">
        <f t="shared" si="10"/>
        <v>0.46666666666666667</v>
      </c>
      <c r="AG114" s="112"/>
      <c r="AH114" s="112" t="b">
        <f t="shared" si="11"/>
        <v>0</v>
      </c>
    </row>
    <row r="115" spans="1:34" ht="44.25" customHeight="1" thickBot="1" x14ac:dyDescent="0.25">
      <c r="A115" s="119">
        <v>102</v>
      </c>
      <c r="B115" s="120">
        <v>2017</v>
      </c>
      <c r="C115" s="121" t="s">
        <v>263</v>
      </c>
      <c r="D115" s="120">
        <v>5</v>
      </c>
      <c r="E115" s="122" t="str">
        <f>IF(D115=1,'Tipo '!$B$2,IF(D115=2,'Tipo '!$B$3,IF(D115=3,'Tipo '!$B$4,IF(D115=4,'Tipo '!$B$5,IF(D115=5,'Tipo '!$B$6,IF(D115=6,'Tipo '!$B$7,IF(D115=7,'Tipo '!$B$8,IF(D115=8,'Tipo '!$B$9,IF(D115=9,'Tipo '!$B$10,IF(D115=10,'Tipo '!$B$11,IF(D115=11,'Tipo '!$B$12,IF(D115=12,'Tipo '!$B$13,IF(D115=13,'Tipo '!$B$14,IF(D115=14,'Tipo '!$B$15,IF(D115=15,'Tipo '!$B$16,IF(D115=16,'Tipo '!$B$17,IF(D115=17,'Tipo '!$B$18,IF(D115=18,'Tipo '!$B$19,IF(D115=19,'Tipo '!$B$20,"No ha seleccionado un tipo de contrato válido")))))))))))))))))))</f>
        <v>CONTRATOS DE PRESTACIÓN DE SERVICIOS PROFESIONALES Y DE APOYO A LA GESTIÓN</v>
      </c>
      <c r="F115" s="122" t="s">
        <v>62</v>
      </c>
      <c r="G115" s="122" t="s">
        <v>63</v>
      </c>
      <c r="H115" s="123" t="s">
        <v>230</v>
      </c>
      <c r="I115" s="123" t="s">
        <v>65</v>
      </c>
      <c r="J115" s="120">
        <v>11</v>
      </c>
      <c r="K115" s="122" t="str">
        <f>IF(J115=1,'Equivalencia BH-BMPT'!$D$2,IF(J115=2,'Equivalencia BH-BMPT'!$D$3,IF(J115=3,'Equivalencia BH-BMPT'!$D$4,IF(J115=4,'Equivalencia BH-BMPT'!$D$5,IF(J115=5,'Equivalencia BH-BMPT'!$D$6,IF(J115=6,'Equivalencia BH-BMPT'!$D$7,IF(J115=7,'Equivalencia BH-BMPT'!$D$8,IF(J115=8,'Equivalencia BH-BMPT'!$D$9,IF(J115=9,'Equivalencia BH-BMPT'!$D$10,IF(J115=10,'Equivalencia BH-BMPT'!$D$11,IF(J115=11,'Equivalencia BH-BMPT'!$D$12,IF(J115=12,'Equivalencia BH-BMPT'!$D$13,IF(J115=13,'Equivalencia BH-BMPT'!$D$14,IF(J115=14,'Equivalencia BH-BMPT'!$D$15,IF(J115=15,'Equivalencia BH-BMPT'!$D$16,IF(J115=16,'Equivalencia BH-BMPT'!$D$17,IF(J115=17,'Equivalencia BH-BMPT'!$D$18,IF(J115=18,'Equivalencia BH-BMPT'!$D$19,IF(J115=19,'Equivalencia BH-BMPT'!$D$20,IF(J115=20,'Equivalencia BH-BMPT'!$D$21,IF(J115=21,'Equivalencia BH-BMPT'!$D$22,IF(J115=22,'Equivalencia BH-BMPT'!$D$23,IF(J115=23,'Equivalencia BH-BMPT'!#REF!,IF(J115=24,'Equivalencia BH-BMPT'!$D$25,IF(J115=25,'Equivalencia BH-BMPT'!$D$26,IF(J115=26,'Equivalencia BH-BMPT'!$D$27,IF(J115=27,'Equivalencia BH-BMPT'!$D$28,IF(J115=28,'Equivalencia BH-BMPT'!$D$29,IF(J115=29,'Equivalencia BH-BMPT'!$D$30,IF(J115=30,'Equivalencia BH-BMPT'!$D$31,IF(J115=31,'Equivalencia BH-BMPT'!$D$32,IF(J115=32,'Equivalencia BH-BMPT'!$D$33,IF(J115=33,'Equivalencia BH-BMPT'!$D$34,IF(J115=34,'Equivalencia BH-BMPT'!$D$35,IF(J115=35,'Equivalencia BH-BMPT'!$D$36,IF(J115=36,'Equivalencia BH-BMPT'!$D$37,IF(J115=37,'Equivalencia BH-BMPT'!$D$38,IF(J115=38,'Equivalencia BH-BMPT'!#REF!,IF(J115=39,'Equivalencia BH-BMPT'!$D$40,IF(J115=40,'Equivalencia BH-BMPT'!$D$41,IF(J115=41,'Equivalencia BH-BMPT'!$D$42,IF(J115=42,'Equivalencia BH-BMPT'!$D$43,IF(J115=43,'Equivalencia BH-BMPT'!$D$44,IF(J115=44,'Equivalencia BH-BMPT'!$D$45,IF(J115=45,'Equivalencia BH-BMPT'!$D$46,"No ha seleccionado un número de programa")))))))))))))))))))))))))))))))))))))))))))))</f>
        <v>Mejores oportunidades para el desarrollo a través de la cultura, la recreación y el deporte</v>
      </c>
      <c r="L115" s="124" t="s">
        <v>97</v>
      </c>
      <c r="M115" s="119">
        <v>1022348379</v>
      </c>
      <c r="N115" s="125" t="s">
        <v>264</v>
      </c>
      <c r="O115" s="126">
        <v>7770000</v>
      </c>
      <c r="P115" s="127"/>
      <c r="Q115" s="128"/>
      <c r="R115" s="128"/>
      <c r="S115" s="128"/>
      <c r="T115" s="128">
        <f t="shared" si="9"/>
        <v>7770000</v>
      </c>
      <c r="U115" s="126">
        <v>5846000</v>
      </c>
      <c r="V115" s="130">
        <v>43000</v>
      </c>
      <c r="W115" s="130">
        <v>43005</v>
      </c>
      <c r="X115" s="130">
        <v>43110</v>
      </c>
      <c r="Y115" s="120">
        <v>105</v>
      </c>
      <c r="Z115" s="120"/>
      <c r="AA115" s="132"/>
      <c r="AB115" s="120"/>
      <c r="AC115" s="120" t="s">
        <v>61</v>
      </c>
      <c r="AD115" s="120"/>
      <c r="AE115" s="120"/>
      <c r="AF115" s="133">
        <f t="shared" si="10"/>
        <v>0.75238095238095237</v>
      </c>
      <c r="AG115" s="112"/>
      <c r="AH115" s="112" t="b">
        <f t="shared" si="11"/>
        <v>0</v>
      </c>
    </row>
    <row r="116" spans="1:34" ht="44.25" customHeight="1" thickBot="1" x14ac:dyDescent="0.25">
      <c r="A116" s="119">
        <v>103</v>
      </c>
      <c r="B116" s="120">
        <v>2017</v>
      </c>
      <c r="C116" s="121" t="s">
        <v>265</v>
      </c>
      <c r="D116" s="120">
        <v>5</v>
      </c>
      <c r="E116" s="122" t="str">
        <f>IF(D116=1,'Tipo '!$B$2,IF(D116=2,'Tipo '!$B$3,IF(D116=3,'Tipo '!$B$4,IF(D116=4,'Tipo '!$B$5,IF(D116=5,'Tipo '!$B$6,IF(D116=6,'Tipo '!$B$7,IF(D116=7,'Tipo '!$B$8,IF(D116=8,'Tipo '!$B$9,IF(D116=9,'Tipo '!$B$10,IF(D116=10,'Tipo '!$B$11,IF(D116=11,'Tipo '!$B$12,IF(D116=12,'Tipo '!$B$13,IF(D116=13,'Tipo '!$B$14,IF(D116=14,'Tipo '!$B$15,IF(D116=15,'Tipo '!$B$16,IF(D116=16,'Tipo '!$B$17,IF(D116=17,'Tipo '!$B$18,IF(D116=18,'Tipo '!$B$19,IF(D116=19,'Tipo '!$B$20,"No ha seleccionado un tipo de contrato válido")))))))))))))))))))</f>
        <v>CONTRATOS DE PRESTACIÓN DE SERVICIOS PROFESIONALES Y DE APOYO A LA GESTIÓN</v>
      </c>
      <c r="F116" s="122" t="s">
        <v>62</v>
      </c>
      <c r="G116" s="122" t="s">
        <v>63</v>
      </c>
      <c r="H116" s="123" t="s">
        <v>233</v>
      </c>
      <c r="I116" s="123" t="s">
        <v>65</v>
      </c>
      <c r="J116" s="120">
        <v>11</v>
      </c>
      <c r="K116" s="122" t="str">
        <f>IF(J116=1,'Equivalencia BH-BMPT'!$D$2,IF(J116=2,'Equivalencia BH-BMPT'!$D$3,IF(J116=3,'Equivalencia BH-BMPT'!$D$4,IF(J116=4,'Equivalencia BH-BMPT'!$D$5,IF(J116=5,'Equivalencia BH-BMPT'!$D$6,IF(J116=6,'Equivalencia BH-BMPT'!$D$7,IF(J116=7,'Equivalencia BH-BMPT'!$D$8,IF(J116=8,'Equivalencia BH-BMPT'!$D$9,IF(J116=9,'Equivalencia BH-BMPT'!$D$10,IF(J116=10,'Equivalencia BH-BMPT'!$D$11,IF(J116=11,'Equivalencia BH-BMPT'!$D$12,IF(J116=12,'Equivalencia BH-BMPT'!$D$13,IF(J116=13,'Equivalencia BH-BMPT'!$D$14,IF(J116=14,'Equivalencia BH-BMPT'!$D$15,IF(J116=15,'Equivalencia BH-BMPT'!$D$16,IF(J116=16,'Equivalencia BH-BMPT'!$D$17,IF(J116=17,'Equivalencia BH-BMPT'!$D$18,IF(J116=18,'Equivalencia BH-BMPT'!$D$19,IF(J116=19,'Equivalencia BH-BMPT'!$D$20,IF(J116=20,'Equivalencia BH-BMPT'!$D$21,IF(J116=21,'Equivalencia BH-BMPT'!$D$22,IF(J116=22,'Equivalencia BH-BMPT'!$D$23,IF(J116=23,'Equivalencia BH-BMPT'!#REF!,IF(J116=24,'Equivalencia BH-BMPT'!$D$25,IF(J116=25,'Equivalencia BH-BMPT'!$D$26,IF(J116=26,'Equivalencia BH-BMPT'!$D$27,IF(J116=27,'Equivalencia BH-BMPT'!$D$28,IF(J116=28,'Equivalencia BH-BMPT'!$D$29,IF(J116=29,'Equivalencia BH-BMPT'!$D$30,IF(J116=30,'Equivalencia BH-BMPT'!$D$31,IF(J116=31,'Equivalencia BH-BMPT'!$D$32,IF(J116=32,'Equivalencia BH-BMPT'!$D$33,IF(J116=33,'Equivalencia BH-BMPT'!$D$34,IF(J116=34,'Equivalencia BH-BMPT'!$D$35,IF(J116=35,'Equivalencia BH-BMPT'!$D$36,IF(J116=36,'Equivalencia BH-BMPT'!$D$37,IF(J116=37,'Equivalencia BH-BMPT'!$D$38,IF(J116=38,'Equivalencia BH-BMPT'!#REF!,IF(J116=39,'Equivalencia BH-BMPT'!$D$40,IF(J116=40,'Equivalencia BH-BMPT'!$D$41,IF(J116=41,'Equivalencia BH-BMPT'!$D$42,IF(J116=42,'Equivalencia BH-BMPT'!$D$43,IF(J116=43,'Equivalencia BH-BMPT'!$D$44,IF(J116=44,'Equivalencia BH-BMPT'!$D$45,IF(J116=45,'Equivalencia BH-BMPT'!$D$46,"No ha seleccionado un número de programa")))))))))))))))))))))))))))))))))))))))))))))</f>
        <v>Mejores oportunidades para el desarrollo a través de la cultura, la recreación y el deporte</v>
      </c>
      <c r="L116" s="124" t="s">
        <v>97</v>
      </c>
      <c r="M116" s="119">
        <v>13958626</v>
      </c>
      <c r="N116" s="125" t="s">
        <v>266</v>
      </c>
      <c r="O116" s="126">
        <v>7770000</v>
      </c>
      <c r="P116" s="127"/>
      <c r="Q116" s="128"/>
      <c r="R116" s="128"/>
      <c r="S116" s="128"/>
      <c r="T116" s="128">
        <f t="shared" si="9"/>
        <v>7770000</v>
      </c>
      <c r="U116" s="126">
        <v>5846000</v>
      </c>
      <c r="V116" s="130">
        <v>43000</v>
      </c>
      <c r="W116" s="130">
        <v>43005</v>
      </c>
      <c r="X116" s="130">
        <v>43110</v>
      </c>
      <c r="Y116" s="120">
        <v>105</v>
      </c>
      <c r="Z116" s="120"/>
      <c r="AA116" s="132"/>
      <c r="AB116" s="120"/>
      <c r="AC116" s="120" t="s">
        <v>61</v>
      </c>
      <c r="AD116" s="120"/>
      <c r="AE116" s="120"/>
      <c r="AF116" s="133">
        <f t="shared" si="10"/>
        <v>0.75238095238095237</v>
      </c>
      <c r="AG116" s="112"/>
      <c r="AH116" s="112" t="b">
        <f t="shared" si="11"/>
        <v>0</v>
      </c>
    </row>
    <row r="117" spans="1:34" ht="44.25" customHeight="1" thickBot="1" x14ac:dyDescent="0.25">
      <c r="A117" s="119">
        <v>104</v>
      </c>
      <c r="B117" s="120">
        <v>2017</v>
      </c>
      <c r="C117" s="121" t="s">
        <v>267</v>
      </c>
      <c r="D117" s="120">
        <v>5</v>
      </c>
      <c r="E117" s="122" t="str">
        <f>IF(D117=1,'Tipo '!$B$2,IF(D117=2,'Tipo '!$B$3,IF(D117=3,'Tipo '!$B$4,IF(D117=4,'Tipo '!$B$5,IF(D117=5,'Tipo '!$B$6,IF(D117=6,'Tipo '!$B$7,IF(D117=7,'Tipo '!$B$8,IF(D117=8,'Tipo '!$B$9,IF(D117=9,'Tipo '!$B$10,IF(D117=10,'Tipo '!$B$11,IF(D117=11,'Tipo '!$B$12,IF(D117=12,'Tipo '!$B$13,IF(D117=13,'Tipo '!$B$14,IF(D117=14,'Tipo '!$B$15,IF(D117=15,'Tipo '!$B$16,IF(D117=16,'Tipo '!$B$17,IF(D117=17,'Tipo '!$B$18,IF(D117=18,'Tipo '!$B$19,IF(D117=19,'Tipo '!$B$20,"No ha seleccionado un tipo de contrato válido")))))))))))))))))))</f>
        <v>CONTRATOS DE PRESTACIÓN DE SERVICIOS PROFESIONALES Y DE APOYO A LA GESTIÓN</v>
      </c>
      <c r="F117" s="122" t="s">
        <v>62</v>
      </c>
      <c r="G117" s="122" t="s">
        <v>63</v>
      </c>
      <c r="H117" s="123" t="s">
        <v>268</v>
      </c>
      <c r="I117" s="123" t="s">
        <v>65</v>
      </c>
      <c r="J117" s="120">
        <v>11</v>
      </c>
      <c r="K117" s="122" t="str">
        <f>IF(J117=1,'Equivalencia BH-BMPT'!$D$2,IF(J117=2,'Equivalencia BH-BMPT'!$D$3,IF(J117=3,'Equivalencia BH-BMPT'!$D$4,IF(J117=4,'Equivalencia BH-BMPT'!$D$5,IF(J117=5,'Equivalencia BH-BMPT'!$D$6,IF(J117=6,'Equivalencia BH-BMPT'!$D$7,IF(J117=7,'Equivalencia BH-BMPT'!$D$8,IF(J117=8,'Equivalencia BH-BMPT'!$D$9,IF(J117=9,'Equivalencia BH-BMPT'!$D$10,IF(J117=10,'Equivalencia BH-BMPT'!$D$11,IF(J117=11,'Equivalencia BH-BMPT'!$D$12,IF(J117=12,'Equivalencia BH-BMPT'!$D$13,IF(J117=13,'Equivalencia BH-BMPT'!$D$14,IF(J117=14,'Equivalencia BH-BMPT'!$D$15,IF(J117=15,'Equivalencia BH-BMPT'!$D$16,IF(J117=16,'Equivalencia BH-BMPT'!$D$17,IF(J117=17,'Equivalencia BH-BMPT'!$D$18,IF(J117=18,'Equivalencia BH-BMPT'!$D$19,IF(J117=19,'Equivalencia BH-BMPT'!$D$20,IF(J117=20,'Equivalencia BH-BMPT'!$D$21,IF(J117=21,'Equivalencia BH-BMPT'!$D$22,IF(J117=22,'Equivalencia BH-BMPT'!$D$23,IF(J117=23,'Equivalencia BH-BMPT'!#REF!,IF(J117=24,'Equivalencia BH-BMPT'!$D$25,IF(J117=25,'Equivalencia BH-BMPT'!$D$26,IF(J117=26,'Equivalencia BH-BMPT'!$D$27,IF(J117=27,'Equivalencia BH-BMPT'!$D$28,IF(J117=28,'Equivalencia BH-BMPT'!$D$29,IF(J117=29,'Equivalencia BH-BMPT'!$D$30,IF(J117=30,'Equivalencia BH-BMPT'!$D$31,IF(J117=31,'Equivalencia BH-BMPT'!$D$32,IF(J117=32,'Equivalencia BH-BMPT'!$D$33,IF(J117=33,'Equivalencia BH-BMPT'!$D$34,IF(J117=34,'Equivalencia BH-BMPT'!$D$35,IF(J117=35,'Equivalencia BH-BMPT'!$D$36,IF(J117=36,'Equivalencia BH-BMPT'!$D$37,IF(J117=37,'Equivalencia BH-BMPT'!$D$38,IF(J117=38,'Equivalencia BH-BMPT'!#REF!,IF(J117=39,'Equivalencia BH-BMPT'!$D$40,IF(J117=40,'Equivalencia BH-BMPT'!$D$41,IF(J117=41,'Equivalencia BH-BMPT'!$D$42,IF(J117=42,'Equivalencia BH-BMPT'!$D$43,IF(J117=43,'Equivalencia BH-BMPT'!$D$44,IF(J117=44,'Equivalencia BH-BMPT'!$D$45,IF(J117=45,'Equivalencia BH-BMPT'!$D$46,"No ha seleccionado un número de programa")))))))))))))))))))))))))))))))))))))))))))))</f>
        <v>Mejores oportunidades para el desarrollo a través de la cultura, la recreación y el deporte</v>
      </c>
      <c r="L117" s="124" t="s">
        <v>97</v>
      </c>
      <c r="M117" s="119">
        <v>1022327957</v>
      </c>
      <c r="N117" s="125" t="s">
        <v>269</v>
      </c>
      <c r="O117" s="134">
        <v>14210000</v>
      </c>
      <c r="P117" s="127"/>
      <c r="Q117" s="128"/>
      <c r="R117" s="128">
        <v>1</v>
      </c>
      <c r="S117" s="128">
        <v>1488667</v>
      </c>
      <c r="T117" s="128">
        <f t="shared" si="9"/>
        <v>15698667</v>
      </c>
      <c r="U117" s="126">
        <v>10691333</v>
      </c>
      <c r="V117" s="130">
        <v>43000</v>
      </c>
      <c r="W117" s="130">
        <v>43005</v>
      </c>
      <c r="X117" s="130">
        <v>43110</v>
      </c>
      <c r="Y117" s="120">
        <v>105</v>
      </c>
      <c r="Z117" s="120">
        <v>11</v>
      </c>
      <c r="AA117" s="132"/>
      <c r="AB117" s="120"/>
      <c r="AC117" s="120" t="s">
        <v>61</v>
      </c>
      <c r="AD117" s="120"/>
      <c r="AE117" s="120"/>
      <c r="AF117" s="133">
        <f t="shared" si="10"/>
        <v>0.68103444706483673</v>
      </c>
      <c r="AG117" s="112"/>
      <c r="AH117" s="112" t="b">
        <f t="shared" si="11"/>
        <v>0</v>
      </c>
    </row>
    <row r="118" spans="1:34" ht="44.25" customHeight="1" thickBot="1" x14ac:dyDescent="0.25">
      <c r="A118" s="119">
        <v>105</v>
      </c>
      <c r="B118" s="120">
        <v>2017</v>
      </c>
      <c r="C118" s="121" t="s">
        <v>270</v>
      </c>
      <c r="D118" s="120">
        <v>5</v>
      </c>
      <c r="E118" s="122" t="str">
        <f>IF(D118=1,'Tipo '!$B$2,IF(D118=2,'Tipo '!$B$3,IF(D118=3,'Tipo '!$B$4,IF(D118=4,'Tipo '!$B$5,IF(D118=5,'Tipo '!$B$6,IF(D118=6,'Tipo '!$B$7,IF(D118=7,'Tipo '!$B$8,IF(D118=8,'Tipo '!$B$9,IF(D118=9,'Tipo '!$B$10,IF(D118=10,'Tipo '!$B$11,IF(D118=11,'Tipo '!$B$12,IF(D118=12,'Tipo '!$B$13,IF(D118=13,'Tipo '!$B$14,IF(D118=14,'Tipo '!$B$15,IF(D118=15,'Tipo '!$B$16,IF(D118=16,'Tipo '!$B$17,IF(D118=17,'Tipo '!$B$18,IF(D118=18,'Tipo '!$B$19,IF(D118=19,'Tipo '!$B$20,"No ha seleccionado un tipo de contrato válido")))))))))))))))))))</f>
        <v>CONTRATOS DE PRESTACIÓN DE SERVICIOS PROFESIONALES Y DE APOYO A LA GESTIÓN</v>
      </c>
      <c r="F118" s="122" t="s">
        <v>62</v>
      </c>
      <c r="G118" s="122" t="s">
        <v>63</v>
      </c>
      <c r="H118" s="123" t="s">
        <v>233</v>
      </c>
      <c r="I118" s="123" t="s">
        <v>65</v>
      </c>
      <c r="J118" s="120">
        <v>11</v>
      </c>
      <c r="K118" s="122" t="str">
        <f>IF(J118=1,'Equivalencia BH-BMPT'!$D$2,IF(J118=2,'Equivalencia BH-BMPT'!$D$3,IF(J118=3,'Equivalencia BH-BMPT'!$D$4,IF(J118=4,'Equivalencia BH-BMPT'!$D$5,IF(J118=5,'Equivalencia BH-BMPT'!$D$6,IF(J118=6,'Equivalencia BH-BMPT'!$D$7,IF(J118=7,'Equivalencia BH-BMPT'!$D$8,IF(J118=8,'Equivalencia BH-BMPT'!$D$9,IF(J118=9,'Equivalencia BH-BMPT'!$D$10,IF(J118=10,'Equivalencia BH-BMPT'!$D$11,IF(J118=11,'Equivalencia BH-BMPT'!$D$12,IF(J118=12,'Equivalencia BH-BMPT'!$D$13,IF(J118=13,'Equivalencia BH-BMPT'!$D$14,IF(J118=14,'Equivalencia BH-BMPT'!$D$15,IF(J118=15,'Equivalencia BH-BMPT'!$D$16,IF(J118=16,'Equivalencia BH-BMPT'!$D$17,IF(J118=17,'Equivalencia BH-BMPT'!$D$18,IF(J118=18,'Equivalencia BH-BMPT'!$D$19,IF(J118=19,'Equivalencia BH-BMPT'!$D$20,IF(J118=20,'Equivalencia BH-BMPT'!$D$21,IF(J118=21,'Equivalencia BH-BMPT'!$D$22,IF(J118=22,'Equivalencia BH-BMPT'!$D$23,IF(J118=23,'Equivalencia BH-BMPT'!#REF!,IF(J118=24,'Equivalencia BH-BMPT'!$D$25,IF(J118=25,'Equivalencia BH-BMPT'!$D$26,IF(J118=26,'Equivalencia BH-BMPT'!$D$27,IF(J118=27,'Equivalencia BH-BMPT'!$D$28,IF(J118=28,'Equivalencia BH-BMPT'!$D$29,IF(J118=29,'Equivalencia BH-BMPT'!$D$30,IF(J118=30,'Equivalencia BH-BMPT'!$D$31,IF(J118=31,'Equivalencia BH-BMPT'!$D$32,IF(J118=32,'Equivalencia BH-BMPT'!$D$33,IF(J118=33,'Equivalencia BH-BMPT'!$D$34,IF(J118=34,'Equivalencia BH-BMPT'!$D$35,IF(J118=35,'Equivalencia BH-BMPT'!$D$36,IF(J118=36,'Equivalencia BH-BMPT'!$D$37,IF(J118=37,'Equivalencia BH-BMPT'!$D$38,IF(J118=38,'Equivalencia BH-BMPT'!#REF!,IF(J118=39,'Equivalencia BH-BMPT'!$D$40,IF(J118=40,'Equivalencia BH-BMPT'!$D$41,IF(J118=41,'Equivalencia BH-BMPT'!$D$42,IF(J118=42,'Equivalencia BH-BMPT'!$D$43,IF(J118=43,'Equivalencia BH-BMPT'!$D$44,IF(J118=44,'Equivalencia BH-BMPT'!$D$45,IF(J118=45,'Equivalencia BH-BMPT'!$D$46,"No ha seleccionado un número de programa")))))))))))))))))))))))))))))))))))))))))))))</f>
        <v>Mejores oportunidades para el desarrollo a través de la cultura, la recreación y el deporte</v>
      </c>
      <c r="L118" s="124" t="s">
        <v>97</v>
      </c>
      <c r="M118" s="119">
        <v>1026554203</v>
      </c>
      <c r="N118" s="125" t="s">
        <v>271</v>
      </c>
      <c r="O118" s="126">
        <v>7770000</v>
      </c>
      <c r="P118" s="127"/>
      <c r="Q118" s="128"/>
      <c r="R118" s="128"/>
      <c r="S118" s="128"/>
      <c r="T118" s="128">
        <f t="shared" si="9"/>
        <v>7770000</v>
      </c>
      <c r="U118" s="126">
        <v>5846000</v>
      </c>
      <c r="V118" s="130">
        <v>43000</v>
      </c>
      <c r="W118" s="130">
        <v>43005</v>
      </c>
      <c r="X118" s="130">
        <v>43110</v>
      </c>
      <c r="Y118" s="120">
        <v>105</v>
      </c>
      <c r="Z118" s="120"/>
      <c r="AA118" s="132"/>
      <c r="AB118" s="120"/>
      <c r="AC118" s="120" t="s">
        <v>61</v>
      </c>
      <c r="AD118" s="120"/>
      <c r="AE118" s="120"/>
      <c r="AF118" s="133">
        <f t="shared" si="10"/>
        <v>0.75238095238095237</v>
      </c>
      <c r="AG118" s="112"/>
      <c r="AH118" s="112" t="b">
        <f t="shared" si="11"/>
        <v>0</v>
      </c>
    </row>
    <row r="119" spans="1:34" ht="44.25" customHeight="1" thickBot="1" x14ac:dyDescent="0.25">
      <c r="A119" s="119">
        <v>106</v>
      </c>
      <c r="B119" s="120">
        <v>2017</v>
      </c>
      <c r="C119" s="121" t="s">
        <v>272</v>
      </c>
      <c r="D119" s="120">
        <v>5</v>
      </c>
      <c r="E119" s="122" t="str">
        <f>IF(D119=1,'Tipo '!$B$2,IF(D119=2,'Tipo '!$B$3,IF(D119=3,'Tipo '!$B$4,IF(D119=4,'Tipo '!$B$5,IF(D119=5,'Tipo '!$B$6,IF(D119=6,'Tipo '!$B$7,IF(D119=7,'Tipo '!$B$8,IF(D119=8,'Tipo '!$B$9,IF(D119=9,'Tipo '!$B$10,IF(D119=10,'Tipo '!$B$11,IF(D119=11,'Tipo '!$B$12,IF(D119=12,'Tipo '!$B$13,IF(D119=13,'Tipo '!$B$14,IF(D119=14,'Tipo '!$B$15,IF(D119=15,'Tipo '!$B$16,IF(D119=16,'Tipo '!$B$17,IF(D119=17,'Tipo '!$B$18,IF(D119=18,'Tipo '!$B$19,IF(D119=19,'Tipo '!$B$20,"No ha seleccionado un tipo de contrato válido")))))))))))))))))))</f>
        <v>CONTRATOS DE PRESTACIÓN DE SERVICIOS PROFESIONALES Y DE APOYO A LA GESTIÓN</v>
      </c>
      <c r="F119" s="122" t="s">
        <v>62</v>
      </c>
      <c r="G119" s="122" t="s">
        <v>63</v>
      </c>
      <c r="H119" s="123" t="s">
        <v>233</v>
      </c>
      <c r="I119" s="123" t="s">
        <v>65</v>
      </c>
      <c r="J119" s="120">
        <v>11</v>
      </c>
      <c r="K119" s="122" t="str">
        <f>IF(J119=1,'Equivalencia BH-BMPT'!$D$2,IF(J119=2,'Equivalencia BH-BMPT'!$D$3,IF(J119=3,'Equivalencia BH-BMPT'!$D$4,IF(J119=4,'Equivalencia BH-BMPT'!$D$5,IF(J119=5,'Equivalencia BH-BMPT'!$D$6,IF(J119=6,'Equivalencia BH-BMPT'!$D$7,IF(J119=7,'Equivalencia BH-BMPT'!$D$8,IF(J119=8,'Equivalencia BH-BMPT'!$D$9,IF(J119=9,'Equivalencia BH-BMPT'!$D$10,IF(J119=10,'Equivalencia BH-BMPT'!$D$11,IF(J119=11,'Equivalencia BH-BMPT'!$D$12,IF(J119=12,'Equivalencia BH-BMPT'!$D$13,IF(J119=13,'Equivalencia BH-BMPT'!$D$14,IF(J119=14,'Equivalencia BH-BMPT'!$D$15,IF(J119=15,'Equivalencia BH-BMPT'!$D$16,IF(J119=16,'Equivalencia BH-BMPT'!$D$17,IF(J119=17,'Equivalencia BH-BMPT'!$D$18,IF(J119=18,'Equivalencia BH-BMPT'!$D$19,IF(J119=19,'Equivalencia BH-BMPT'!$D$20,IF(J119=20,'Equivalencia BH-BMPT'!$D$21,IF(J119=21,'Equivalencia BH-BMPT'!$D$22,IF(J119=22,'Equivalencia BH-BMPT'!$D$23,IF(J119=23,'Equivalencia BH-BMPT'!#REF!,IF(J119=24,'Equivalencia BH-BMPT'!$D$25,IF(J119=25,'Equivalencia BH-BMPT'!$D$26,IF(J119=26,'Equivalencia BH-BMPT'!$D$27,IF(J119=27,'Equivalencia BH-BMPT'!$D$28,IF(J119=28,'Equivalencia BH-BMPT'!$D$29,IF(J119=29,'Equivalencia BH-BMPT'!$D$30,IF(J119=30,'Equivalencia BH-BMPT'!$D$31,IF(J119=31,'Equivalencia BH-BMPT'!$D$32,IF(J119=32,'Equivalencia BH-BMPT'!$D$33,IF(J119=33,'Equivalencia BH-BMPT'!$D$34,IF(J119=34,'Equivalencia BH-BMPT'!$D$35,IF(J119=35,'Equivalencia BH-BMPT'!$D$36,IF(J119=36,'Equivalencia BH-BMPT'!$D$37,IF(J119=37,'Equivalencia BH-BMPT'!$D$38,IF(J119=38,'Equivalencia BH-BMPT'!#REF!,IF(J119=39,'Equivalencia BH-BMPT'!$D$40,IF(J119=40,'Equivalencia BH-BMPT'!$D$41,IF(J119=41,'Equivalencia BH-BMPT'!$D$42,IF(J119=42,'Equivalencia BH-BMPT'!$D$43,IF(J119=43,'Equivalencia BH-BMPT'!$D$44,IF(J119=44,'Equivalencia BH-BMPT'!$D$45,IF(J119=45,'Equivalencia BH-BMPT'!$D$46,"No ha seleccionado un número de programa")))))))))))))))))))))))))))))))))))))))))))))</f>
        <v>Mejores oportunidades para el desarrollo a través de la cultura, la recreación y el deporte</v>
      </c>
      <c r="L119" s="124" t="s">
        <v>97</v>
      </c>
      <c r="M119" s="119">
        <v>51723614</v>
      </c>
      <c r="N119" s="125" t="s">
        <v>273</v>
      </c>
      <c r="O119" s="126">
        <v>7770000</v>
      </c>
      <c r="P119" s="127"/>
      <c r="Q119" s="128"/>
      <c r="R119" s="128"/>
      <c r="S119" s="128"/>
      <c r="T119" s="128">
        <f t="shared" si="9"/>
        <v>7770000</v>
      </c>
      <c r="U119" s="126">
        <v>5846000</v>
      </c>
      <c r="V119" s="130">
        <v>43000</v>
      </c>
      <c r="W119" s="130">
        <v>43005</v>
      </c>
      <c r="X119" s="130">
        <v>43110</v>
      </c>
      <c r="Y119" s="120">
        <v>105</v>
      </c>
      <c r="Z119" s="120"/>
      <c r="AA119" s="132"/>
      <c r="AB119" s="120"/>
      <c r="AC119" s="120" t="s">
        <v>61</v>
      </c>
      <c r="AD119" s="120"/>
      <c r="AE119" s="120"/>
      <c r="AF119" s="133">
        <f t="shared" si="10"/>
        <v>0.75238095238095237</v>
      </c>
      <c r="AG119" s="112"/>
      <c r="AH119" s="112" t="b">
        <f t="shared" si="11"/>
        <v>0</v>
      </c>
    </row>
    <row r="120" spans="1:34" ht="44.25" customHeight="1" thickBot="1" x14ac:dyDescent="0.25">
      <c r="A120" s="119">
        <v>107</v>
      </c>
      <c r="B120" s="120">
        <v>2017</v>
      </c>
      <c r="C120" s="121" t="s">
        <v>274</v>
      </c>
      <c r="D120" s="120">
        <v>5</v>
      </c>
      <c r="E120" s="122" t="str">
        <f>IF(D120=1,'Tipo '!$B$2,IF(D120=2,'Tipo '!$B$3,IF(D120=3,'Tipo '!$B$4,IF(D120=4,'Tipo '!$B$5,IF(D120=5,'Tipo '!$B$6,IF(D120=6,'Tipo '!$B$7,IF(D120=7,'Tipo '!$B$8,IF(D120=8,'Tipo '!$B$9,IF(D120=9,'Tipo '!$B$10,IF(D120=10,'Tipo '!$B$11,IF(D120=11,'Tipo '!$B$12,IF(D120=12,'Tipo '!$B$13,IF(D120=13,'Tipo '!$B$14,IF(D120=14,'Tipo '!$B$15,IF(D120=15,'Tipo '!$B$16,IF(D120=16,'Tipo '!$B$17,IF(D120=17,'Tipo '!$B$18,IF(D120=18,'Tipo '!$B$19,IF(D120=19,'Tipo '!$B$20,"No ha seleccionado un tipo de contrato válido")))))))))))))))))))</f>
        <v>CONTRATOS DE PRESTACIÓN DE SERVICIOS PROFESIONALES Y DE APOYO A LA GESTIÓN</v>
      </c>
      <c r="F120" s="122" t="s">
        <v>62</v>
      </c>
      <c r="G120" s="122" t="s">
        <v>63</v>
      </c>
      <c r="H120" s="123" t="s">
        <v>275</v>
      </c>
      <c r="I120" s="123" t="s">
        <v>65</v>
      </c>
      <c r="J120" s="120">
        <v>45</v>
      </c>
      <c r="K120" s="122" t="str">
        <f>IF(J120=1,'Equivalencia BH-BMPT'!$D$2,IF(J120=2,'Equivalencia BH-BMPT'!$D$3,IF(J120=3,'Equivalencia BH-BMPT'!$D$4,IF(J120=4,'Equivalencia BH-BMPT'!$D$5,IF(J120=5,'Equivalencia BH-BMPT'!$D$6,IF(J120=6,'Equivalencia BH-BMPT'!$D$7,IF(J120=7,'Equivalencia BH-BMPT'!$D$8,IF(J120=8,'Equivalencia BH-BMPT'!$D$9,IF(J120=9,'Equivalencia BH-BMPT'!$D$10,IF(J120=10,'Equivalencia BH-BMPT'!$D$11,IF(J120=11,'Equivalencia BH-BMPT'!$D$12,IF(J120=12,'Equivalencia BH-BMPT'!$D$13,IF(J120=13,'Equivalencia BH-BMPT'!$D$14,IF(J120=14,'Equivalencia BH-BMPT'!$D$15,IF(J120=15,'Equivalencia BH-BMPT'!$D$16,IF(J120=16,'Equivalencia BH-BMPT'!$D$17,IF(J120=17,'Equivalencia BH-BMPT'!$D$18,IF(J120=18,'Equivalencia BH-BMPT'!$D$19,IF(J120=19,'Equivalencia BH-BMPT'!$D$20,IF(J120=20,'Equivalencia BH-BMPT'!$D$21,IF(J120=21,'Equivalencia BH-BMPT'!$D$22,IF(J120=22,'Equivalencia BH-BMPT'!$D$23,IF(J120=23,'Equivalencia BH-BMPT'!#REF!,IF(J120=24,'Equivalencia BH-BMPT'!$D$25,IF(J120=25,'Equivalencia BH-BMPT'!$D$26,IF(J120=26,'Equivalencia BH-BMPT'!$D$27,IF(J120=27,'Equivalencia BH-BMPT'!$D$28,IF(J120=28,'Equivalencia BH-BMPT'!$D$29,IF(J120=29,'Equivalencia BH-BMPT'!$D$30,IF(J120=30,'Equivalencia BH-BMPT'!$D$31,IF(J120=31,'Equivalencia BH-BMPT'!$D$32,IF(J120=32,'Equivalencia BH-BMPT'!$D$33,IF(J120=33,'Equivalencia BH-BMPT'!$D$34,IF(J120=34,'Equivalencia BH-BMPT'!$D$35,IF(J120=35,'Equivalencia BH-BMPT'!$D$36,IF(J120=36,'Equivalencia BH-BMPT'!$D$37,IF(J120=37,'Equivalencia BH-BMPT'!$D$38,IF(J120=38,'Equivalencia BH-BMPT'!#REF!,IF(J120=39,'Equivalencia BH-BMPT'!$D$40,IF(J120=40,'Equivalencia BH-BMPT'!$D$41,IF(J120=41,'Equivalencia BH-BMPT'!$D$42,IF(J120=42,'Equivalencia BH-BMPT'!$D$43,IF(J120=43,'Equivalencia BH-BMPT'!$D$44,IF(J120=44,'Equivalencia BH-BMPT'!$D$45,IF(J120=45,'Equivalencia BH-BMPT'!$D$46,"No ha seleccionado un número de programa")))))))))))))))))))))))))))))))))))))))))))))</f>
        <v>Gobernanza e influencia local, regional e internacional</v>
      </c>
      <c r="L120" s="124" t="s">
        <v>66</v>
      </c>
      <c r="M120" s="119">
        <v>1015426758</v>
      </c>
      <c r="N120" s="125" t="s">
        <v>276</v>
      </c>
      <c r="O120" s="126">
        <v>12900000</v>
      </c>
      <c r="P120" s="127"/>
      <c r="Q120" s="128"/>
      <c r="R120" s="128"/>
      <c r="S120" s="128"/>
      <c r="T120" s="128">
        <f t="shared" si="9"/>
        <v>12900000</v>
      </c>
      <c r="U120" s="126">
        <v>10320000</v>
      </c>
      <c r="V120" s="130">
        <v>43007</v>
      </c>
      <c r="W120" s="130">
        <v>43012</v>
      </c>
      <c r="X120" s="130">
        <v>43103</v>
      </c>
      <c r="Y120" s="120">
        <v>90</v>
      </c>
      <c r="Z120" s="120"/>
      <c r="AA120" s="132"/>
      <c r="AB120" s="120"/>
      <c r="AC120" s="120"/>
      <c r="AD120" s="120" t="s">
        <v>61</v>
      </c>
      <c r="AE120" s="120"/>
      <c r="AF120" s="133">
        <f t="shared" si="10"/>
        <v>0.8</v>
      </c>
      <c r="AG120" s="112"/>
      <c r="AH120" s="112" t="b">
        <f t="shared" si="11"/>
        <v>0</v>
      </c>
    </row>
    <row r="121" spans="1:34" ht="44.25" customHeight="1" thickBot="1" x14ac:dyDescent="0.25">
      <c r="A121" s="119">
        <v>108</v>
      </c>
      <c r="B121" s="120">
        <v>2017</v>
      </c>
      <c r="C121" s="121">
        <v>17127223009</v>
      </c>
      <c r="D121" s="120">
        <v>5</v>
      </c>
      <c r="E121" s="122" t="str">
        <f>IF(D121=1,'Tipo '!$B$2,IF(D121=2,'Tipo '!$B$3,IF(D121=3,'Tipo '!$B$4,IF(D121=4,'Tipo '!$B$5,IF(D121=5,'Tipo '!$B$6,IF(D121=6,'Tipo '!$B$7,IF(D121=7,'Tipo '!$B$8,IF(D121=8,'Tipo '!$B$9,IF(D121=9,'Tipo '!$B$10,IF(D121=10,'Tipo '!$B$11,IF(D121=11,'Tipo '!$B$12,IF(D121=12,'Tipo '!$B$13,IF(D121=13,'Tipo '!$B$14,IF(D121=14,'Tipo '!$B$15,IF(D121=15,'Tipo '!$B$16,IF(D121=16,'Tipo '!$B$17,IF(D121=17,'Tipo '!$B$18,IF(D121=18,'Tipo '!$B$19,IF(D121=19,'Tipo '!$B$20,"No ha seleccionado un tipo de contrato válido")))))))))))))))))))</f>
        <v>CONTRATOS DE PRESTACIÓN DE SERVICIOS PROFESIONALES Y DE APOYO A LA GESTIÓN</v>
      </c>
      <c r="F121" s="122" t="s">
        <v>62</v>
      </c>
      <c r="G121" s="122" t="s">
        <v>63</v>
      </c>
      <c r="H121" s="123" t="s">
        <v>277</v>
      </c>
      <c r="I121" s="123" t="s">
        <v>65</v>
      </c>
      <c r="J121" s="120">
        <v>45</v>
      </c>
      <c r="K121" s="122" t="str">
        <f>IF(J121=1,'Equivalencia BH-BMPT'!$D$2,IF(J121=2,'Equivalencia BH-BMPT'!$D$3,IF(J121=3,'Equivalencia BH-BMPT'!$D$4,IF(J121=4,'Equivalencia BH-BMPT'!$D$5,IF(J121=5,'Equivalencia BH-BMPT'!$D$6,IF(J121=6,'Equivalencia BH-BMPT'!$D$7,IF(J121=7,'Equivalencia BH-BMPT'!$D$8,IF(J121=8,'Equivalencia BH-BMPT'!$D$9,IF(J121=9,'Equivalencia BH-BMPT'!$D$10,IF(J121=10,'Equivalencia BH-BMPT'!$D$11,IF(J121=11,'Equivalencia BH-BMPT'!$D$12,IF(J121=12,'Equivalencia BH-BMPT'!$D$13,IF(J121=13,'Equivalencia BH-BMPT'!$D$14,IF(J121=14,'Equivalencia BH-BMPT'!$D$15,IF(J121=15,'Equivalencia BH-BMPT'!$D$16,IF(J121=16,'Equivalencia BH-BMPT'!$D$17,IF(J121=17,'Equivalencia BH-BMPT'!$D$18,IF(J121=18,'Equivalencia BH-BMPT'!$D$19,IF(J121=19,'Equivalencia BH-BMPT'!$D$20,IF(J121=20,'Equivalencia BH-BMPT'!$D$21,IF(J121=21,'Equivalencia BH-BMPT'!$D$22,IF(J121=22,'Equivalencia BH-BMPT'!$D$23,IF(J121=23,'Equivalencia BH-BMPT'!#REF!,IF(J121=24,'Equivalencia BH-BMPT'!$D$25,IF(J121=25,'Equivalencia BH-BMPT'!$D$26,IF(J121=26,'Equivalencia BH-BMPT'!$D$27,IF(J121=27,'Equivalencia BH-BMPT'!$D$28,IF(J121=28,'Equivalencia BH-BMPT'!$D$29,IF(J121=29,'Equivalencia BH-BMPT'!$D$30,IF(J121=30,'Equivalencia BH-BMPT'!$D$31,IF(J121=31,'Equivalencia BH-BMPT'!$D$32,IF(J121=32,'Equivalencia BH-BMPT'!$D$33,IF(J121=33,'Equivalencia BH-BMPT'!$D$34,IF(J121=34,'Equivalencia BH-BMPT'!$D$35,IF(J121=35,'Equivalencia BH-BMPT'!$D$36,IF(J121=36,'Equivalencia BH-BMPT'!$D$37,IF(J121=37,'Equivalencia BH-BMPT'!$D$38,IF(J121=38,'Equivalencia BH-BMPT'!#REF!,IF(J121=39,'Equivalencia BH-BMPT'!$D$40,IF(J121=40,'Equivalencia BH-BMPT'!$D$41,IF(J121=41,'Equivalencia BH-BMPT'!$D$42,IF(J121=42,'Equivalencia BH-BMPT'!$D$43,IF(J121=43,'Equivalencia BH-BMPT'!$D$44,IF(J121=44,'Equivalencia BH-BMPT'!$D$45,IF(J121=45,'Equivalencia BH-BMPT'!$D$46,"No ha seleccionado un número de programa")))))))))))))))))))))))))))))))))))))))))))))</f>
        <v>Gobernanza e influencia local, regional e internacional</v>
      </c>
      <c r="L121" s="124" t="s">
        <v>66</v>
      </c>
      <c r="M121" s="119">
        <v>79909702</v>
      </c>
      <c r="N121" s="125" t="s">
        <v>278</v>
      </c>
      <c r="O121" s="134">
        <v>3966667</v>
      </c>
      <c r="P121" s="127"/>
      <c r="Q121" s="128"/>
      <c r="R121" s="128">
        <v>1</v>
      </c>
      <c r="S121" s="128">
        <v>1076667</v>
      </c>
      <c r="T121" s="128">
        <f t="shared" si="9"/>
        <v>5043334</v>
      </c>
      <c r="U121" s="126">
        <v>2946667</v>
      </c>
      <c r="V121" s="130">
        <v>43027</v>
      </c>
      <c r="W121" s="130">
        <v>43032</v>
      </c>
      <c r="X121" s="130">
        <v>43121</v>
      </c>
      <c r="Y121" s="120">
        <v>70</v>
      </c>
      <c r="Z121" s="120">
        <v>19</v>
      </c>
      <c r="AA121" s="132"/>
      <c r="AB121" s="120"/>
      <c r="AC121" s="120" t="s">
        <v>61</v>
      </c>
      <c r="AD121" s="120"/>
      <c r="AE121" s="120"/>
      <c r="AF121" s="133">
        <f t="shared" si="10"/>
        <v>0.58426965178193635</v>
      </c>
      <c r="AG121" s="112"/>
      <c r="AH121" s="112" t="b">
        <f t="shared" si="11"/>
        <v>0</v>
      </c>
    </row>
    <row r="122" spans="1:34" ht="44.25" customHeight="1" thickBot="1" x14ac:dyDescent="0.25">
      <c r="A122" s="119">
        <v>109</v>
      </c>
      <c r="B122" s="120">
        <v>2017</v>
      </c>
      <c r="C122" s="121">
        <v>17127223195</v>
      </c>
      <c r="D122" s="120">
        <v>5</v>
      </c>
      <c r="E122" s="122" t="str">
        <f>IF(D122=1,'Tipo '!$B$2,IF(D122=2,'Tipo '!$B$3,IF(D122=3,'Tipo '!$B$4,IF(D122=4,'Tipo '!$B$5,IF(D122=5,'Tipo '!$B$6,IF(D122=6,'Tipo '!$B$7,IF(D122=7,'Tipo '!$B$8,IF(D122=8,'Tipo '!$B$9,IF(D122=9,'Tipo '!$B$10,IF(D122=10,'Tipo '!$B$11,IF(D122=11,'Tipo '!$B$12,IF(D122=12,'Tipo '!$B$13,IF(D122=13,'Tipo '!$B$14,IF(D122=14,'Tipo '!$B$15,IF(D122=15,'Tipo '!$B$16,IF(D122=16,'Tipo '!$B$17,IF(D122=17,'Tipo '!$B$18,IF(D122=18,'Tipo '!$B$19,IF(D122=19,'Tipo '!$B$20,"No ha seleccionado un tipo de contrato válido")))))))))))))))))))</f>
        <v>CONTRATOS DE PRESTACIÓN DE SERVICIOS PROFESIONALES Y DE APOYO A LA GESTIÓN</v>
      </c>
      <c r="F122" s="122" t="s">
        <v>62</v>
      </c>
      <c r="G122" s="122" t="s">
        <v>63</v>
      </c>
      <c r="H122" s="123" t="s">
        <v>279</v>
      </c>
      <c r="I122" s="123" t="s">
        <v>65</v>
      </c>
      <c r="J122" s="120">
        <v>45</v>
      </c>
      <c r="K122" s="122" t="str">
        <f>IF(J122=1,'Equivalencia BH-BMPT'!$D$2,IF(J122=2,'Equivalencia BH-BMPT'!$D$3,IF(J122=3,'Equivalencia BH-BMPT'!$D$4,IF(J122=4,'Equivalencia BH-BMPT'!$D$5,IF(J122=5,'Equivalencia BH-BMPT'!$D$6,IF(J122=6,'Equivalencia BH-BMPT'!$D$7,IF(J122=7,'Equivalencia BH-BMPT'!$D$8,IF(J122=8,'Equivalencia BH-BMPT'!$D$9,IF(J122=9,'Equivalencia BH-BMPT'!$D$10,IF(J122=10,'Equivalencia BH-BMPT'!$D$11,IF(J122=11,'Equivalencia BH-BMPT'!$D$12,IF(J122=12,'Equivalencia BH-BMPT'!$D$13,IF(J122=13,'Equivalencia BH-BMPT'!$D$14,IF(J122=14,'Equivalencia BH-BMPT'!$D$15,IF(J122=15,'Equivalencia BH-BMPT'!$D$16,IF(J122=16,'Equivalencia BH-BMPT'!$D$17,IF(J122=17,'Equivalencia BH-BMPT'!$D$18,IF(J122=18,'Equivalencia BH-BMPT'!$D$19,IF(J122=19,'Equivalencia BH-BMPT'!$D$20,IF(J122=20,'Equivalencia BH-BMPT'!$D$21,IF(J122=21,'Equivalencia BH-BMPT'!$D$22,IF(J122=22,'Equivalencia BH-BMPT'!$D$23,IF(J122=23,'Equivalencia BH-BMPT'!#REF!,IF(J122=24,'Equivalencia BH-BMPT'!$D$25,IF(J122=25,'Equivalencia BH-BMPT'!$D$26,IF(J122=26,'Equivalencia BH-BMPT'!$D$27,IF(J122=27,'Equivalencia BH-BMPT'!$D$28,IF(J122=28,'Equivalencia BH-BMPT'!$D$29,IF(J122=29,'Equivalencia BH-BMPT'!$D$30,IF(J122=30,'Equivalencia BH-BMPT'!$D$31,IF(J122=31,'Equivalencia BH-BMPT'!$D$32,IF(J122=32,'Equivalencia BH-BMPT'!$D$33,IF(J122=33,'Equivalencia BH-BMPT'!$D$34,IF(J122=34,'Equivalencia BH-BMPT'!$D$35,IF(J122=35,'Equivalencia BH-BMPT'!$D$36,IF(J122=36,'Equivalencia BH-BMPT'!$D$37,IF(J122=37,'Equivalencia BH-BMPT'!$D$38,IF(J122=38,'Equivalencia BH-BMPT'!#REF!,IF(J122=39,'Equivalencia BH-BMPT'!$D$40,IF(J122=40,'Equivalencia BH-BMPT'!$D$41,IF(J122=41,'Equivalencia BH-BMPT'!$D$42,IF(J122=42,'Equivalencia BH-BMPT'!$D$43,IF(J122=43,'Equivalencia BH-BMPT'!$D$44,IF(J122=44,'Equivalencia BH-BMPT'!$D$45,IF(J122=45,'Equivalencia BH-BMPT'!$D$46,"No ha seleccionado un número de programa")))))))))))))))))))))))))))))))))))))))))))))</f>
        <v>Gobernanza e influencia local, regional e internacional</v>
      </c>
      <c r="L122" s="124" t="s">
        <v>66</v>
      </c>
      <c r="M122" s="119">
        <v>51809461</v>
      </c>
      <c r="N122" s="125" t="s">
        <v>280</v>
      </c>
      <c r="O122" s="134">
        <v>14700000</v>
      </c>
      <c r="P122" s="127"/>
      <c r="Q122" s="128"/>
      <c r="R122" s="128">
        <v>1</v>
      </c>
      <c r="S122" s="128">
        <v>3990000</v>
      </c>
      <c r="T122" s="128">
        <f t="shared" si="9"/>
        <v>18690000</v>
      </c>
      <c r="U122" s="126">
        <v>10920000</v>
      </c>
      <c r="V122" s="130">
        <v>43027</v>
      </c>
      <c r="W122" s="130">
        <v>43032</v>
      </c>
      <c r="X122" s="130">
        <v>43121</v>
      </c>
      <c r="Y122" s="120">
        <v>70</v>
      </c>
      <c r="Z122" s="120">
        <v>19</v>
      </c>
      <c r="AA122" s="132"/>
      <c r="AB122" s="120"/>
      <c r="AC122" s="120" t="s">
        <v>61</v>
      </c>
      <c r="AD122" s="120"/>
      <c r="AE122" s="120"/>
      <c r="AF122" s="133">
        <f t="shared" si="10"/>
        <v>0.5842696629213483</v>
      </c>
      <c r="AG122" s="112"/>
      <c r="AH122" s="112" t="b">
        <f t="shared" si="11"/>
        <v>0</v>
      </c>
    </row>
    <row r="123" spans="1:34" ht="44.25" customHeight="1" thickBot="1" x14ac:dyDescent="0.25">
      <c r="A123" s="119">
        <v>110</v>
      </c>
      <c r="B123" s="120">
        <v>2017</v>
      </c>
      <c r="C123" s="121">
        <v>17127261416</v>
      </c>
      <c r="D123" s="120">
        <v>5</v>
      </c>
      <c r="E123" s="122" t="str">
        <f>IF(D123=1,'Tipo '!$B$2,IF(D123=2,'Tipo '!$B$3,IF(D123=3,'Tipo '!$B$4,IF(D123=4,'Tipo '!$B$5,IF(D123=5,'Tipo '!$B$6,IF(D123=6,'Tipo '!$B$7,IF(D123=7,'Tipo '!$B$8,IF(D123=8,'Tipo '!$B$9,IF(D123=9,'Tipo '!$B$10,IF(D123=10,'Tipo '!$B$11,IF(D123=11,'Tipo '!$B$12,IF(D123=12,'Tipo '!$B$13,IF(D123=13,'Tipo '!$B$14,IF(D123=14,'Tipo '!$B$15,IF(D123=15,'Tipo '!$B$16,IF(D123=16,'Tipo '!$B$17,IF(D123=17,'Tipo '!$B$18,IF(D123=18,'Tipo '!$B$19,IF(D123=19,'Tipo '!$B$20,"No ha seleccionado un tipo de contrato válido")))))))))))))))))))</f>
        <v>CONTRATOS DE PRESTACIÓN DE SERVICIOS PROFESIONALES Y DE APOYO A LA GESTIÓN</v>
      </c>
      <c r="F123" s="122" t="s">
        <v>62</v>
      </c>
      <c r="G123" s="122" t="s">
        <v>63</v>
      </c>
      <c r="H123" s="123" t="s">
        <v>281</v>
      </c>
      <c r="I123" s="123" t="s">
        <v>65</v>
      </c>
      <c r="J123" s="120">
        <v>17</v>
      </c>
      <c r="K123" s="122" t="str">
        <f>IF(J123=1,'Equivalencia BH-BMPT'!$D$2,IF(J123=2,'Equivalencia BH-BMPT'!$D$3,IF(J123=3,'Equivalencia BH-BMPT'!$D$4,IF(J123=4,'Equivalencia BH-BMPT'!$D$5,IF(J123=5,'Equivalencia BH-BMPT'!$D$6,IF(J123=6,'Equivalencia BH-BMPT'!$D$7,IF(J123=7,'Equivalencia BH-BMPT'!$D$8,IF(J123=8,'Equivalencia BH-BMPT'!$D$9,IF(J123=9,'Equivalencia BH-BMPT'!$D$10,IF(J123=10,'Equivalencia BH-BMPT'!$D$11,IF(J123=11,'Equivalencia BH-BMPT'!$D$12,IF(J123=12,'Equivalencia BH-BMPT'!$D$13,IF(J123=13,'Equivalencia BH-BMPT'!$D$14,IF(J123=14,'Equivalencia BH-BMPT'!$D$15,IF(J123=15,'Equivalencia BH-BMPT'!$D$16,IF(J123=16,'Equivalencia BH-BMPT'!$D$17,IF(J123=17,'Equivalencia BH-BMPT'!$D$18,IF(J123=18,'Equivalencia BH-BMPT'!$D$19,IF(J123=19,'Equivalencia BH-BMPT'!$D$20,IF(J123=20,'Equivalencia BH-BMPT'!$D$21,IF(J123=21,'Equivalencia BH-BMPT'!$D$22,IF(J123=22,'Equivalencia BH-BMPT'!$D$23,IF(J123=23,'Equivalencia BH-BMPT'!#REF!,IF(J123=24,'Equivalencia BH-BMPT'!$D$25,IF(J123=25,'Equivalencia BH-BMPT'!$D$26,IF(J123=26,'Equivalencia BH-BMPT'!$D$27,IF(J123=27,'Equivalencia BH-BMPT'!$D$28,IF(J123=28,'Equivalencia BH-BMPT'!$D$29,IF(J123=29,'Equivalencia BH-BMPT'!$D$30,IF(J123=30,'Equivalencia BH-BMPT'!$D$31,IF(J123=31,'Equivalencia BH-BMPT'!$D$32,IF(J123=32,'Equivalencia BH-BMPT'!$D$33,IF(J123=33,'Equivalencia BH-BMPT'!$D$34,IF(J123=34,'Equivalencia BH-BMPT'!$D$35,IF(J123=35,'Equivalencia BH-BMPT'!$D$36,IF(J123=36,'Equivalencia BH-BMPT'!$D$37,IF(J123=37,'Equivalencia BH-BMPT'!$D$38,IF(J123=38,'Equivalencia BH-BMPT'!#REF!,IF(J123=39,'Equivalencia BH-BMPT'!$D$40,IF(J123=40,'Equivalencia BH-BMPT'!$D$41,IF(J123=41,'Equivalencia BH-BMPT'!$D$42,IF(J123=42,'Equivalencia BH-BMPT'!$D$43,IF(J123=43,'Equivalencia BH-BMPT'!$D$44,IF(J123=44,'Equivalencia BH-BMPT'!$D$45,IF(J123=45,'Equivalencia BH-BMPT'!$D$46,"No ha seleccionado un número de programa")))))))))))))))))))))))))))))))))))))))))))))</f>
        <v>Espacio público, derecho de todos</v>
      </c>
      <c r="L123" s="124" t="s">
        <v>199</v>
      </c>
      <c r="M123" s="119">
        <v>52959448</v>
      </c>
      <c r="N123" s="125" t="s">
        <v>282</v>
      </c>
      <c r="O123" s="134">
        <v>5000000</v>
      </c>
      <c r="P123" s="127"/>
      <c r="Q123" s="128"/>
      <c r="R123" s="128">
        <v>1</v>
      </c>
      <c r="S123" s="128">
        <v>1750000</v>
      </c>
      <c r="T123" s="128">
        <f t="shared" si="9"/>
        <v>6750000</v>
      </c>
      <c r="U123" s="126">
        <v>3750000</v>
      </c>
      <c r="V123" s="130">
        <v>43038</v>
      </c>
      <c r="W123" s="130">
        <v>43040</v>
      </c>
      <c r="X123" s="130">
        <v>43121</v>
      </c>
      <c r="Y123" s="120">
        <v>30</v>
      </c>
      <c r="Z123" s="120">
        <v>21</v>
      </c>
      <c r="AA123" s="132"/>
      <c r="AB123" s="120"/>
      <c r="AC123" s="120" t="s">
        <v>61</v>
      </c>
      <c r="AD123" s="120"/>
      <c r="AE123" s="120"/>
      <c r="AF123" s="133">
        <f t="shared" si="10"/>
        <v>0.55555555555555558</v>
      </c>
      <c r="AG123" s="112"/>
      <c r="AH123" s="112" t="b">
        <f t="shared" si="11"/>
        <v>0</v>
      </c>
    </row>
    <row r="124" spans="1:34" ht="44.25" customHeight="1" thickBot="1" x14ac:dyDescent="0.25">
      <c r="A124" s="119">
        <v>111</v>
      </c>
      <c r="B124" s="120">
        <v>2017</v>
      </c>
      <c r="C124" s="121" t="s">
        <v>283</v>
      </c>
      <c r="D124" s="120">
        <v>5</v>
      </c>
      <c r="E124" s="122" t="str">
        <f>IF(D124=1,'Tipo '!$B$2,IF(D124=2,'Tipo '!$B$3,IF(D124=3,'Tipo '!$B$4,IF(D124=4,'Tipo '!$B$5,IF(D124=5,'Tipo '!$B$6,IF(D124=6,'Tipo '!$B$7,IF(D124=7,'Tipo '!$B$8,IF(D124=8,'Tipo '!$B$9,IF(D124=9,'Tipo '!$B$10,IF(D124=10,'Tipo '!$B$11,IF(D124=11,'Tipo '!$B$12,IF(D124=12,'Tipo '!$B$13,IF(D124=13,'Tipo '!$B$14,IF(D124=14,'Tipo '!$B$15,IF(D124=15,'Tipo '!$B$16,IF(D124=16,'Tipo '!$B$17,IF(D124=17,'Tipo '!$B$18,IF(D124=18,'Tipo '!$B$19,IF(D124=19,'Tipo '!$B$20,"No ha seleccionado un tipo de contrato válido")))))))))))))))))))</f>
        <v>CONTRATOS DE PRESTACIÓN DE SERVICIOS PROFESIONALES Y DE APOYO A LA GESTIÓN</v>
      </c>
      <c r="F124" s="122" t="s">
        <v>62</v>
      </c>
      <c r="G124" s="122" t="s">
        <v>63</v>
      </c>
      <c r="H124" s="123" t="s">
        <v>284</v>
      </c>
      <c r="I124" s="123" t="s">
        <v>65</v>
      </c>
      <c r="J124" s="120">
        <v>45</v>
      </c>
      <c r="K124" s="122" t="str">
        <f>IF(J124=1,'Equivalencia BH-BMPT'!$D$2,IF(J124=2,'Equivalencia BH-BMPT'!$D$3,IF(J124=3,'Equivalencia BH-BMPT'!$D$4,IF(J124=4,'Equivalencia BH-BMPT'!$D$5,IF(J124=5,'Equivalencia BH-BMPT'!$D$6,IF(J124=6,'Equivalencia BH-BMPT'!$D$7,IF(J124=7,'Equivalencia BH-BMPT'!$D$8,IF(J124=8,'Equivalencia BH-BMPT'!$D$9,IF(J124=9,'Equivalencia BH-BMPT'!$D$10,IF(J124=10,'Equivalencia BH-BMPT'!$D$11,IF(J124=11,'Equivalencia BH-BMPT'!$D$12,IF(J124=12,'Equivalencia BH-BMPT'!$D$13,IF(J124=13,'Equivalencia BH-BMPT'!$D$14,IF(J124=14,'Equivalencia BH-BMPT'!$D$15,IF(J124=15,'Equivalencia BH-BMPT'!$D$16,IF(J124=16,'Equivalencia BH-BMPT'!$D$17,IF(J124=17,'Equivalencia BH-BMPT'!$D$18,IF(J124=18,'Equivalencia BH-BMPT'!$D$19,IF(J124=19,'Equivalencia BH-BMPT'!$D$20,IF(J124=20,'Equivalencia BH-BMPT'!$D$21,IF(J124=21,'Equivalencia BH-BMPT'!$D$22,IF(J124=22,'Equivalencia BH-BMPT'!$D$23,IF(J124=23,'Equivalencia BH-BMPT'!#REF!,IF(J124=24,'Equivalencia BH-BMPT'!$D$25,IF(J124=25,'Equivalencia BH-BMPT'!$D$26,IF(J124=26,'Equivalencia BH-BMPT'!$D$27,IF(J124=27,'Equivalencia BH-BMPT'!$D$28,IF(J124=28,'Equivalencia BH-BMPT'!$D$29,IF(J124=29,'Equivalencia BH-BMPT'!$D$30,IF(J124=30,'Equivalencia BH-BMPT'!$D$31,IF(J124=31,'Equivalencia BH-BMPT'!$D$32,IF(J124=32,'Equivalencia BH-BMPT'!$D$33,IF(J124=33,'Equivalencia BH-BMPT'!$D$34,IF(J124=34,'Equivalencia BH-BMPT'!$D$35,IF(J124=35,'Equivalencia BH-BMPT'!$D$36,IF(J124=36,'Equivalencia BH-BMPT'!$D$37,IF(J124=37,'Equivalencia BH-BMPT'!$D$38,IF(J124=38,'Equivalencia BH-BMPT'!#REF!,IF(J124=39,'Equivalencia BH-BMPT'!$D$40,IF(J124=40,'Equivalencia BH-BMPT'!$D$41,IF(J124=41,'Equivalencia BH-BMPT'!$D$42,IF(J124=42,'Equivalencia BH-BMPT'!$D$43,IF(J124=43,'Equivalencia BH-BMPT'!$D$44,IF(J124=44,'Equivalencia BH-BMPT'!$D$45,IF(J124=45,'Equivalencia BH-BMPT'!$D$46,"No ha seleccionado un número de programa")))))))))))))))))))))))))))))))))))))))))))))</f>
        <v>Gobernanza e influencia local, regional e internacional</v>
      </c>
      <c r="L124" s="124" t="s">
        <v>66</v>
      </c>
      <c r="M124" s="119">
        <v>1106395824</v>
      </c>
      <c r="N124" s="125" t="s">
        <v>285</v>
      </c>
      <c r="O124" s="134">
        <v>8600000</v>
      </c>
      <c r="P124" s="127"/>
      <c r="Q124" s="128"/>
      <c r="R124" s="128">
        <v>1</v>
      </c>
      <c r="S124" s="128">
        <v>3010000</v>
      </c>
      <c r="T124" s="128">
        <f t="shared" si="9"/>
        <v>11610000</v>
      </c>
      <c r="U124" s="126">
        <v>6450000</v>
      </c>
      <c r="V124" s="130">
        <v>43038</v>
      </c>
      <c r="W124" s="130">
        <v>43040</v>
      </c>
      <c r="X124" s="130">
        <v>43121</v>
      </c>
      <c r="Y124" s="120">
        <v>60</v>
      </c>
      <c r="Z124" s="120">
        <v>21</v>
      </c>
      <c r="AA124" s="132"/>
      <c r="AB124" s="120"/>
      <c r="AC124" s="120" t="s">
        <v>61</v>
      </c>
      <c r="AD124" s="120"/>
      <c r="AE124" s="120"/>
      <c r="AF124" s="133">
        <f t="shared" si="10"/>
        <v>0.55555555555555558</v>
      </c>
      <c r="AG124" s="112"/>
      <c r="AH124" s="112" t="b">
        <f t="shared" si="11"/>
        <v>0</v>
      </c>
    </row>
    <row r="125" spans="1:34" ht="44.25" customHeight="1" thickBot="1" x14ac:dyDescent="0.25">
      <c r="A125" s="119">
        <v>112</v>
      </c>
      <c r="B125" s="120">
        <v>2017</v>
      </c>
      <c r="C125" s="121" t="s">
        <v>286</v>
      </c>
      <c r="D125" s="120">
        <v>11</v>
      </c>
      <c r="E125" s="122" t="str">
        <f>IF(D125=1,'Tipo '!$B$2,IF(D125=2,'Tipo '!$B$3,IF(D125=3,'Tipo '!$B$4,IF(D125=4,'Tipo '!$B$5,IF(D125=5,'Tipo '!$B$6,IF(D125=6,'Tipo '!$B$7,IF(D125=7,'Tipo '!$B$8,IF(D125=8,'Tipo '!$B$9,IF(D125=9,'Tipo '!$B$10,IF(D125=10,'Tipo '!$B$11,IF(D125=11,'Tipo '!$B$12,IF(D125=12,'Tipo '!$B$13,IF(D125=13,'Tipo '!$B$14,IF(D125=14,'Tipo '!$B$15,IF(D125=15,'Tipo '!$B$16,IF(D125=16,'Tipo '!$B$17,IF(D125=17,'Tipo '!$B$18,IF(D125=18,'Tipo '!$B$19,IF(D125=19,'Tipo '!$B$20,"No ha seleccionado un tipo de contrato válido")))))))))))))))))))</f>
        <v>SUMINISTRO</v>
      </c>
      <c r="F125" s="122" t="s">
        <v>167</v>
      </c>
      <c r="G125" s="122"/>
      <c r="H125" s="123" t="s">
        <v>287</v>
      </c>
      <c r="I125" s="123" t="s">
        <v>59</v>
      </c>
      <c r="J125" s="120">
        <v>45</v>
      </c>
      <c r="K125" s="122" t="str">
        <f>IF(J125=1,'Equivalencia BH-BMPT'!$D$2,IF(J125=2,'Equivalencia BH-BMPT'!$D$3,IF(J125=3,'Equivalencia BH-BMPT'!$D$4,IF(J125=4,'Equivalencia BH-BMPT'!$D$5,IF(J125=5,'Equivalencia BH-BMPT'!$D$6,IF(J125=6,'Equivalencia BH-BMPT'!$D$7,IF(J125=7,'Equivalencia BH-BMPT'!$D$8,IF(J125=8,'Equivalencia BH-BMPT'!$D$9,IF(J125=9,'Equivalencia BH-BMPT'!$D$10,IF(J125=10,'Equivalencia BH-BMPT'!$D$11,IF(J125=11,'Equivalencia BH-BMPT'!$D$12,IF(J125=12,'Equivalencia BH-BMPT'!$D$13,IF(J125=13,'Equivalencia BH-BMPT'!$D$14,IF(J125=14,'Equivalencia BH-BMPT'!$D$15,IF(J125=15,'Equivalencia BH-BMPT'!$D$16,IF(J125=16,'Equivalencia BH-BMPT'!$D$17,IF(J125=17,'Equivalencia BH-BMPT'!$D$18,IF(J125=18,'Equivalencia BH-BMPT'!$D$19,IF(J125=19,'Equivalencia BH-BMPT'!$D$20,IF(J125=20,'Equivalencia BH-BMPT'!$D$21,IF(J125=21,'Equivalencia BH-BMPT'!$D$22,IF(J125=22,'Equivalencia BH-BMPT'!$D$23,IF(J125=23,'Equivalencia BH-BMPT'!#REF!,IF(J125=24,'Equivalencia BH-BMPT'!$D$25,IF(J125=25,'Equivalencia BH-BMPT'!$D$26,IF(J125=26,'Equivalencia BH-BMPT'!$D$27,IF(J125=27,'Equivalencia BH-BMPT'!$D$28,IF(J125=28,'Equivalencia BH-BMPT'!$D$29,IF(J125=29,'Equivalencia BH-BMPT'!$D$30,IF(J125=30,'Equivalencia BH-BMPT'!$D$31,IF(J125=31,'Equivalencia BH-BMPT'!$D$32,IF(J125=32,'Equivalencia BH-BMPT'!$D$33,IF(J125=33,'Equivalencia BH-BMPT'!$D$34,IF(J125=34,'Equivalencia BH-BMPT'!$D$35,IF(J125=35,'Equivalencia BH-BMPT'!$D$36,IF(J125=36,'Equivalencia BH-BMPT'!$D$37,IF(J125=37,'Equivalencia BH-BMPT'!$D$38,IF(J125=38,'Equivalencia BH-BMPT'!#REF!,IF(J125=39,'Equivalencia BH-BMPT'!$D$40,IF(J125=40,'Equivalencia BH-BMPT'!$D$41,IF(J125=41,'Equivalencia BH-BMPT'!$D$42,IF(J125=42,'Equivalencia BH-BMPT'!$D$43,IF(J125=43,'Equivalencia BH-BMPT'!$D$44,IF(J125=44,'Equivalencia BH-BMPT'!$D$45,IF(J125=45,'Equivalencia BH-BMPT'!$D$46,"No ha seleccionado un número de programa")))))))))))))))))))))))))))))))))))))))))))))</f>
        <v>Gobernanza e influencia local, regional e internacional</v>
      </c>
      <c r="L125" s="124" t="s">
        <v>88</v>
      </c>
      <c r="M125" s="119">
        <v>800081700</v>
      </c>
      <c r="N125" s="125" t="s">
        <v>288</v>
      </c>
      <c r="O125" s="126">
        <v>20000000</v>
      </c>
      <c r="P125" s="127"/>
      <c r="Q125" s="128"/>
      <c r="R125" s="128"/>
      <c r="S125" s="128"/>
      <c r="T125" s="128">
        <f t="shared" si="9"/>
        <v>20000000</v>
      </c>
      <c r="U125" s="126">
        <v>0</v>
      </c>
      <c r="V125" s="130">
        <v>43042</v>
      </c>
      <c r="W125" s="130">
        <v>43048</v>
      </c>
      <c r="X125" s="130">
        <v>43121</v>
      </c>
      <c r="Y125" s="120">
        <v>180</v>
      </c>
      <c r="Z125" s="120"/>
      <c r="AA125" s="132"/>
      <c r="AB125" s="120"/>
      <c r="AC125" s="120" t="s">
        <v>61</v>
      </c>
      <c r="AD125" s="120"/>
      <c r="AE125" s="120"/>
      <c r="AF125" s="133">
        <f t="shared" si="10"/>
        <v>0</v>
      </c>
      <c r="AG125" s="112"/>
      <c r="AH125" s="112" t="b">
        <f t="shared" si="11"/>
        <v>0</v>
      </c>
    </row>
    <row r="126" spans="1:34" ht="44.25" customHeight="1" thickBot="1" x14ac:dyDescent="0.25">
      <c r="A126" s="119">
        <v>113</v>
      </c>
      <c r="B126" s="120">
        <v>2017</v>
      </c>
      <c r="C126" s="121" t="s">
        <v>289</v>
      </c>
      <c r="D126" s="120">
        <v>5</v>
      </c>
      <c r="E126" s="122" t="str">
        <f>IF(D126=1,'Tipo '!$B$2,IF(D126=2,'Tipo '!$B$3,IF(D126=3,'Tipo '!$B$4,IF(D126=4,'Tipo '!$B$5,IF(D126=5,'Tipo '!$B$6,IF(D126=6,'Tipo '!$B$7,IF(D126=7,'Tipo '!$B$8,IF(D126=8,'Tipo '!$B$9,IF(D126=9,'Tipo '!$B$10,IF(D126=10,'Tipo '!$B$11,IF(D126=11,'Tipo '!$B$12,IF(D126=12,'Tipo '!$B$13,IF(D126=13,'Tipo '!$B$14,IF(D126=14,'Tipo '!$B$15,IF(D126=15,'Tipo '!$B$16,IF(D126=16,'Tipo '!$B$17,IF(D126=17,'Tipo '!$B$18,IF(D126=18,'Tipo '!$B$19,IF(D126=19,'Tipo '!$B$20,"No ha seleccionado un tipo de contrato válido")))))))))))))))))))</f>
        <v>CONTRATOS DE PRESTACIÓN DE SERVICIOS PROFESIONALES Y DE APOYO A LA GESTIÓN</v>
      </c>
      <c r="F126" s="122" t="s">
        <v>62</v>
      </c>
      <c r="G126" s="122" t="s">
        <v>63</v>
      </c>
      <c r="H126" s="123" t="s">
        <v>290</v>
      </c>
      <c r="I126" s="123" t="s">
        <v>65</v>
      </c>
      <c r="J126" s="120">
        <v>18</v>
      </c>
      <c r="K126" s="122" t="str">
        <f>IF(J126=1,'Equivalencia BH-BMPT'!$D$2,IF(J126=2,'Equivalencia BH-BMPT'!$D$3,IF(J126=3,'Equivalencia BH-BMPT'!$D$4,IF(J126=4,'Equivalencia BH-BMPT'!$D$5,IF(J126=5,'Equivalencia BH-BMPT'!$D$6,IF(J126=6,'Equivalencia BH-BMPT'!$D$7,IF(J126=7,'Equivalencia BH-BMPT'!$D$8,IF(J126=8,'Equivalencia BH-BMPT'!$D$9,IF(J126=9,'Equivalencia BH-BMPT'!$D$10,IF(J126=10,'Equivalencia BH-BMPT'!$D$11,IF(J126=11,'Equivalencia BH-BMPT'!$D$12,IF(J126=12,'Equivalencia BH-BMPT'!$D$13,IF(J126=13,'Equivalencia BH-BMPT'!$D$14,IF(J126=14,'Equivalencia BH-BMPT'!$D$15,IF(J126=15,'Equivalencia BH-BMPT'!$D$16,IF(J126=16,'Equivalencia BH-BMPT'!$D$17,IF(J126=17,'Equivalencia BH-BMPT'!$D$18,IF(J126=18,'Equivalencia BH-BMPT'!$D$19,IF(J126=19,'Equivalencia BH-BMPT'!$D$20,IF(J126=20,'Equivalencia BH-BMPT'!$D$21,IF(J126=21,'Equivalencia BH-BMPT'!$D$22,IF(J126=22,'Equivalencia BH-BMPT'!$D$23,IF(J126=23,'Equivalencia BH-BMPT'!#REF!,IF(J126=24,'Equivalencia BH-BMPT'!$D$25,IF(J126=25,'Equivalencia BH-BMPT'!$D$26,IF(J126=26,'Equivalencia BH-BMPT'!$D$27,IF(J126=27,'Equivalencia BH-BMPT'!$D$28,IF(J126=28,'Equivalencia BH-BMPT'!$D$29,IF(J126=29,'Equivalencia BH-BMPT'!$D$30,IF(J126=30,'Equivalencia BH-BMPT'!$D$31,IF(J126=31,'Equivalencia BH-BMPT'!$D$32,IF(J126=32,'Equivalencia BH-BMPT'!$D$33,IF(J126=33,'Equivalencia BH-BMPT'!$D$34,IF(J126=34,'Equivalencia BH-BMPT'!$D$35,IF(J126=35,'Equivalencia BH-BMPT'!$D$36,IF(J126=36,'Equivalencia BH-BMPT'!$D$37,IF(J126=37,'Equivalencia BH-BMPT'!$D$38,IF(J126=38,'Equivalencia BH-BMPT'!#REF!,IF(J126=39,'Equivalencia BH-BMPT'!$D$40,IF(J126=40,'Equivalencia BH-BMPT'!$D$41,IF(J126=41,'Equivalencia BH-BMPT'!$D$42,IF(J126=42,'Equivalencia BH-BMPT'!$D$43,IF(J126=43,'Equivalencia BH-BMPT'!$D$44,IF(J126=44,'Equivalencia BH-BMPT'!$D$45,IF(J126=45,'Equivalencia BH-BMPT'!$D$46,"No ha seleccionado un número de programa")))))))))))))))))))))))))))))))))))))))))))))</f>
        <v>Mejor movilidad para todos</v>
      </c>
      <c r="L126" s="124" t="s">
        <v>179</v>
      </c>
      <c r="M126" s="119">
        <v>19455549</v>
      </c>
      <c r="N126" s="125" t="s">
        <v>291</v>
      </c>
      <c r="O126" s="134">
        <v>11000000</v>
      </c>
      <c r="P126" s="127"/>
      <c r="Q126" s="128"/>
      <c r="R126" s="128">
        <v>1</v>
      </c>
      <c r="S126" s="128">
        <v>2566667</v>
      </c>
      <c r="T126" s="128">
        <f t="shared" si="9"/>
        <v>13566667</v>
      </c>
      <c r="U126" s="126">
        <v>6966667</v>
      </c>
      <c r="V126" s="130">
        <v>43042</v>
      </c>
      <c r="W126" s="130">
        <v>43047</v>
      </c>
      <c r="X126" s="130">
        <v>43121</v>
      </c>
      <c r="Y126" s="120">
        <v>60</v>
      </c>
      <c r="Z126" s="120">
        <v>14</v>
      </c>
      <c r="AA126" s="132"/>
      <c r="AB126" s="120"/>
      <c r="AC126" s="120" t="s">
        <v>61</v>
      </c>
      <c r="AD126" s="120"/>
      <c r="AE126" s="120"/>
      <c r="AF126" s="133">
        <f t="shared" si="10"/>
        <v>0.5135135254664982</v>
      </c>
      <c r="AG126" s="112"/>
      <c r="AH126" s="112" t="b">
        <f t="shared" si="11"/>
        <v>0</v>
      </c>
    </row>
    <row r="127" spans="1:34" ht="44.25" customHeight="1" thickBot="1" x14ac:dyDescent="0.25">
      <c r="A127" s="119">
        <v>114</v>
      </c>
      <c r="B127" s="120">
        <v>2017</v>
      </c>
      <c r="C127" s="121" t="s">
        <v>292</v>
      </c>
      <c r="D127" s="120">
        <v>16</v>
      </c>
      <c r="E127" s="122" t="str">
        <f>IF(D127=1,'Tipo '!$B$2,IF(D127=2,'Tipo '!$B$3,IF(D127=3,'Tipo '!$B$4,IF(D127=4,'Tipo '!$B$5,IF(D127=5,'Tipo '!$B$6,IF(D127=6,'Tipo '!$B$7,IF(D127=7,'Tipo '!$B$8,IF(D127=8,'Tipo '!$B$9,IF(D127=9,'Tipo '!$B$10,IF(D127=10,'Tipo '!$B$11,IF(D127=11,'Tipo '!$B$12,IF(D127=12,'Tipo '!$B$13,IF(D127=13,'Tipo '!$B$14,IF(D127=14,'Tipo '!$B$15,IF(D127=15,'Tipo '!$B$16,IF(D127=16,'Tipo '!$B$17,IF(D127=17,'Tipo '!$B$18,IF(D127=18,'Tipo '!$B$19,IF(D127=19,'Tipo '!$B$20,"No ha seleccionado un tipo de contrato válido")))))))))))))))))))</f>
        <v>CONTRATOS INTERADMINISTRATIVOS</v>
      </c>
      <c r="F127" s="122" t="s">
        <v>62</v>
      </c>
      <c r="G127" s="122" t="s">
        <v>205</v>
      </c>
      <c r="H127" s="123" t="s">
        <v>293</v>
      </c>
      <c r="I127" s="123" t="s">
        <v>65</v>
      </c>
      <c r="J127" s="120">
        <v>3</v>
      </c>
      <c r="K127" s="122" t="str">
        <f>IF(J127=1,'Equivalencia BH-BMPT'!$D$2,IF(J127=2,'Equivalencia BH-BMPT'!$D$3,IF(J127=3,'Equivalencia BH-BMPT'!$D$4,IF(J127=4,'Equivalencia BH-BMPT'!$D$5,IF(J127=5,'Equivalencia BH-BMPT'!$D$6,IF(J127=6,'Equivalencia BH-BMPT'!$D$7,IF(J127=7,'Equivalencia BH-BMPT'!$D$8,IF(J127=8,'Equivalencia BH-BMPT'!$D$9,IF(J127=9,'Equivalencia BH-BMPT'!$D$10,IF(J127=10,'Equivalencia BH-BMPT'!$D$11,IF(J127=11,'Equivalencia BH-BMPT'!$D$12,IF(J127=12,'Equivalencia BH-BMPT'!$D$13,IF(J127=13,'Equivalencia BH-BMPT'!$D$14,IF(J127=14,'Equivalencia BH-BMPT'!$D$15,IF(J127=15,'Equivalencia BH-BMPT'!$D$16,IF(J127=16,'Equivalencia BH-BMPT'!$D$17,IF(J127=17,'Equivalencia BH-BMPT'!$D$18,IF(J127=18,'Equivalencia BH-BMPT'!$D$19,IF(J127=19,'Equivalencia BH-BMPT'!$D$20,IF(J127=20,'Equivalencia BH-BMPT'!$D$21,IF(J127=21,'Equivalencia BH-BMPT'!$D$22,IF(J127=22,'Equivalencia BH-BMPT'!$D$23,IF(J127=23,'Equivalencia BH-BMPT'!#REF!,IF(J127=24,'Equivalencia BH-BMPT'!$D$25,IF(J127=25,'Equivalencia BH-BMPT'!$D$26,IF(J127=26,'Equivalencia BH-BMPT'!$D$27,IF(J127=27,'Equivalencia BH-BMPT'!$D$28,IF(J127=28,'Equivalencia BH-BMPT'!$D$29,IF(J127=29,'Equivalencia BH-BMPT'!$D$30,IF(J127=30,'Equivalencia BH-BMPT'!$D$31,IF(J127=31,'Equivalencia BH-BMPT'!$D$32,IF(J127=32,'Equivalencia BH-BMPT'!$D$33,IF(J127=33,'Equivalencia BH-BMPT'!$D$34,IF(J127=34,'Equivalencia BH-BMPT'!$D$35,IF(J127=35,'Equivalencia BH-BMPT'!$D$36,IF(J127=36,'Equivalencia BH-BMPT'!$D$37,IF(J127=37,'Equivalencia BH-BMPT'!$D$38,IF(J127=38,'Equivalencia BH-BMPT'!#REF!,IF(J127=39,'Equivalencia BH-BMPT'!$D$40,IF(J127=40,'Equivalencia BH-BMPT'!$D$41,IF(J127=41,'Equivalencia BH-BMPT'!$D$42,IF(J127=42,'Equivalencia BH-BMPT'!$D$43,IF(J127=43,'Equivalencia BH-BMPT'!$D$44,IF(J127=44,'Equivalencia BH-BMPT'!$D$45,IF(J127=45,'Equivalencia BH-BMPT'!$D$46,"No ha seleccionado un número de programa")))))))))))))))))))))))))))))))))))))))))))))</f>
        <v>Igualdad y autonomía para una Bogotá incluyente</v>
      </c>
      <c r="L127" s="124" t="s">
        <v>294</v>
      </c>
      <c r="M127" s="119">
        <v>900959048</v>
      </c>
      <c r="N127" s="125" t="s">
        <v>295</v>
      </c>
      <c r="O127" s="126">
        <v>189540000</v>
      </c>
      <c r="P127" s="127"/>
      <c r="Q127" s="128"/>
      <c r="R127" s="128"/>
      <c r="S127" s="128"/>
      <c r="T127" s="128">
        <f t="shared" si="9"/>
        <v>189540000</v>
      </c>
      <c r="U127" s="126">
        <v>0</v>
      </c>
      <c r="V127" s="130">
        <v>43047</v>
      </c>
      <c r="W127" s="130">
        <v>43132</v>
      </c>
      <c r="X127" s="130">
        <v>43281</v>
      </c>
      <c r="Y127" s="120">
        <v>150</v>
      </c>
      <c r="Z127" s="120"/>
      <c r="AA127" s="132"/>
      <c r="AB127" s="120"/>
      <c r="AC127" s="120" t="s">
        <v>61</v>
      </c>
      <c r="AD127" s="120"/>
      <c r="AE127" s="120"/>
      <c r="AF127" s="133">
        <f t="shared" si="10"/>
        <v>0</v>
      </c>
      <c r="AG127" s="112"/>
      <c r="AH127" s="112" t="b">
        <f t="shared" si="11"/>
        <v>0</v>
      </c>
    </row>
    <row r="128" spans="1:34" ht="44.25" customHeight="1" thickBot="1" x14ac:dyDescent="0.25">
      <c r="A128" s="119">
        <v>115</v>
      </c>
      <c r="B128" s="120">
        <v>2017</v>
      </c>
      <c r="C128" s="122"/>
      <c r="D128" s="120"/>
      <c r="E128" s="122" t="str">
        <f>IF(D128=1,'Tipo '!$B$2,IF(D128=2,'Tipo '!$B$3,IF(D128=3,'Tipo '!$B$4,IF(D128=4,'Tipo '!$B$5,IF(D128=5,'Tipo '!$B$6,IF(D128=6,'Tipo '!$B$7,IF(D128=7,'Tipo '!$B$8,IF(D128=8,'Tipo '!$B$9,IF(D128=9,'Tipo '!$B$10,IF(D128=10,'Tipo '!$B$11,IF(D128=11,'Tipo '!$B$12,IF(D128=12,'Tipo '!$B$13,IF(D128=13,'Tipo '!$B$14,IF(D128=14,'Tipo '!$B$15,IF(D128=15,'Tipo '!$B$16,IF(D128=16,'Tipo '!$B$17,IF(D128=17,'Tipo '!$B$18,IF(D128=18,'Tipo '!$B$19,IF(D128=19,'Tipo '!$B$20,"No ha seleccionado un tipo de contrato válido")))))))))))))))))))</f>
        <v>No ha seleccionado un tipo de contrato válido</v>
      </c>
      <c r="F128" s="122"/>
      <c r="G128" s="122"/>
      <c r="H128" s="123"/>
      <c r="I128" s="123"/>
      <c r="J128" s="120"/>
      <c r="K128" s="122" t="str">
        <f>IF(J128=1,'Equivalencia BH-BMPT'!$D$2,IF(J128=2,'Equivalencia BH-BMPT'!$D$3,IF(J128=3,'Equivalencia BH-BMPT'!$D$4,IF(J128=4,'Equivalencia BH-BMPT'!$D$5,IF(J128=5,'Equivalencia BH-BMPT'!$D$6,IF(J128=6,'Equivalencia BH-BMPT'!$D$7,IF(J128=7,'Equivalencia BH-BMPT'!$D$8,IF(J128=8,'Equivalencia BH-BMPT'!$D$9,IF(J128=9,'Equivalencia BH-BMPT'!$D$10,IF(J128=10,'Equivalencia BH-BMPT'!$D$11,IF(J128=11,'Equivalencia BH-BMPT'!$D$12,IF(J128=12,'Equivalencia BH-BMPT'!$D$13,IF(J128=13,'Equivalencia BH-BMPT'!$D$14,IF(J128=14,'Equivalencia BH-BMPT'!$D$15,IF(J128=15,'Equivalencia BH-BMPT'!$D$16,IF(J128=16,'Equivalencia BH-BMPT'!$D$17,IF(J128=17,'Equivalencia BH-BMPT'!$D$18,IF(J128=18,'Equivalencia BH-BMPT'!$D$19,IF(J128=19,'Equivalencia BH-BMPT'!$D$20,IF(J128=20,'Equivalencia BH-BMPT'!$D$21,IF(J128=21,'Equivalencia BH-BMPT'!$D$22,IF(J128=22,'Equivalencia BH-BMPT'!$D$23,IF(J128=23,'Equivalencia BH-BMPT'!#REF!,IF(J128=24,'Equivalencia BH-BMPT'!$D$25,IF(J128=25,'Equivalencia BH-BMPT'!$D$26,IF(J128=26,'Equivalencia BH-BMPT'!$D$27,IF(J128=27,'Equivalencia BH-BMPT'!$D$28,IF(J128=28,'Equivalencia BH-BMPT'!$D$29,IF(J128=29,'Equivalencia BH-BMPT'!$D$30,IF(J128=30,'Equivalencia BH-BMPT'!$D$31,IF(J128=31,'Equivalencia BH-BMPT'!$D$32,IF(J128=32,'Equivalencia BH-BMPT'!$D$33,IF(J128=33,'Equivalencia BH-BMPT'!$D$34,IF(J128=34,'Equivalencia BH-BMPT'!$D$35,IF(J128=35,'Equivalencia BH-BMPT'!$D$36,IF(J128=36,'Equivalencia BH-BMPT'!$D$37,IF(J128=37,'Equivalencia BH-BMPT'!$D$38,IF(J128=38,'Equivalencia BH-BMPT'!#REF!,IF(J128=39,'Equivalencia BH-BMPT'!$D$40,IF(J128=40,'Equivalencia BH-BMPT'!$D$41,IF(J128=41,'Equivalencia BH-BMPT'!$D$42,IF(J128=42,'Equivalencia BH-BMPT'!$D$43,IF(J128=43,'Equivalencia BH-BMPT'!$D$44,IF(J128=44,'Equivalencia BH-BMPT'!$D$45,IF(J128=45,'Equivalencia BH-BMPT'!$D$46,"No ha seleccionado un número de programa")))))))))))))))))))))))))))))))))))))))))))))</f>
        <v>No ha seleccionado un número de programa</v>
      </c>
      <c r="L128" s="124"/>
      <c r="M128" s="119"/>
      <c r="N128" s="125"/>
      <c r="O128" s="134"/>
      <c r="P128" s="127"/>
      <c r="Q128" s="128"/>
      <c r="R128" s="128"/>
      <c r="S128" s="128"/>
      <c r="T128" s="128">
        <f t="shared" si="9"/>
        <v>0</v>
      </c>
      <c r="U128" s="129"/>
      <c r="V128" s="130"/>
      <c r="W128" s="130"/>
      <c r="X128" s="130"/>
      <c r="Y128" s="120"/>
      <c r="Z128" s="120"/>
      <c r="AA128" s="132" t="s">
        <v>61</v>
      </c>
      <c r="AB128" s="120"/>
      <c r="AC128" s="120"/>
      <c r="AD128" s="120"/>
      <c r="AE128" s="120"/>
      <c r="AF128" s="133" t="e">
        <f t="shared" si="10"/>
        <v>#DIV/0!</v>
      </c>
      <c r="AG128" s="112"/>
      <c r="AH128" s="112" t="b">
        <f t="shared" si="11"/>
        <v>1</v>
      </c>
    </row>
    <row r="129" spans="1:34" ht="44.25" customHeight="1" thickBot="1" x14ac:dyDescent="0.25">
      <c r="A129" s="119">
        <v>116</v>
      </c>
      <c r="B129" s="120">
        <v>2017</v>
      </c>
      <c r="C129" s="122" t="s">
        <v>296</v>
      </c>
      <c r="D129" s="120">
        <v>16</v>
      </c>
      <c r="E129" s="122" t="str">
        <f>IF(D129=1,'Tipo '!$B$2,IF(D129=2,'Tipo '!$B$3,IF(D129=3,'Tipo '!$B$4,IF(D129=4,'Tipo '!$B$5,IF(D129=5,'Tipo '!$B$6,IF(D129=6,'Tipo '!$B$7,IF(D129=7,'Tipo '!$B$8,IF(D129=8,'Tipo '!$B$9,IF(D129=9,'Tipo '!$B$10,IF(D129=10,'Tipo '!$B$11,IF(D129=11,'Tipo '!$B$12,IF(D129=12,'Tipo '!$B$13,IF(D129=13,'Tipo '!$B$14,IF(D129=14,'Tipo '!$B$15,IF(D129=15,'Tipo '!$B$16,IF(D129=16,'Tipo '!$B$17,IF(D129=17,'Tipo '!$B$18,IF(D129=18,'Tipo '!$B$19,IF(D129=19,'Tipo '!$B$20,"No ha seleccionado un tipo de contrato válido")))))))))))))))))))</f>
        <v>CONTRATOS INTERADMINISTRATIVOS</v>
      </c>
      <c r="F129" s="122" t="s">
        <v>62</v>
      </c>
      <c r="G129" s="122" t="s">
        <v>205</v>
      </c>
      <c r="H129" s="123" t="s">
        <v>297</v>
      </c>
      <c r="I129" s="123" t="s">
        <v>65</v>
      </c>
      <c r="J129" s="120">
        <v>45</v>
      </c>
      <c r="K129" s="122" t="str">
        <f>IF(J129=1,'Equivalencia BH-BMPT'!$D$2,IF(J129=2,'Equivalencia BH-BMPT'!$D$3,IF(J129=3,'Equivalencia BH-BMPT'!$D$4,IF(J129=4,'Equivalencia BH-BMPT'!$D$5,IF(J129=5,'Equivalencia BH-BMPT'!$D$6,IF(J129=6,'Equivalencia BH-BMPT'!$D$7,IF(J129=7,'Equivalencia BH-BMPT'!$D$8,IF(J129=8,'Equivalencia BH-BMPT'!$D$9,IF(J129=9,'Equivalencia BH-BMPT'!$D$10,IF(J129=10,'Equivalencia BH-BMPT'!$D$11,IF(J129=11,'Equivalencia BH-BMPT'!$D$12,IF(J129=12,'Equivalencia BH-BMPT'!$D$13,IF(J129=13,'Equivalencia BH-BMPT'!$D$14,IF(J129=14,'Equivalencia BH-BMPT'!$D$15,IF(J129=15,'Equivalencia BH-BMPT'!$D$16,IF(J129=16,'Equivalencia BH-BMPT'!$D$17,IF(J129=17,'Equivalencia BH-BMPT'!$D$18,IF(J129=18,'Equivalencia BH-BMPT'!$D$19,IF(J129=19,'Equivalencia BH-BMPT'!$D$20,IF(J129=20,'Equivalencia BH-BMPT'!$D$21,IF(J129=21,'Equivalencia BH-BMPT'!$D$22,IF(J129=22,'Equivalencia BH-BMPT'!$D$23,IF(J129=23,'Equivalencia BH-BMPT'!#REF!,IF(J129=24,'Equivalencia BH-BMPT'!$D$25,IF(J129=25,'Equivalencia BH-BMPT'!$D$26,IF(J129=26,'Equivalencia BH-BMPT'!$D$27,IF(J129=27,'Equivalencia BH-BMPT'!$D$28,IF(J129=28,'Equivalencia BH-BMPT'!$D$29,IF(J129=29,'Equivalencia BH-BMPT'!$D$30,IF(J129=30,'Equivalencia BH-BMPT'!$D$31,IF(J129=31,'Equivalencia BH-BMPT'!$D$32,IF(J129=32,'Equivalencia BH-BMPT'!$D$33,IF(J129=33,'Equivalencia BH-BMPT'!$D$34,IF(J129=34,'Equivalencia BH-BMPT'!$D$35,IF(J129=35,'Equivalencia BH-BMPT'!$D$36,IF(J129=36,'Equivalencia BH-BMPT'!$D$37,IF(J129=37,'Equivalencia BH-BMPT'!$D$38,IF(J129=38,'Equivalencia BH-BMPT'!#REF!,IF(J129=39,'Equivalencia BH-BMPT'!$D$40,IF(J129=40,'Equivalencia BH-BMPT'!$D$41,IF(J129=41,'Equivalencia BH-BMPT'!$D$42,IF(J129=42,'Equivalencia BH-BMPT'!$D$43,IF(J129=43,'Equivalencia BH-BMPT'!$D$44,IF(J129=44,'Equivalencia BH-BMPT'!$D$45,IF(J129=45,'Equivalencia BH-BMPT'!$D$46,"No ha seleccionado un número de programa")))))))))))))))))))))))))))))))))))))))))))))</f>
        <v>Gobernanza e influencia local, regional e internacional</v>
      </c>
      <c r="L129" s="124" t="s">
        <v>66</v>
      </c>
      <c r="M129" s="119">
        <v>900483991</v>
      </c>
      <c r="N129" s="125" t="s">
        <v>298</v>
      </c>
      <c r="O129" s="126">
        <v>25197137249</v>
      </c>
      <c r="P129" s="127"/>
      <c r="Q129" s="128"/>
      <c r="R129" s="128"/>
      <c r="S129" s="128"/>
      <c r="T129" s="128">
        <f t="shared" si="9"/>
        <v>25197137249</v>
      </c>
      <c r="U129" s="126">
        <v>25197137249</v>
      </c>
      <c r="V129" s="130">
        <v>43049</v>
      </c>
      <c r="W129" s="130">
        <v>43049</v>
      </c>
      <c r="X129" s="130">
        <v>43747</v>
      </c>
      <c r="Y129" s="120">
        <v>720</v>
      </c>
      <c r="Z129" s="120"/>
      <c r="AA129" s="132"/>
      <c r="AB129" s="120"/>
      <c r="AC129" s="120" t="s">
        <v>61</v>
      </c>
      <c r="AD129" s="120"/>
      <c r="AE129" s="120"/>
      <c r="AF129" s="133">
        <f t="shared" si="10"/>
        <v>1</v>
      </c>
      <c r="AG129" s="112"/>
      <c r="AH129" s="112" t="b">
        <f t="shared" si="11"/>
        <v>0</v>
      </c>
    </row>
    <row r="130" spans="1:34" ht="44.25" customHeight="1" thickBot="1" x14ac:dyDescent="0.25">
      <c r="A130" s="119">
        <v>117</v>
      </c>
      <c r="B130" s="120">
        <v>2017</v>
      </c>
      <c r="C130" s="122" t="s">
        <v>299</v>
      </c>
      <c r="D130" s="120">
        <v>5</v>
      </c>
      <c r="E130" s="122" t="str">
        <f>IF(D130=1,'Tipo '!$B$2,IF(D130=2,'Tipo '!$B$3,IF(D130=3,'Tipo '!$B$4,IF(D130=4,'Tipo '!$B$5,IF(D130=5,'Tipo '!$B$6,IF(D130=6,'Tipo '!$B$7,IF(D130=7,'Tipo '!$B$8,IF(D130=8,'Tipo '!$B$9,IF(D130=9,'Tipo '!$B$10,IF(D130=10,'Tipo '!$B$11,IF(D130=11,'Tipo '!$B$12,IF(D130=12,'Tipo '!$B$13,IF(D130=13,'Tipo '!$B$14,IF(D130=14,'Tipo '!$B$15,IF(D130=15,'Tipo '!$B$16,IF(D130=16,'Tipo '!$B$17,IF(D130=17,'Tipo '!$B$18,IF(D130=18,'Tipo '!$B$19,IF(D130=19,'Tipo '!$B$20,"No ha seleccionado un tipo de contrato válido")))))))))))))))))))</f>
        <v>CONTRATOS DE PRESTACIÓN DE SERVICIOS PROFESIONALES Y DE APOYO A LA GESTIÓN</v>
      </c>
      <c r="F130" s="122" t="s">
        <v>62</v>
      </c>
      <c r="G130" s="122" t="s">
        <v>63</v>
      </c>
      <c r="H130" s="123" t="s">
        <v>300</v>
      </c>
      <c r="I130" s="123" t="s">
        <v>65</v>
      </c>
      <c r="J130" s="120">
        <v>45</v>
      </c>
      <c r="K130" s="122" t="str">
        <f>IF(J130=1,'Equivalencia BH-BMPT'!$D$2,IF(J130=2,'Equivalencia BH-BMPT'!$D$3,IF(J130=3,'Equivalencia BH-BMPT'!$D$4,IF(J130=4,'Equivalencia BH-BMPT'!$D$5,IF(J130=5,'Equivalencia BH-BMPT'!$D$6,IF(J130=6,'Equivalencia BH-BMPT'!$D$7,IF(J130=7,'Equivalencia BH-BMPT'!$D$8,IF(J130=8,'Equivalencia BH-BMPT'!$D$9,IF(J130=9,'Equivalencia BH-BMPT'!$D$10,IF(J130=10,'Equivalencia BH-BMPT'!$D$11,IF(J130=11,'Equivalencia BH-BMPT'!$D$12,IF(J130=12,'Equivalencia BH-BMPT'!$D$13,IF(J130=13,'Equivalencia BH-BMPT'!$D$14,IF(J130=14,'Equivalencia BH-BMPT'!$D$15,IF(J130=15,'Equivalencia BH-BMPT'!$D$16,IF(J130=16,'Equivalencia BH-BMPT'!$D$17,IF(J130=17,'Equivalencia BH-BMPT'!$D$18,IF(J130=18,'Equivalencia BH-BMPT'!$D$19,IF(J130=19,'Equivalencia BH-BMPT'!$D$20,IF(J130=20,'Equivalencia BH-BMPT'!$D$21,IF(J130=21,'Equivalencia BH-BMPT'!$D$22,IF(J130=22,'Equivalencia BH-BMPT'!$D$23,IF(J130=23,'Equivalencia BH-BMPT'!#REF!,IF(J130=24,'Equivalencia BH-BMPT'!$D$25,IF(J130=25,'Equivalencia BH-BMPT'!$D$26,IF(J130=26,'Equivalencia BH-BMPT'!$D$27,IF(J130=27,'Equivalencia BH-BMPT'!$D$28,IF(J130=28,'Equivalencia BH-BMPT'!$D$29,IF(J130=29,'Equivalencia BH-BMPT'!$D$30,IF(J130=30,'Equivalencia BH-BMPT'!$D$31,IF(J130=31,'Equivalencia BH-BMPT'!$D$32,IF(J130=32,'Equivalencia BH-BMPT'!$D$33,IF(J130=33,'Equivalencia BH-BMPT'!$D$34,IF(J130=34,'Equivalencia BH-BMPT'!$D$35,IF(J130=35,'Equivalencia BH-BMPT'!$D$36,IF(J130=36,'Equivalencia BH-BMPT'!$D$37,IF(J130=37,'Equivalencia BH-BMPT'!$D$38,IF(J130=38,'Equivalencia BH-BMPT'!#REF!,IF(J130=39,'Equivalencia BH-BMPT'!$D$40,IF(J130=40,'Equivalencia BH-BMPT'!$D$41,IF(J130=41,'Equivalencia BH-BMPT'!$D$42,IF(J130=42,'Equivalencia BH-BMPT'!$D$43,IF(J130=43,'Equivalencia BH-BMPT'!$D$44,IF(J130=44,'Equivalencia BH-BMPT'!$D$45,IF(J130=45,'Equivalencia BH-BMPT'!$D$46,"No ha seleccionado un número de programa")))))))))))))))))))))))))))))))))))))))))))))</f>
        <v>Gobernanza e influencia local, regional e internacional</v>
      </c>
      <c r="L130" s="124" t="s">
        <v>66</v>
      </c>
      <c r="M130" s="119">
        <v>1023933507</v>
      </c>
      <c r="N130" s="125" t="s">
        <v>301</v>
      </c>
      <c r="O130" s="134">
        <v>3400000</v>
      </c>
      <c r="P130" s="127"/>
      <c r="Q130" s="128"/>
      <c r="R130" s="128">
        <v>1</v>
      </c>
      <c r="S130" s="128">
        <v>340000</v>
      </c>
      <c r="T130" s="128">
        <f t="shared" si="9"/>
        <v>3740000</v>
      </c>
      <c r="U130" s="126">
        <v>1700000</v>
      </c>
      <c r="V130" s="130">
        <v>43053</v>
      </c>
      <c r="W130" s="130">
        <v>43055</v>
      </c>
      <c r="X130" s="130">
        <v>43121</v>
      </c>
      <c r="Y130" s="120">
        <v>60</v>
      </c>
      <c r="Z130" s="120">
        <v>6</v>
      </c>
      <c r="AA130" s="132"/>
      <c r="AB130" s="120"/>
      <c r="AC130" s="120" t="s">
        <v>61</v>
      </c>
      <c r="AD130" s="120"/>
      <c r="AE130" s="120"/>
      <c r="AF130" s="133">
        <f t="shared" si="10"/>
        <v>0.45454545454545453</v>
      </c>
      <c r="AG130" s="112"/>
      <c r="AH130" s="112" t="b">
        <f t="shared" si="11"/>
        <v>0</v>
      </c>
    </row>
    <row r="131" spans="1:34" ht="44.25" customHeight="1" thickBot="1" x14ac:dyDescent="0.25">
      <c r="A131" s="119">
        <v>118</v>
      </c>
      <c r="B131" s="120">
        <v>2017</v>
      </c>
      <c r="C131" s="121" t="s">
        <v>302</v>
      </c>
      <c r="D131" s="120">
        <v>10</v>
      </c>
      <c r="E131" s="122" t="str">
        <f>IF(D131=1,'Tipo '!$B$2,IF(D131=2,'Tipo '!$B$3,IF(D131=3,'Tipo '!$B$4,IF(D131=4,'Tipo '!$B$5,IF(D131=5,'Tipo '!$B$6,IF(D131=6,'Tipo '!$B$7,IF(D131=7,'Tipo '!$B$8,IF(D131=8,'Tipo '!$B$9,IF(D131=9,'Tipo '!$B$10,IF(D131=10,'Tipo '!$B$11,IF(D131=11,'Tipo '!$B$12,IF(D131=12,'Tipo '!$B$13,IF(D131=13,'Tipo '!$B$14,IF(D131=14,'Tipo '!$B$15,IF(D131=15,'Tipo '!$B$16,IF(D131=16,'Tipo '!$B$17,IF(D131=17,'Tipo '!$B$18,IF(D131=18,'Tipo '!$B$19,IF(D131=19,'Tipo '!$B$20,"No ha seleccionado un tipo de contrato válido")))))))))))))))))))</f>
        <v>SEGUROS</v>
      </c>
      <c r="F131" s="122" t="s">
        <v>167</v>
      </c>
      <c r="G131" s="122"/>
      <c r="H131" s="123" t="s">
        <v>303</v>
      </c>
      <c r="I131" s="123" t="s">
        <v>59</v>
      </c>
      <c r="J131" s="120">
        <v>1</v>
      </c>
      <c r="K131" s="122" t="str">
        <f>IF(J131=1,'Equivalencia BH-BMPT'!$D$2,IF(J131=2,'Equivalencia BH-BMPT'!$D$3,IF(J131=3,'Equivalencia BH-BMPT'!$D$4,IF(J131=4,'Equivalencia BH-BMPT'!$D$5,IF(J131=5,'Equivalencia BH-BMPT'!$D$6,IF(J131=6,'Equivalencia BH-BMPT'!$D$7,IF(J131=7,'Equivalencia BH-BMPT'!$D$8,IF(J131=8,'Equivalencia BH-BMPT'!$D$9,IF(J131=9,'Equivalencia BH-BMPT'!$D$10,IF(J131=10,'Equivalencia BH-BMPT'!$D$11,IF(J131=11,'Equivalencia BH-BMPT'!$D$12,IF(J131=12,'Equivalencia BH-BMPT'!$D$13,IF(J131=13,'Equivalencia BH-BMPT'!$D$14,IF(J131=14,'Equivalencia BH-BMPT'!$D$15,IF(J131=15,'Equivalencia BH-BMPT'!$D$16,IF(J131=16,'Equivalencia BH-BMPT'!$D$17,IF(J131=17,'Equivalencia BH-BMPT'!$D$18,IF(J131=18,'Equivalencia BH-BMPT'!$D$19,IF(J131=19,'Equivalencia BH-BMPT'!$D$20,IF(J131=20,'Equivalencia BH-BMPT'!$D$21,IF(J131=21,'Equivalencia BH-BMPT'!$D$22,IF(J131=22,'Equivalencia BH-BMPT'!$D$23,IF(J131=23,'Equivalencia BH-BMPT'!#REF!,IF(J131=24,'Equivalencia BH-BMPT'!$D$25,IF(J131=25,'Equivalencia BH-BMPT'!$D$26,IF(J131=26,'Equivalencia BH-BMPT'!$D$27,IF(J131=27,'Equivalencia BH-BMPT'!$D$28,IF(J131=28,'Equivalencia BH-BMPT'!$D$29,IF(J131=29,'Equivalencia BH-BMPT'!$D$30,IF(J131=30,'Equivalencia BH-BMPT'!$D$31,IF(J131=31,'Equivalencia BH-BMPT'!$D$32,IF(J131=32,'Equivalencia BH-BMPT'!$D$33,IF(J131=33,'Equivalencia BH-BMPT'!$D$34,IF(J131=34,'Equivalencia BH-BMPT'!$D$35,IF(J131=35,'Equivalencia BH-BMPT'!$D$36,IF(J131=36,'Equivalencia BH-BMPT'!$D$37,IF(J131=37,'Equivalencia BH-BMPT'!$D$38,IF(J131=38,'Equivalencia BH-BMPT'!#REF!,IF(J131=39,'Equivalencia BH-BMPT'!$D$40,IF(J131=40,'Equivalencia BH-BMPT'!$D$41,IF(J131=41,'Equivalencia BH-BMPT'!$D$42,IF(J131=42,'Equivalencia BH-BMPT'!$D$43,IF(J131=43,'Equivalencia BH-BMPT'!$D$44,IF(J131=44,'Equivalencia BH-BMPT'!$D$45,IF(J131=45,'Equivalencia BH-BMPT'!$D$46,"No ha seleccionado un número de programa")))))))))))))))))))))))))))))))))))))))))))))</f>
        <v>Prevención y atención de la maternidad y la paternidad tempranas</v>
      </c>
      <c r="L131" s="124" t="s">
        <v>88</v>
      </c>
      <c r="M131" s="119">
        <v>8605246554</v>
      </c>
      <c r="N131" s="125" t="s">
        <v>304</v>
      </c>
      <c r="O131" s="126">
        <v>20642189</v>
      </c>
      <c r="P131" s="127"/>
      <c r="Q131" s="128"/>
      <c r="R131" s="128"/>
      <c r="S131" s="128"/>
      <c r="T131" s="128">
        <f t="shared" si="9"/>
        <v>20642189</v>
      </c>
      <c r="U131" s="126">
        <v>0</v>
      </c>
      <c r="V131" s="130">
        <v>43060</v>
      </c>
      <c r="W131" s="130">
        <v>43060</v>
      </c>
      <c r="X131" s="130">
        <v>43146</v>
      </c>
      <c r="Y131" s="120">
        <v>84</v>
      </c>
      <c r="Z131" s="120"/>
      <c r="AA131" s="132"/>
      <c r="AB131" s="120"/>
      <c r="AC131" s="120" t="s">
        <v>61</v>
      </c>
      <c r="AD131" s="120"/>
      <c r="AE131" s="120"/>
      <c r="AF131" s="133">
        <f t="shared" si="10"/>
        <v>0</v>
      </c>
      <c r="AG131" s="112"/>
      <c r="AH131" s="112" t="b">
        <f t="shared" si="11"/>
        <v>0</v>
      </c>
    </row>
    <row r="132" spans="1:34" ht="44.25" customHeight="1" thickBot="1" x14ac:dyDescent="0.25">
      <c r="A132" s="119">
        <v>119</v>
      </c>
      <c r="B132" s="120">
        <v>2017</v>
      </c>
      <c r="C132" s="122">
        <v>17117223629</v>
      </c>
      <c r="D132" s="120">
        <v>4</v>
      </c>
      <c r="E132" s="122" t="str">
        <f>IF(D132=1,'Tipo '!$B$2,IF(D132=2,'Tipo '!$B$3,IF(D132=3,'Tipo '!$B$4,IF(D132=4,'Tipo '!$B$5,IF(D132=5,'Tipo '!$B$6,IF(D132=6,'Tipo '!$B$7,IF(D132=7,'Tipo '!$B$8,IF(D132=8,'Tipo '!$B$9,IF(D132=9,'Tipo '!$B$10,IF(D132=10,'Tipo '!$B$11,IF(D132=11,'Tipo '!$B$12,IF(D132=12,'Tipo '!$B$13,IF(D132=13,'Tipo '!$B$14,IF(D132=14,'Tipo '!$B$15,IF(D132=15,'Tipo '!$B$16,IF(D132=16,'Tipo '!$B$17,IF(D132=17,'Tipo '!$B$18,IF(D132=18,'Tipo '!$B$19,IF(D132=19,'Tipo '!$B$20,"No ha seleccionado un tipo de contrato válido")))))))))))))))))))</f>
        <v>CONTRATOS DE PRESTACIÓN DE SERVICIOS</v>
      </c>
      <c r="F132" s="122" t="s">
        <v>56</v>
      </c>
      <c r="G132" s="136" t="s">
        <v>216</v>
      </c>
      <c r="H132" s="123" t="s">
        <v>305</v>
      </c>
      <c r="I132" s="123" t="s">
        <v>65</v>
      </c>
      <c r="J132" s="120">
        <v>11</v>
      </c>
      <c r="K132" s="122" t="str">
        <f>IF(J132=1,'Equivalencia BH-BMPT'!$D$2,IF(J132=2,'Equivalencia BH-BMPT'!$D$3,IF(J132=3,'Equivalencia BH-BMPT'!$D$4,IF(J132=4,'Equivalencia BH-BMPT'!$D$5,IF(J132=5,'Equivalencia BH-BMPT'!$D$6,IF(J132=6,'Equivalencia BH-BMPT'!$D$7,IF(J132=7,'Equivalencia BH-BMPT'!$D$8,IF(J132=8,'Equivalencia BH-BMPT'!$D$9,IF(J132=9,'Equivalencia BH-BMPT'!$D$10,IF(J132=10,'Equivalencia BH-BMPT'!$D$11,IF(J132=11,'Equivalencia BH-BMPT'!$D$12,IF(J132=12,'Equivalencia BH-BMPT'!$D$13,IF(J132=13,'Equivalencia BH-BMPT'!$D$14,IF(J132=14,'Equivalencia BH-BMPT'!$D$15,IF(J132=15,'Equivalencia BH-BMPT'!$D$16,IF(J132=16,'Equivalencia BH-BMPT'!$D$17,IF(J132=17,'Equivalencia BH-BMPT'!$D$18,IF(J132=18,'Equivalencia BH-BMPT'!$D$19,IF(J132=19,'Equivalencia BH-BMPT'!$D$20,IF(J132=20,'Equivalencia BH-BMPT'!$D$21,IF(J132=21,'Equivalencia BH-BMPT'!$D$22,IF(J132=22,'Equivalencia BH-BMPT'!$D$23,IF(J132=23,'Equivalencia BH-BMPT'!#REF!,IF(J132=24,'Equivalencia BH-BMPT'!$D$25,IF(J132=25,'Equivalencia BH-BMPT'!$D$26,IF(J132=26,'Equivalencia BH-BMPT'!$D$27,IF(J132=27,'Equivalencia BH-BMPT'!$D$28,IF(J132=28,'Equivalencia BH-BMPT'!$D$29,IF(J132=29,'Equivalencia BH-BMPT'!$D$30,IF(J132=30,'Equivalencia BH-BMPT'!$D$31,IF(J132=31,'Equivalencia BH-BMPT'!$D$32,IF(J132=32,'Equivalencia BH-BMPT'!$D$33,IF(J132=33,'Equivalencia BH-BMPT'!$D$34,IF(J132=34,'Equivalencia BH-BMPT'!$D$35,IF(J132=35,'Equivalencia BH-BMPT'!$D$36,IF(J132=36,'Equivalencia BH-BMPT'!$D$37,IF(J132=37,'Equivalencia BH-BMPT'!$D$38,IF(J132=38,'Equivalencia BH-BMPT'!#REF!,IF(J132=39,'Equivalencia BH-BMPT'!$D$40,IF(J132=40,'Equivalencia BH-BMPT'!$D$41,IF(J132=41,'Equivalencia BH-BMPT'!$D$42,IF(J132=42,'Equivalencia BH-BMPT'!$D$43,IF(J132=43,'Equivalencia BH-BMPT'!$D$44,IF(J132=44,'Equivalencia BH-BMPT'!$D$45,IF(J132=45,'Equivalencia BH-BMPT'!$D$46,"No ha seleccionado un número de programa")))))))))))))))))))))))))))))))))))))))))))))</f>
        <v>Mejores oportunidades para el desarrollo a través de la cultura, la recreación y el deporte</v>
      </c>
      <c r="L132" s="124" t="s">
        <v>97</v>
      </c>
      <c r="M132" s="119">
        <v>9011361117</v>
      </c>
      <c r="N132" s="125" t="s">
        <v>306</v>
      </c>
      <c r="O132" s="126">
        <v>195093868</v>
      </c>
      <c r="P132" s="127"/>
      <c r="Q132" s="128"/>
      <c r="R132" s="128"/>
      <c r="S132" s="128"/>
      <c r="T132" s="128">
        <f t="shared" si="9"/>
        <v>195093868</v>
      </c>
      <c r="U132" s="126">
        <v>0</v>
      </c>
      <c r="V132" s="130">
        <v>43069</v>
      </c>
      <c r="W132" s="130">
        <v>43040</v>
      </c>
      <c r="X132" s="130">
        <v>43121</v>
      </c>
      <c r="Y132" s="120">
        <v>60</v>
      </c>
      <c r="Z132" s="120"/>
      <c r="AA132" s="132"/>
      <c r="AB132" s="120"/>
      <c r="AC132" s="120" t="s">
        <v>61</v>
      </c>
      <c r="AD132" s="120"/>
      <c r="AE132" s="120"/>
      <c r="AF132" s="133">
        <f t="shared" si="10"/>
        <v>0</v>
      </c>
      <c r="AG132" s="112"/>
      <c r="AH132" s="112" t="b">
        <f t="shared" si="11"/>
        <v>0</v>
      </c>
    </row>
    <row r="133" spans="1:34" ht="44.25" customHeight="1" thickBot="1" x14ac:dyDescent="0.25">
      <c r="A133" s="119">
        <v>120</v>
      </c>
      <c r="B133" s="120">
        <v>2017</v>
      </c>
      <c r="C133" s="122">
        <v>17127394021</v>
      </c>
      <c r="D133" s="120">
        <v>5</v>
      </c>
      <c r="E133" s="122" t="str">
        <f>IF(D133=1,'Tipo '!$B$2,IF(D133=2,'Tipo '!$B$3,IF(D133=3,'Tipo '!$B$4,IF(D133=4,'Tipo '!$B$5,IF(D133=5,'Tipo '!$B$6,IF(D133=6,'Tipo '!$B$7,IF(D133=7,'Tipo '!$B$8,IF(D133=8,'Tipo '!$B$9,IF(D133=9,'Tipo '!$B$10,IF(D133=10,'Tipo '!$B$11,IF(D133=11,'Tipo '!$B$12,IF(D133=12,'Tipo '!$B$13,IF(D133=13,'Tipo '!$B$14,IF(D133=14,'Tipo '!$B$15,IF(D133=15,'Tipo '!$B$16,IF(D133=16,'Tipo '!$B$17,IF(D133=17,'Tipo '!$B$18,IF(D133=18,'Tipo '!$B$19,IF(D133=19,'Tipo '!$B$20,"No ha seleccionado un tipo de contrato válido")))))))))))))))))))</f>
        <v>CONTRATOS DE PRESTACIÓN DE SERVICIOS PROFESIONALES Y DE APOYO A LA GESTIÓN</v>
      </c>
      <c r="F133" s="122" t="s">
        <v>62</v>
      </c>
      <c r="G133" s="122" t="s">
        <v>63</v>
      </c>
      <c r="H133" s="123" t="s">
        <v>64</v>
      </c>
      <c r="I133" s="123" t="s">
        <v>65</v>
      </c>
      <c r="J133" s="120">
        <v>45</v>
      </c>
      <c r="K133" s="122" t="str">
        <f>IF(J133=1,'Equivalencia BH-BMPT'!$D$2,IF(J133=2,'Equivalencia BH-BMPT'!$D$3,IF(J133=3,'Equivalencia BH-BMPT'!$D$4,IF(J133=4,'Equivalencia BH-BMPT'!$D$5,IF(J133=5,'Equivalencia BH-BMPT'!$D$6,IF(J133=6,'Equivalencia BH-BMPT'!$D$7,IF(J133=7,'Equivalencia BH-BMPT'!$D$8,IF(J133=8,'Equivalencia BH-BMPT'!$D$9,IF(J133=9,'Equivalencia BH-BMPT'!$D$10,IF(J133=10,'Equivalencia BH-BMPT'!$D$11,IF(J133=11,'Equivalencia BH-BMPT'!$D$12,IF(J133=12,'Equivalencia BH-BMPT'!$D$13,IF(J133=13,'Equivalencia BH-BMPT'!$D$14,IF(J133=14,'Equivalencia BH-BMPT'!$D$15,IF(J133=15,'Equivalencia BH-BMPT'!$D$16,IF(J133=16,'Equivalencia BH-BMPT'!$D$17,IF(J133=17,'Equivalencia BH-BMPT'!$D$18,IF(J133=18,'Equivalencia BH-BMPT'!$D$19,IF(J133=19,'Equivalencia BH-BMPT'!$D$20,IF(J133=20,'Equivalencia BH-BMPT'!$D$21,IF(J133=21,'Equivalencia BH-BMPT'!$D$22,IF(J133=22,'Equivalencia BH-BMPT'!$D$23,IF(J133=23,'Equivalencia BH-BMPT'!#REF!,IF(J133=24,'Equivalencia BH-BMPT'!$D$25,IF(J133=25,'Equivalencia BH-BMPT'!$D$26,IF(J133=26,'Equivalencia BH-BMPT'!$D$27,IF(J133=27,'Equivalencia BH-BMPT'!$D$28,IF(J133=28,'Equivalencia BH-BMPT'!$D$29,IF(J133=29,'Equivalencia BH-BMPT'!$D$30,IF(J133=30,'Equivalencia BH-BMPT'!$D$31,IF(J133=31,'Equivalencia BH-BMPT'!$D$32,IF(J133=32,'Equivalencia BH-BMPT'!$D$33,IF(J133=33,'Equivalencia BH-BMPT'!$D$34,IF(J133=34,'Equivalencia BH-BMPT'!$D$35,IF(J133=35,'Equivalencia BH-BMPT'!$D$36,IF(J133=36,'Equivalencia BH-BMPT'!$D$37,IF(J133=37,'Equivalencia BH-BMPT'!$D$38,IF(J133=38,'Equivalencia BH-BMPT'!#REF!,IF(J133=39,'Equivalencia BH-BMPT'!$D$40,IF(J133=40,'Equivalencia BH-BMPT'!$D$41,IF(J133=41,'Equivalencia BH-BMPT'!$D$42,IF(J133=42,'Equivalencia BH-BMPT'!$D$43,IF(J133=43,'Equivalencia BH-BMPT'!$D$44,IF(J133=44,'Equivalencia BH-BMPT'!$D$45,IF(J133=45,'Equivalencia BH-BMPT'!$D$46,"No ha seleccionado un número de programa")))))))))))))))))))))))))))))))))))))))))))))</f>
        <v>Gobernanza e influencia local, regional e internacional</v>
      </c>
      <c r="L133" s="124" t="s">
        <v>66</v>
      </c>
      <c r="M133" s="119">
        <v>91161674</v>
      </c>
      <c r="N133" s="125" t="s">
        <v>307</v>
      </c>
      <c r="O133" s="134">
        <v>2800000</v>
      </c>
      <c r="P133" s="127"/>
      <c r="Q133" s="128"/>
      <c r="R133" s="128">
        <v>1</v>
      </c>
      <c r="S133" s="128">
        <v>1400000</v>
      </c>
      <c r="T133" s="128">
        <f t="shared" si="9"/>
        <v>4200000</v>
      </c>
      <c r="U133" s="126">
        <v>933333</v>
      </c>
      <c r="V133" s="130">
        <v>42829</v>
      </c>
      <c r="W133" s="130">
        <v>43075</v>
      </c>
      <c r="X133" s="130">
        <v>43121</v>
      </c>
      <c r="Y133" s="120">
        <v>30</v>
      </c>
      <c r="Z133" s="120">
        <v>15</v>
      </c>
      <c r="AA133" s="132"/>
      <c r="AB133" s="120"/>
      <c r="AC133" s="120" t="s">
        <v>61</v>
      </c>
      <c r="AD133" s="120"/>
      <c r="AE133" s="120"/>
      <c r="AF133" s="133">
        <f t="shared" si="10"/>
        <v>0.22222214285714287</v>
      </c>
      <c r="AG133" s="112"/>
      <c r="AH133" s="112" t="b">
        <f t="shared" si="11"/>
        <v>0</v>
      </c>
    </row>
    <row r="134" spans="1:34" ht="44.25" customHeight="1" thickBot="1" x14ac:dyDescent="0.25">
      <c r="A134" s="119">
        <v>121</v>
      </c>
      <c r="B134" s="120">
        <v>2017</v>
      </c>
      <c r="C134" s="121">
        <v>17117220719</v>
      </c>
      <c r="D134" s="120">
        <v>4</v>
      </c>
      <c r="E134" s="122" t="str">
        <f>IF(D134=1,'Tipo '!$B$2,IF(D134=2,'Tipo '!$B$3,IF(D134=3,'Tipo '!$B$4,IF(D134=4,'Tipo '!$B$5,IF(D134=5,'Tipo '!$B$6,IF(D134=6,'Tipo '!$B$7,IF(D134=7,'Tipo '!$B$8,IF(D134=8,'Tipo '!$B$9,IF(D134=9,'Tipo '!$B$10,IF(D134=10,'Tipo '!$B$11,IF(D134=11,'Tipo '!$B$12,IF(D134=12,'Tipo '!$B$13,IF(D134=13,'Tipo '!$B$14,IF(D134=14,'Tipo '!$B$15,IF(D134=15,'Tipo '!$B$16,IF(D134=16,'Tipo '!$B$17,IF(D134=17,'Tipo '!$B$18,IF(D134=18,'Tipo '!$B$19,IF(D134=19,'Tipo '!$B$20,"No ha seleccionado un tipo de contrato válido")))))))))))))))))))</f>
        <v>CONTRATOS DE PRESTACIÓN DE SERVICIOS</v>
      </c>
      <c r="F134" s="122" t="s">
        <v>56</v>
      </c>
      <c r="G134" s="136" t="s">
        <v>216</v>
      </c>
      <c r="H134" s="123" t="s">
        <v>308</v>
      </c>
      <c r="I134" s="123" t="s">
        <v>59</v>
      </c>
      <c r="J134" s="120">
        <v>45</v>
      </c>
      <c r="K134" s="122" t="str">
        <f>IF(J134=1,'Equivalencia BH-BMPT'!$D$2,IF(J134=2,'Equivalencia BH-BMPT'!$D$3,IF(J134=3,'Equivalencia BH-BMPT'!$D$4,IF(J134=4,'Equivalencia BH-BMPT'!$D$5,IF(J134=5,'Equivalencia BH-BMPT'!$D$6,IF(J134=6,'Equivalencia BH-BMPT'!$D$7,IF(J134=7,'Equivalencia BH-BMPT'!$D$8,IF(J134=8,'Equivalencia BH-BMPT'!$D$9,IF(J134=9,'Equivalencia BH-BMPT'!$D$10,IF(J134=10,'Equivalencia BH-BMPT'!$D$11,IF(J134=11,'Equivalencia BH-BMPT'!$D$12,IF(J134=12,'Equivalencia BH-BMPT'!$D$13,IF(J134=13,'Equivalencia BH-BMPT'!$D$14,IF(J134=14,'Equivalencia BH-BMPT'!$D$15,IF(J134=15,'Equivalencia BH-BMPT'!$D$16,IF(J134=16,'Equivalencia BH-BMPT'!$D$17,IF(J134=17,'Equivalencia BH-BMPT'!$D$18,IF(J134=18,'Equivalencia BH-BMPT'!$D$19,IF(J134=19,'Equivalencia BH-BMPT'!$D$20,IF(J134=20,'Equivalencia BH-BMPT'!$D$21,IF(J134=21,'Equivalencia BH-BMPT'!$D$22,IF(J134=22,'Equivalencia BH-BMPT'!$D$23,IF(J134=23,'Equivalencia BH-BMPT'!#REF!,IF(J134=24,'Equivalencia BH-BMPT'!$D$25,IF(J134=25,'Equivalencia BH-BMPT'!$D$26,IF(J134=26,'Equivalencia BH-BMPT'!$D$27,IF(J134=27,'Equivalencia BH-BMPT'!$D$28,IF(J134=28,'Equivalencia BH-BMPT'!$D$29,IF(J134=29,'Equivalencia BH-BMPT'!$D$30,IF(J134=30,'Equivalencia BH-BMPT'!$D$31,IF(J134=31,'Equivalencia BH-BMPT'!$D$32,IF(J134=32,'Equivalencia BH-BMPT'!$D$33,IF(J134=33,'Equivalencia BH-BMPT'!$D$34,IF(J134=34,'Equivalencia BH-BMPT'!$D$35,IF(J134=35,'Equivalencia BH-BMPT'!$D$36,IF(J134=36,'Equivalencia BH-BMPT'!$D$37,IF(J134=37,'Equivalencia BH-BMPT'!$D$38,IF(J134=38,'Equivalencia BH-BMPT'!#REF!,IF(J134=39,'Equivalencia BH-BMPT'!$D$40,IF(J134=40,'Equivalencia BH-BMPT'!$D$41,IF(J134=41,'Equivalencia BH-BMPT'!$D$42,IF(J134=42,'Equivalencia BH-BMPT'!$D$43,IF(J134=43,'Equivalencia BH-BMPT'!$D$44,IF(J134=44,'Equivalencia BH-BMPT'!$D$45,IF(J134=45,'Equivalencia BH-BMPT'!$D$46,"No ha seleccionado un número de programa")))))))))))))))))))))))))))))))))))))))))))))</f>
        <v>Gobernanza e influencia local, regional e internacional</v>
      </c>
      <c r="L134" s="124" t="s">
        <v>88</v>
      </c>
      <c r="M134" s="119">
        <v>830080869</v>
      </c>
      <c r="N134" s="125" t="s">
        <v>309</v>
      </c>
      <c r="O134" s="126">
        <v>25704000</v>
      </c>
      <c r="P134" s="127"/>
      <c r="Q134" s="128"/>
      <c r="R134" s="128"/>
      <c r="S134" s="128"/>
      <c r="T134" s="128">
        <f t="shared" si="9"/>
        <v>25704000</v>
      </c>
      <c r="U134" s="126">
        <v>0</v>
      </c>
      <c r="V134" s="130">
        <v>43074</v>
      </c>
      <c r="W134" s="130">
        <v>43076</v>
      </c>
      <c r="X134" s="130">
        <v>43196</v>
      </c>
      <c r="Y134" s="120">
        <v>120</v>
      </c>
      <c r="Z134" s="120"/>
      <c r="AA134" s="132"/>
      <c r="AB134" s="120"/>
      <c r="AC134" s="120" t="s">
        <v>61</v>
      </c>
      <c r="AD134" s="120"/>
      <c r="AE134" s="120"/>
      <c r="AF134" s="133">
        <f t="shared" si="10"/>
        <v>0</v>
      </c>
      <c r="AG134" s="112"/>
      <c r="AH134" s="112" t="b">
        <f t="shared" si="11"/>
        <v>0</v>
      </c>
    </row>
    <row r="135" spans="1:34" ht="44.25" customHeight="1" thickBot="1" x14ac:dyDescent="0.25">
      <c r="A135" s="119">
        <v>122</v>
      </c>
      <c r="B135" s="120">
        <v>2017</v>
      </c>
      <c r="C135" s="121">
        <v>17127419366</v>
      </c>
      <c r="D135" s="120">
        <v>5</v>
      </c>
      <c r="E135" s="122" t="str">
        <f>IF(D135=1,'Tipo '!$B$2,IF(D135=2,'Tipo '!$B$3,IF(D135=3,'Tipo '!$B$4,IF(D135=4,'Tipo '!$B$5,IF(D135=5,'Tipo '!$B$6,IF(D135=6,'Tipo '!$B$7,IF(D135=7,'Tipo '!$B$8,IF(D135=8,'Tipo '!$B$9,IF(D135=9,'Tipo '!$B$10,IF(D135=10,'Tipo '!$B$11,IF(D135=11,'Tipo '!$B$12,IF(D135=12,'Tipo '!$B$13,IF(D135=13,'Tipo '!$B$14,IF(D135=14,'Tipo '!$B$15,IF(D135=15,'Tipo '!$B$16,IF(D135=16,'Tipo '!$B$17,IF(D135=17,'Tipo '!$B$18,IF(D135=18,'Tipo '!$B$19,IF(D135=19,'Tipo '!$B$20,"No ha seleccionado un tipo de contrato válido")))))))))))))))))))</f>
        <v>CONTRATOS DE PRESTACIÓN DE SERVICIOS PROFESIONALES Y DE APOYO A LA GESTIÓN</v>
      </c>
      <c r="F135" s="122" t="s">
        <v>62</v>
      </c>
      <c r="G135" s="122" t="s">
        <v>63</v>
      </c>
      <c r="H135" s="123" t="s">
        <v>310</v>
      </c>
      <c r="I135" s="123" t="s">
        <v>65</v>
      </c>
      <c r="J135" s="120">
        <v>45</v>
      </c>
      <c r="K135" s="122" t="str">
        <f>IF(J135=1,'Equivalencia BH-BMPT'!$D$2,IF(J135=2,'Equivalencia BH-BMPT'!$D$3,IF(J135=3,'Equivalencia BH-BMPT'!$D$4,IF(J135=4,'Equivalencia BH-BMPT'!$D$5,IF(J135=5,'Equivalencia BH-BMPT'!$D$6,IF(J135=6,'Equivalencia BH-BMPT'!$D$7,IF(J135=7,'Equivalencia BH-BMPT'!$D$8,IF(J135=8,'Equivalencia BH-BMPT'!$D$9,IF(J135=9,'Equivalencia BH-BMPT'!$D$10,IF(J135=10,'Equivalencia BH-BMPT'!$D$11,IF(J135=11,'Equivalencia BH-BMPT'!$D$12,IF(J135=12,'Equivalencia BH-BMPT'!$D$13,IF(J135=13,'Equivalencia BH-BMPT'!$D$14,IF(J135=14,'Equivalencia BH-BMPT'!$D$15,IF(J135=15,'Equivalencia BH-BMPT'!$D$16,IF(J135=16,'Equivalencia BH-BMPT'!$D$17,IF(J135=17,'Equivalencia BH-BMPT'!$D$18,IF(J135=18,'Equivalencia BH-BMPT'!$D$19,IF(J135=19,'Equivalencia BH-BMPT'!$D$20,IF(J135=20,'Equivalencia BH-BMPT'!$D$21,IF(J135=21,'Equivalencia BH-BMPT'!$D$22,IF(J135=22,'Equivalencia BH-BMPT'!$D$23,IF(J135=23,'Equivalencia BH-BMPT'!#REF!,IF(J135=24,'Equivalencia BH-BMPT'!$D$25,IF(J135=25,'Equivalencia BH-BMPT'!$D$26,IF(J135=26,'Equivalencia BH-BMPT'!$D$27,IF(J135=27,'Equivalencia BH-BMPT'!$D$28,IF(J135=28,'Equivalencia BH-BMPT'!$D$29,IF(J135=29,'Equivalencia BH-BMPT'!$D$30,IF(J135=30,'Equivalencia BH-BMPT'!$D$31,IF(J135=31,'Equivalencia BH-BMPT'!$D$32,IF(J135=32,'Equivalencia BH-BMPT'!$D$33,IF(J135=33,'Equivalencia BH-BMPT'!$D$34,IF(J135=34,'Equivalencia BH-BMPT'!$D$35,IF(J135=35,'Equivalencia BH-BMPT'!$D$36,IF(J135=36,'Equivalencia BH-BMPT'!$D$37,IF(J135=37,'Equivalencia BH-BMPT'!$D$38,IF(J135=38,'Equivalencia BH-BMPT'!#REF!,IF(J135=39,'Equivalencia BH-BMPT'!$D$40,IF(J135=40,'Equivalencia BH-BMPT'!$D$41,IF(J135=41,'Equivalencia BH-BMPT'!$D$42,IF(J135=42,'Equivalencia BH-BMPT'!$D$43,IF(J135=43,'Equivalencia BH-BMPT'!$D$44,IF(J135=44,'Equivalencia BH-BMPT'!$D$45,IF(J135=45,'Equivalencia BH-BMPT'!$D$46,"No ha seleccionado un número de programa")))))))))))))))))))))))))))))))))))))))))))))</f>
        <v>Gobernanza e influencia local, regional e internacional</v>
      </c>
      <c r="L135" s="124" t="s">
        <v>66</v>
      </c>
      <c r="M135" s="119">
        <v>79646039</v>
      </c>
      <c r="N135" s="125" t="s">
        <v>311</v>
      </c>
      <c r="O135" s="134">
        <v>4300000</v>
      </c>
      <c r="P135" s="127"/>
      <c r="Q135" s="128"/>
      <c r="R135" s="128">
        <v>1</v>
      </c>
      <c r="S135" s="128">
        <v>1290000</v>
      </c>
      <c r="T135" s="128">
        <f t="shared" si="9"/>
        <v>5590000</v>
      </c>
      <c r="U135" s="126">
        <v>429999</v>
      </c>
      <c r="V135" s="130">
        <v>43080</v>
      </c>
      <c r="W135" s="130">
        <v>43082</v>
      </c>
      <c r="X135" s="130">
        <v>43121</v>
      </c>
      <c r="Y135" s="120">
        <v>30</v>
      </c>
      <c r="Z135" s="120">
        <v>9</v>
      </c>
      <c r="AA135" s="132"/>
      <c r="AB135" s="120"/>
      <c r="AC135" s="120" t="s">
        <v>61</v>
      </c>
      <c r="AD135" s="120"/>
      <c r="AE135" s="120"/>
      <c r="AF135" s="133">
        <f t="shared" si="10"/>
        <v>7.6922898032200357E-2</v>
      </c>
      <c r="AG135" s="112"/>
      <c r="AH135" s="112" t="b">
        <f t="shared" si="11"/>
        <v>0</v>
      </c>
    </row>
    <row r="136" spans="1:34" ht="44.25" customHeight="1" thickBot="1" x14ac:dyDescent="0.25">
      <c r="A136" s="119">
        <v>123</v>
      </c>
      <c r="B136" s="120">
        <v>2017</v>
      </c>
      <c r="C136" s="121">
        <v>17117242399</v>
      </c>
      <c r="D136" s="120">
        <v>4</v>
      </c>
      <c r="E136" s="122" t="str">
        <f>IF(D136=1,'Tipo '!$B$2,IF(D136=2,'Tipo '!$B$3,IF(D136=3,'Tipo '!$B$4,IF(D136=4,'Tipo '!$B$5,IF(D136=5,'Tipo '!$B$6,IF(D136=6,'Tipo '!$B$7,IF(D136=7,'Tipo '!$B$8,IF(D136=8,'Tipo '!$B$9,IF(D136=9,'Tipo '!$B$10,IF(D136=10,'Tipo '!$B$11,IF(D136=11,'Tipo '!$B$12,IF(D136=12,'Tipo '!$B$13,IF(D136=13,'Tipo '!$B$14,IF(D136=14,'Tipo '!$B$15,IF(D136=15,'Tipo '!$B$16,IF(D136=16,'Tipo '!$B$17,IF(D136=17,'Tipo '!$B$18,IF(D136=18,'Tipo '!$B$19,IF(D136=19,'Tipo '!$B$20,"No ha seleccionado un tipo de contrato válido")))))))))))))))))))</f>
        <v>CONTRATOS DE PRESTACIÓN DE SERVICIOS</v>
      </c>
      <c r="F136" s="122" t="s">
        <v>56</v>
      </c>
      <c r="G136" s="136" t="s">
        <v>216</v>
      </c>
      <c r="H136" s="123" t="s">
        <v>312</v>
      </c>
      <c r="I136" s="123" t="s">
        <v>65</v>
      </c>
      <c r="J136" s="120">
        <v>45</v>
      </c>
      <c r="K136" s="122" t="str">
        <f>IF(J136=1,'Equivalencia BH-BMPT'!$D$2,IF(J136=2,'Equivalencia BH-BMPT'!$D$3,IF(J136=3,'Equivalencia BH-BMPT'!$D$4,IF(J136=4,'Equivalencia BH-BMPT'!$D$5,IF(J136=5,'Equivalencia BH-BMPT'!$D$6,IF(J136=6,'Equivalencia BH-BMPT'!$D$7,IF(J136=7,'Equivalencia BH-BMPT'!$D$8,IF(J136=8,'Equivalencia BH-BMPT'!$D$9,IF(J136=9,'Equivalencia BH-BMPT'!$D$10,IF(J136=10,'Equivalencia BH-BMPT'!$D$11,IF(J136=11,'Equivalencia BH-BMPT'!$D$12,IF(J136=12,'Equivalencia BH-BMPT'!$D$13,IF(J136=13,'Equivalencia BH-BMPT'!$D$14,IF(J136=14,'Equivalencia BH-BMPT'!$D$15,IF(J136=15,'Equivalencia BH-BMPT'!$D$16,IF(J136=16,'Equivalencia BH-BMPT'!$D$17,IF(J136=17,'Equivalencia BH-BMPT'!$D$18,IF(J136=18,'Equivalencia BH-BMPT'!$D$19,IF(J136=19,'Equivalencia BH-BMPT'!$D$20,IF(J136=20,'Equivalencia BH-BMPT'!$D$21,IF(J136=21,'Equivalencia BH-BMPT'!$D$22,IF(J136=22,'Equivalencia BH-BMPT'!$D$23,IF(J136=23,'Equivalencia BH-BMPT'!#REF!,IF(J136=24,'Equivalencia BH-BMPT'!$D$25,IF(J136=25,'Equivalencia BH-BMPT'!$D$26,IF(J136=26,'Equivalencia BH-BMPT'!$D$27,IF(J136=27,'Equivalencia BH-BMPT'!$D$28,IF(J136=28,'Equivalencia BH-BMPT'!$D$29,IF(J136=29,'Equivalencia BH-BMPT'!$D$30,IF(J136=30,'Equivalencia BH-BMPT'!$D$31,IF(J136=31,'Equivalencia BH-BMPT'!$D$32,IF(J136=32,'Equivalencia BH-BMPT'!$D$33,IF(J136=33,'Equivalencia BH-BMPT'!$D$34,IF(J136=34,'Equivalencia BH-BMPT'!$D$35,IF(J136=35,'Equivalencia BH-BMPT'!$D$36,IF(J136=36,'Equivalencia BH-BMPT'!$D$37,IF(J136=37,'Equivalencia BH-BMPT'!$D$38,IF(J136=38,'Equivalencia BH-BMPT'!#REF!,IF(J136=39,'Equivalencia BH-BMPT'!$D$40,IF(J136=40,'Equivalencia BH-BMPT'!$D$41,IF(J136=41,'Equivalencia BH-BMPT'!$D$42,IF(J136=42,'Equivalencia BH-BMPT'!$D$43,IF(J136=43,'Equivalencia BH-BMPT'!$D$44,IF(J136=44,'Equivalencia BH-BMPT'!$D$45,IF(J136=45,'Equivalencia BH-BMPT'!$D$46,"No ha seleccionado un número de programa")))))))))))))))))))))))))))))))))))))))))))))</f>
        <v>Gobernanza e influencia local, regional e internacional</v>
      </c>
      <c r="L136" s="124" t="s">
        <v>313</v>
      </c>
      <c r="M136" s="119">
        <v>900004535</v>
      </c>
      <c r="N136" s="125" t="s">
        <v>314</v>
      </c>
      <c r="O136" s="126">
        <v>44892750</v>
      </c>
      <c r="P136" s="127"/>
      <c r="Q136" s="128"/>
      <c r="R136" s="128"/>
      <c r="S136" s="128"/>
      <c r="T136" s="128">
        <f t="shared" si="9"/>
        <v>44892750</v>
      </c>
      <c r="U136" s="126">
        <v>0</v>
      </c>
      <c r="V136" s="130">
        <v>43081</v>
      </c>
      <c r="W136" s="130">
        <v>43132</v>
      </c>
      <c r="X136" s="130">
        <v>43190</v>
      </c>
      <c r="Y136" s="120">
        <v>60</v>
      </c>
      <c r="Z136" s="120"/>
      <c r="AA136" s="132"/>
      <c r="AB136" s="120"/>
      <c r="AC136" s="120" t="s">
        <v>61</v>
      </c>
      <c r="AD136" s="120"/>
      <c r="AE136" s="120"/>
      <c r="AF136" s="133">
        <f t="shared" si="10"/>
        <v>0</v>
      </c>
      <c r="AG136" s="112"/>
      <c r="AH136" s="112" t="b">
        <f t="shared" si="11"/>
        <v>0</v>
      </c>
    </row>
    <row r="137" spans="1:34" ht="44.25" customHeight="1" thickBot="1" x14ac:dyDescent="0.25">
      <c r="A137" s="119">
        <v>124</v>
      </c>
      <c r="B137" s="120">
        <v>2017</v>
      </c>
      <c r="C137" s="121">
        <v>17127458176</v>
      </c>
      <c r="D137" s="120">
        <v>5</v>
      </c>
      <c r="E137" s="122" t="str">
        <f>IF(D137=1,'Tipo '!$B$2,IF(D137=2,'Tipo '!$B$3,IF(D137=3,'Tipo '!$B$4,IF(D137=4,'Tipo '!$B$5,IF(D137=5,'Tipo '!$B$6,IF(D137=6,'Tipo '!$B$7,IF(D137=7,'Tipo '!$B$8,IF(D137=8,'Tipo '!$B$9,IF(D137=9,'Tipo '!$B$10,IF(D137=10,'Tipo '!$B$11,IF(D137=11,'Tipo '!$B$12,IF(D137=12,'Tipo '!$B$13,IF(D137=13,'Tipo '!$B$14,IF(D137=14,'Tipo '!$B$15,IF(D137=15,'Tipo '!$B$16,IF(D137=16,'Tipo '!$B$17,IF(D137=17,'Tipo '!$B$18,IF(D137=18,'Tipo '!$B$19,IF(D137=19,'Tipo '!$B$20,"No ha seleccionado un tipo de contrato válido")))))))))))))))))))</f>
        <v>CONTRATOS DE PRESTACIÓN DE SERVICIOS PROFESIONALES Y DE APOYO A LA GESTIÓN</v>
      </c>
      <c r="F137" s="122" t="s">
        <v>62</v>
      </c>
      <c r="G137" s="122" t="s">
        <v>63</v>
      </c>
      <c r="H137" s="123" t="s">
        <v>315</v>
      </c>
      <c r="I137" s="123" t="s">
        <v>65</v>
      </c>
      <c r="J137" s="120">
        <v>45</v>
      </c>
      <c r="K137" s="122" t="str">
        <f>IF(J137=1,'Equivalencia BH-BMPT'!$D$2,IF(J137=2,'Equivalencia BH-BMPT'!$D$3,IF(J137=3,'Equivalencia BH-BMPT'!$D$4,IF(J137=4,'Equivalencia BH-BMPT'!$D$5,IF(J137=5,'Equivalencia BH-BMPT'!$D$6,IF(J137=6,'Equivalencia BH-BMPT'!$D$7,IF(J137=7,'Equivalencia BH-BMPT'!$D$8,IF(J137=8,'Equivalencia BH-BMPT'!$D$9,IF(J137=9,'Equivalencia BH-BMPT'!$D$10,IF(J137=10,'Equivalencia BH-BMPT'!$D$11,IF(J137=11,'Equivalencia BH-BMPT'!$D$12,IF(J137=12,'Equivalencia BH-BMPT'!$D$13,IF(J137=13,'Equivalencia BH-BMPT'!$D$14,IF(J137=14,'Equivalencia BH-BMPT'!$D$15,IF(J137=15,'Equivalencia BH-BMPT'!$D$16,IF(J137=16,'Equivalencia BH-BMPT'!$D$17,IF(J137=17,'Equivalencia BH-BMPT'!$D$18,IF(J137=18,'Equivalencia BH-BMPT'!$D$19,IF(J137=19,'Equivalencia BH-BMPT'!$D$20,IF(J137=20,'Equivalencia BH-BMPT'!$D$21,IF(J137=21,'Equivalencia BH-BMPT'!$D$22,IF(J137=22,'Equivalencia BH-BMPT'!$D$23,IF(J137=23,'Equivalencia BH-BMPT'!#REF!,IF(J137=24,'Equivalencia BH-BMPT'!$D$25,IF(J137=25,'Equivalencia BH-BMPT'!$D$26,IF(J137=26,'Equivalencia BH-BMPT'!$D$27,IF(J137=27,'Equivalencia BH-BMPT'!$D$28,IF(J137=28,'Equivalencia BH-BMPT'!$D$29,IF(J137=29,'Equivalencia BH-BMPT'!$D$30,IF(J137=30,'Equivalencia BH-BMPT'!$D$31,IF(J137=31,'Equivalencia BH-BMPT'!$D$32,IF(J137=32,'Equivalencia BH-BMPT'!$D$33,IF(J137=33,'Equivalencia BH-BMPT'!$D$34,IF(J137=34,'Equivalencia BH-BMPT'!$D$35,IF(J137=35,'Equivalencia BH-BMPT'!$D$36,IF(J137=36,'Equivalencia BH-BMPT'!$D$37,IF(J137=37,'Equivalencia BH-BMPT'!$D$38,IF(J137=38,'Equivalencia BH-BMPT'!#REF!,IF(J137=39,'Equivalencia BH-BMPT'!$D$40,IF(J137=40,'Equivalencia BH-BMPT'!$D$41,IF(J137=41,'Equivalencia BH-BMPT'!$D$42,IF(J137=42,'Equivalencia BH-BMPT'!$D$43,IF(J137=43,'Equivalencia BH-BMPT'!$D$44,IF(J137=44,'Equivalencia BH-BMPT'!$D$45,IF(J137=45,'Equivalencia BH-BMPT'!$D$46,"No ha seleccionado un número de programa")))))))))))))))))))))))))))))))))))))))))))))</f>
        <v>Gobernanza e influencia local, regional e internacional</v>
      </c>
      <c r="L137" s="124" t="s">
        <v>66</v>
      </c>
      <c r="M137" s="119">
        <v>79693773</v>
      </c>
      <c r="N137" s="125" t="s">
        <v>316</v>
      </c>
      <c r="O137" s="126">
        <v>6300000</v>
      </c>
      <c r="P137" s="127"/>
      <c r="Q137" s="128"/>
      <c r="R137" s="128"/>
      <c r="S137" s="128"/>
      <c r="T137" s="128">
        <f t="shared" si="9"/>
        <v>6300000</v>
      </c>
      <c r="U137" s="126">
        <v>0</v>
      </c>
      <c r="V137" s="130">
        <v>43083</v>
      </c>
      <c r="W137" s="130">
        <v>43087</v>
      </c>
      <c r="X137" s="130">
        <v>42752</v>
      </c>
      <c r="Y137" s="120">
        <v>30</v>
      </c>
      <c r="Z137" s="120"/>
      <c r="AA137" s="132"/>
      <c r="AB137" s="120"/>
      <c r="AC137" s="120"/>
      <c r="AD137" s="120" t="s">
        <v>61</v>
      </c>
      <c r="AE137" s="120"/>
      <c r="AF137" s="133">
        <f t="shared" si="10"/>
        <v>0</v>
      </c>
      <c r="AG137" s="112"/>
      <c r="AH137" s="112" t="b">
        <f t="shared" si="11"/>
        <v>0</v>
      </c>
    </row>
    <row r="138" spans="1:34" ht="44.25" customHeight="1" thickBot="1" x14ac:dyDescent="0.25">
      <c r="A138" s="119">
        <v>125</v>
      </c>
      <c r="B138" s="120">
        <v>2017</v>
      </c>
      <c r="C138" s="122"/>
      <c r="D138" s="120"/>
      <c r="E138" s="122" t="str">
        <f>IF(D138=1,'Tipo '!$B$2,IF(D138=2,'Tipo '!$B$3,IF(D138=3,'Tipo '!$B$4,IF(D138=4,'Tipo '!$B$5,IF(D138=5,'Tipo '!$B$6,IF(D138=6,'Tipo '!$B$7,IF(D138=7,'Tipo '!$B$8,IF(D138=8,'Tipo '!$B$9,IF(D138=9,'Tipo '!$B$10,IF(D138=10,'Tipo '!$B$11,IF(D138=11,'Tipo '!$B$12,IF(D138=12,'Tipo '!$B$13,IF(D138=13,'Tipo '!$B$14,IF(D138=14,'Tipo '!$B$15,IF(D138=15,'Tipo '!$B$16,IF(D138=16,'Tipo '!$B$17,IF(D138=17,'Tipo '!$B$18,IF(D138=18,'Tipo '!$B$19,IF(D138=19,'Tipo '!$B$20,"No ha seleccionado un tipo de contrato válido")))))))))))))))))))</f>
        <v>No ha seleccionado un tipo de contrato válido</v>
      </c>
      <c r="F138" s="122"/>
      <c r="G138" s="122"/>
      <c r="H138" s="123"/>
      <c r="I138" s="123"/>
      <c r="J138" s="120"/>
      <c r="K138" s="122" t="str">
        <f>IF(J138=1,'Equivalencia BH-BMPT'!$D$2,IF(J138=2,'Equivalencia BH-BMPT'!$D$3,IF(J138=3,'Equivalencia BH-BMPT'!$D$4,IF(J138=4,'Equivalencia BH-BMPT'!$D$5,IF(J138=5,'Equivalencia BH-BMPT'!$D$6,IF(J138=6,'Equivalencia BH-BMPT'!$D$7,IF(J138=7,'Equivalencia BH-BMPT'!$D$8,IF(J138=8,'Equivalencia BH-BMPT'!$D$9,IF(J138=9,'Equivalencia BH-BMPT'!$D$10,IF(J138=10,'Equivalencia BH-BMPT'!$D$11,IF(J138=11,'Equivalencia BH-BMPT'!$D$12,IF(J138=12,'Equivalencia BH-BMPT'!$D$13,IF(J138=13,'Equivalencia BH-BMPT'!$D$14,IF(J138=14,'Equivalencia BH-BMPT'!$D$15,IF(J138=15,'Equivalencia BH-BMPT'!$D$16,IF(J138=16,'Equivalencia BH-BMPT'!$D$17,IF(J138=17,'Equivalencia BH-BMPT'!$D$18,IF(J138=18,'Equivalencia BH-BMPT'!$D$19,IF(J138=19,'Equivalencia BH-BMPT'!$D$20,IF(J138=20,'Equivalencia BH-BMPT'!$D$21,IF(J138=21,'Equivalencia BH-BMPT'!$D$22,IF(J138=22,'Equivalencia BH-BMPT'!$D$23,IF(J138=23,'Equivalencia BH-BMPT'!#REF!,IF(J138=24,'Equivalencia BH-BMPT'!$D$25,IF(J138=25,'Equivalencia BH-BMPT'!$D$26,IF(J138=26,'Equivalencia BH-BMPT'!$D$27,IF(J138=27,'Equivalencia BH-BMPT'!$D$28,IF(J138=28,'Equivalencia BH-BMPT'!$D$29,IF(J138=29,'Equivalencia BH-BMPT'!$D$30,IF(J138=30,'Equivalencia BH-BMPT'!$D$31,IF(J138=31,'Equivalencia BH-BMPT'!$D$32,IF(J138=32,'Equivalencia BH-BMPT'!$D$33,IF(J138=33,'Equivalencia BH-BMPT'!$D$34,IF(J138=34,'Equivalencia BH-BMPT'!$D$35,IF(J138=35,'Equivalencia BH-BMPT'!$D$36,IF(J138=36,'Equivalencia BH-BMPT'!$D$37,IF(J138=37,'Equivalencia BH-BMPT'!$D$38,IF(J138=38,'Equivalencia BH-BMPT'!#REF!,IF(J138=39,'Equivalencia BH-BMPT'!$D$40,IF(J138=40,'Equivalencia BH-BMPT'!$D$41,IF(J138=41,'Equivalencia BH-BMPT'!$D$42,IF(J138=42,'Equivalencia BH-BMPT'!$D$43,IF(J138=43,'Equivalencia BH-BMPT'!$D$44,IF(J138=44,'Equivalencia BH-BMPT'!$D$45,IF(J138=45,'Equivalencia BH-BMPT'!$D$46,"No ha seleccionado un número de programa")))))))))))))))))))))))))))))))))))))))))))))</f>
        <v>No ha seleccionado un número de programa</v>
      </c>
      <c r="L138" s="124"/>
      <c r="M138" s="119"/>
      <c r="N138" s="125"/>
      <c r="O138" s="134"/>
      <c r="P138" s="127"/>
      <c r="Q138" s="128"/>
      <c r="R138" s="128"/>
      <c r="S138" s="128"/>
      <c r="T138" s="128">
        <f t="shared" si="9"/>
        <v>0</v>
      </c>
      <c r="U138" s="129"/>
      <c r="V138" s="130"/>
      <c r="W138" s="130"/>
      <c r="X138" s="130"/>
      <c r="Y138" s="120"/>
      <c r="Z138" s="120"/>
      <c r="AA138" s="132" t="s">
        <v>61</v>
      </c>
      <c r="AB138" s="120"/>
      <c r="AC138" s="120"/>
      <c r="AD138" s="120"/>
      <c r="AE138" s="120"/>
      <c r="AF138" s="133" t="e">
        <f t="shared" si="10"/>
        <v>#DIV/0!</v>
      </c>
      <c r="AG138" s="112"/>
      <c r="AH138" s="112" t="b">
        <f t="shared" si="11"/>
        <v>1</v>
      </c>
    </row>
    <row r="139" spans="1:34" ht="44.25" customHeight="1" thickBot="1" x14ac:dyDescent="0.25">
      <c r="A139" s="119">
        <v>126</v>
      </c>
      <c r="B139" s="120">
        <v>2017</v>
      </c>
      <c r="C139" s="122">
        <v>17137336546</v>
      </c>
      <c r="D139" s="120">
        <v>11</v>
      </c>
      <c r="E139" s="122" t="str">
        <f>IF(D139=1,'Tipo '!$B$2,IF(D139=2,'Tipo '!$B$3,IF(D139=3,'Tipo '!$B$4,IF(D139=4,'Tipo '!$B$5,IF(D139=5,'Tipo '!$B$6,IF(D139=6,'Tipo '!$B$7,IF(D139=7,'Tipo '!$B$8,IF(D139=8,'Tipo '!$B$9,IF(D139=9,'Tipo '!$B$10,IF(D139=10,'Tipo '!$B$11,IF(D139=11,'Tipo '!$B$12,IF(D139=12,'Tipo '!$B$13,IF(D139=13,'Tipo '!$B$14,IF(D139=14,'Tipo '!$B$15,IF(D139=15,'Tipo '!$B$16,IF(D139=16,'Tipo '!$B$17,IF(D139=17,'Tipo '!$B$18,IF(D139=18,'Tipo '!$B$19,IF(D139=19,'Tipo '!$B$20,"No ha seleccionado un tipo de contrato válido")))))))))))))))))))</f>
        <v>SUMINISTRO</v>
      </c>
      <c r="F139" s="122" t="s">
        <v>167</v>
      </c>
      <c r="G139" s="122"/>
      <c r="H139" s="123" t="s">
        <v>317</v>
      </c>
      <c r="I139" s="123" t="s">
        <v>59</v>
      </c>
      <c r="J139" s="120">
        <v>45</v>
      </c>
      <c r="K139" s="122" t="str">
        <f>IF(J139=1,'Equivalencia BH-BMPT'!$D$2,IF(J139=2,'Equivalencia BH-BMPT'!$D$3,IF(J139=3,'Equivalencia BH-BMPT'!$D$4,IF(J139=4,'Equivalencia BH-BMPT'!$D$5,IF(J139=5,'Equivalencia BH-BMPT'!$D$6,IF(J139=6,'Equivalencia BH-BMPT'!$D$7,IF(J139=7,'Equivalencia BH-BMPT'!$D$8,IF(J139=8,'Equivalencia BH-BMPT'!$D$9,IF(J139=9,'Equivalencia BH-BMPT'!$D$10,IF(J139=10,'Equivalencia BH-BMPT'!$D$11,IF(J139=11,'Equivalencia BH-BMPT'!$D$12,IF(J139=12,'Equivalencia BH-BMPT'!$D$13,IF(J139=13,'Equivalencia BH-BMPT'!$D$14,IF(J139=14,'Equivalencia BH-BMPT'!$D$15,IF(J139=15,'Equivalencia BH-BMPT'!$D$16,IF(J139=16,'Equivalencia BH-BMPT'!$D$17,IF(J139=17,'Equivalencia BH-BMPT'!$D$18,IF(J139=18,'Equivalencia BH-BMPT'!$D$19,IF(J139=19,'Equivalencia BH-BMPT'!$D$20,IF(J139=20,'Equivalencia BH-BMPT'!$D$21,IF(J139=21,'Equivalencia BH-BMPT'!$D$22,IF(J139=22,'Equivalencia BH-BMPT'!$D$23,IF(J139=23,'Equivalencia BH-BMPT'!#REF!,IF(J139=24,'Equivalencia BH-BMPT'!$D$25,IF(J139=25,'Equivalencia BH-BMPT'!$D$26,IF(J139=26,'Equivalencia BH-BMPT'!$D$27,IF(J139=27,'Equivalencia BH-BMPT'!$D$28,IF(J139=28,'Equivalencia BH-BMPT'!$D$29,IF(J139=29,'Equivalencia BH-BMPT'!$D$30,IF(J139=30,'Equivalencia BH-BMPT'!$D$31,IF(J139=31,'Equivalencia BH-BMPT'!$D$32,IF(J139=32,'Equivalencia BH-BMPT'!$D$33,IF(J139=33,'Equivalencia BH-BMPT'!$D$34,IF(J139=34,'Equivalencia BH-BMPT'!$D$35,IF(J139=35,'Equivalencia BH-BMPT'!$D$36,IF(J139=36,'Equivalencia BH-BMPT'!$D$37,IF(J139=37,'Equivalencia BH-BMPT'!$D$38,IF(J139=38,'Equivalencia BH-BMPT'!#REF!,IF(J139=39,'Equivalencia BH-BMPT'!$D$40,IF(J139=40,'Equivalencia BH-BMPT'!$D$41,IF(J139=41,'Equivalencia BH-BMPT'!$D$42,IF(J139=42,'Equivalencia BH-BMPT'!$D$43,IF(J139=43,'Equivalencia BH-BMPT'!$D$44,IF(J139=44,'Equivalencia BH-BMPT'!$D$45,IF(J139=45,'Equivalencia BH-BMPT'!$D$46,"No ha seleccionado un número de programa")))))))))))))))))))))))))))))))))))))))))))))</f>
        <v>Gobernanza e influencia local, regional e internacional</v>
      </c>
      <c r="L139" s="124" t="s">
        <v>88</v>
      </c>
      <c r="M139" s="119">
        <v>830081460</v>
      </c>
      <c r="N139" s="125" t="s">
        <v>318</v>
      </c>
      <c r="O139" s="126">
        <v>20000000</v>
      </c>
      <c r="P139" s="127"/>
      <c r="Q139" s="128"/>
      <c r="R139" s="128"/>
      <c r="S139" s="128"/>
      <c r="T139" s="128">
        <f t="shared" si="9"/>
        <v>20000000</v>
      </c>
      <c r="U139" s="126">
        <v>0</v>
      </c>
      <c r="V139" s="130">
        <v>43083</v>
      </c>
      <c r="W139" s="130">
        <v>43117</v>
      </c>
      <c r="X139" s="130">
        <v>43297</v>
      </c>
      <c r="Y139" s="120">
        <v>180</v>
      </c>
      <c r="Z139" s="120"/>
      <c r="AA139" s="132"/>
      <c r="AB139" s="120"/>
      <c r="AC139" s="120" t="s">
        <v>61</v>
      </c>
      <c r="AD139" s="120"/>
      <c r="AE139" s="120"/>
      <c r="AF139" s="133">
        <f t="shared" si="10"/>
        <v>0</v>
      </c>
      <c r="AG139" s="112"/>
      <c r="AH139" s="112" t="b">
        <f t="shared" si="11"/>
        <v>0</v>
      </c>
    </row>
    <row r="140" spans="1:34" ht="44.25" customHeight="1" thickBot="1" x14ac:dyDescent="0.25">
      <c r="A140" s="119">
        <v>127</v>
      </c>
      <c r="B140" s="120">
        <v>2017</v>
      </c>
      <c r="C140" s="122" t="s">
        <v>319</v>
      </c>
      <c r="D140" s="120">
        <v>1</v>
      </c>
      <c r="E140" s="122" t="str">
        <f>IF(D140=1,'Tipo '!$B$2,IF(D140=2,'Tipo '!$B$3,IF(D140=3,'Tipo '!$B$4,IF(D140=4,'Tipo '!$B$5,IF(D140=5,'Tipo '!$B$6,IF(D140=6,'Tipo '!$B$7,IF(D140=7,'Tipo '!$B$8,IF(D140=8,'Tipo '!$B$9,IF(D140=9,'Tipo '!$B$10,IF(D140=10,'Tipo '!$B$11,IF(D140=11,'Tipo '!$B$12,IF(D140=12,'Tipo '!$B$13,IF(D140=13,'Tipo '!$B$14,IF(D140=14,'Tipo '!$B$15,IF(D140=15,'Tipo '!$B$16,IF(D140=16,'Tipo '!$B$17,IF(D140=17,'Tipo '!$B$18,IF(D140=18,'Tipo '!$B$19,IF(D140=19,'Tipo '!$B$20,"No ha seleccionado un tipo de contrato válido")))))))))))))))))))</f>
        <v>OBRA PÚBLICA</v>
      </c>
      <c r="F140" s="122" t="s">
        <v>320</v>
      </c>
      <c r="G140" s="122"/>
      <c r="H140" s="123" t="s">
        <v>321</v>
      </c>
      <c r="I140" s="123" t="s">
        <v>65</v>
      </c>
      <c r="J140" s="120">
        <v>18</v>
      </c>
      <c r="K140" s="122" t="str">
        <f>IF(J140=1,'Equivalencia BH-BMPT'!$D$2,IF(J140=2,'Equivalencia BH-BMPT'!$D$3,IF(J140=3,'Equivalencia BH-BMPT'!$D$4,IF(J140=4,'Equivalencia BH-BMPT'!$D$5,IF(J140=5,'Equivalencia BH-BMPT'!$D$6,IF(J140=6,'Equivalencia BH-BMPT'!$D$7,IF(J140=7,'Equivalencia BH-BMPT'!$D$8,IF(J140=8,'Equivalencia BH-BMPT'!$D$9,IF(J140=9,'Equivalencia BH-BMPT'!$D$10,IF(J140=10,'Equivalencia BH-BMPT'!$D$11,IF(J140=11,'Equivalencia BH-BMPT'!$D$12,IF(J140=12,'Equivalencia BH-BMPT'!$D$13,IF(J140=13,'Equivalencia BH-BMPT'!$D$14,IF(J140=14,'Equivalencia BH-BMPT'!$D$15,IF(J140=15,'Equivalencia BH-BMPT'!$D$16,IF(J140=16,'Equivalencia BH-BMPT'!$D$17,IF(J140=17,'Equivalencia BH-BMPT'!$D$18,IF(J140=18,'Equivalencia BH-BMPT'!$D$19,IF(J140=19,'Equivalencia BH-BMPT'!$D$20,IF(J140=20,'Equivalencia BH-BMPT'!$D$21,IF(J140=21,'Equivalencia BH-BMPT'!$D$22,IF(J140=22,'Equivalencia BH-BMPT'!$D$23,IF(J140=23,'Equivalencia BH-BMPT'!#REF!,IF(J140=24,'Equivalencia BH-BMPT'!$D$25,IF(J140=25,'Equivalencia BH-BMPT'!$D$26,IF(J140=26,'Equivalencia BH-BMPT'!$D$27,IF(J140=27,'Equivalencia BH-BMPT'!$D$28,IF(J140=28,'Equivalencia BH-BMPT'!$D$29,IF(J140=29,'Equivalencia BH-BMPT'!$D$30,IF(J140=30,'Equivalencia BH-BMPT'!$D$31,IF(J140=31,'Equivalencia BH-BMPT'!$D$32,IF(J140=32,'Equivalencia BH-BMPT'!$D$33,IF(J140=33,'Equivalencia BH-BMPT'!$D$34,IF(J140=34,'Equivalencia BH-BMPT'!$D$35,IF(J140=35,'Equivalencia BH-BMPT'!$D$36,IF(J140=36,'Equivalencia BH-BMPT'!$D$37,IF(J140=37,'Equivalencia BH-BMPT'!$D$38,IF(J140=38,'Equivalencia BH-BMPT'!#REF!,IF(J140=39,'Equivalencia BH-BMPT'!$D$40,IF(J140=40,'Equivalencia BH-BMPT'!$D$41,IF(J140=41,'Equivalencia BH-BMPT'!$D$42,IF(J140=42,'Equivalencia BH-BMPT'!$D$43,IF(J140=43,'Equivalencia BH-BMPT'!$D$44,IF(J140=44,'Equivalencia BH-BMPT'!$D$45,IF(J140=45,'Equivalencia BH-BMPT'!$D$46,"No ha seleccionado un número de programa")))))))))))))))))))))))))))))))))))))))))))))</f>
        <v>Mejor movilidad para todos</v>
      </c>
      <c r="L140" s="124" t="s">
        <v>179</v>
      </c>
      <c r="M140" s="119">
        <v>901139253</v>
      </c>
      <c r="N140" s="125" t="s">
        <v>322</v>
      </c>
      <c r="O140" s="126">
        <v>8481727825</v>
      </c>
      <c r="P140" s="127"/>
      <c r="Q140" s="128"/>
      <c r="R140" s="128"/>
      <c r="S140" s="128"/>
      <c r="T140" s="128">
        <f t="shared" si="9"/>
        <v>8481727825</v>
      </c>
      <c r="U140" s="126">
        <v>0</v>
      </c>
      <c r="V140" s="130">
        <v>43088</v>
      </c>
      <c r="W140" s="130">
        <v>43116</v>
      </c>
      <c r="X140" s="130">
        <v>43360</v>
      </c>
      <c r="Y140" s="120">
        <v>240</v>
      </c>
      <c r="Z140" s="120"/>
      <c r="AA140" s="132"/>
      <c r="AB140" s="120"/>
      <c r="AC140" s="120" t="s">
        <v>61</v>
      </c>
      <c r="AD140" s="120"/>
      <c r="AE140" s="120"/>
      <c r="AF140" s="133">
        <f t="shared" si="10"/>
        <v>0</v>
      </c>
      <c r="AG140" s="112"/>
      <c r="AH140" s="112" t="b">
        <f t="shared" si="11"/>
        <v>0</v>
      </c>
    </row>
    <row r="141" spans="1:34" ht="44.25" customHeight="1" thickBot="1" x14ac:dyDescent="0.25">
      <c r="A141" s="119">
        <v>128</v>
      </c>
      <c r="B141" s="120">
        <v>2017</v>
      </c>
      <c r="C141" s="121">
        <v>17137376066</v>
      </c>
      <c r="D141" s="120">
        <v>4</v>
      </c>
      <c r="E141" s="122" t="str">
        <f>IF(D141=1,'Tipo '!$B$2,IF(D141=2,'Tipo '!$B$3,IF(D141=3,'Tipo '!$B$4,IF(D141=4,'Tipo '!$B$5,IF(D141=5,'Tipo '!$B$6,IF(D141=6,'Tipo '!$B$7,IF(D141=7,'Tipo '!$B$8,IF(D141=8,'Tipo '!$B$9,IF(D141=9,'Tipo '!$B$10,IF(D141=10,'Tipo '!$B$11,IF(D141=11,'Tipo '!$B$12,IF(D141=12,'Tipo '!$B$13,IF(D141=13,'Tipo '!$B$14,IF(D141=14,'Tipo '!$B$15,IF(D141=15,'Tipo '!$B$16,IF(D141=16,'Tipo '!$B$17,IF(D141=17,'Tipo '!$B$18,IF(D141=18,'Tipo '!$B$19,IF(D141=19,'Tipo '!$B$20,"No ha seleccionado un tipo de contrato válido")))))))))))))))))))</f>
        <v>CONTRATOS DE PRESTACIÓN DE SERVICIOS</v>
      </c>
      <c r="F141" s="122" t="s">
        <v>167</v>
      </c>
      <c r="G141" s="122"/>
      <c r="H141" s="123" t="s">
        <v>323</v>
      </c>
      <c r="I141" s="123" t="s">
        <v>65</v>
      </c>
      <c r="J141" s="120">
        <v>45</v>
      </c>
      <c r="K141" s="122" t="str">
        <f>IF(J141=1,'Equivalencia BH-BMPT'!$D$2,IF(J141=2,'Equivalencia BH-BMPT'!$D$3,IF(J141=3,'Equivalencia BH-BMPT'!$D$4,IF(J141=4,'Equivalencia BH-BMPT'!$D$5,IF(J141=5,'Equivalencia BH-BMPT'!$D$6,IF(J141=6,'Equivalencia BH-BMPT'!$D$7,IF(J141=7,'Equivalencia BH-BMPT'!$D$8,IF(J141=8,'Equivalencia BH-BMPT'!$D$9,IF(J141=9,'Equivalencia BH-BMPT'!$D$10,IF(J141=10,'Equivalencia BH-BMPT'!$D$11,IF(J141=11,'Equivalencia BH-BMPT'!$D$12,IF(J141=12,'Equivalencia BH-BMPT'!$D$13,IF(J141=13,'Equivalencia BH-BMPT'!$D$14,IF(J141=14,'Equivalencia BH-BMPT'!$D$15,IF(J141=15,'Equivalencia BH-BMPT'!$D$16,IF(J141=16,'Equivalencia BH-BMPT'!$D$17,IF(J141=17,'Equivalencia BH-BMPT'!$D$18,IF(J141=18,'Equivalencia BH-BMPT'!$D$19,IF(J141=19,'Equivalencia BH-BMPT'!$D$20,IF(J141=20,'Equivalencia BH-BMPT'!$D$21,IF(J141=21,'Equivalencia BH-BMPT'!$D$22,IF(J141=22,'Equivalencia BH-BMPT'!$D$23,IF(J141=23,'Equivalencia BH-BMPT'!#REF!,IF(J141=24,'Equivalencia BH-BMPT'!$D$25,IF(J141=25,'Equivalencia BH-BMPT'!$D$26,IF(J141=26,'Equivalencia BH-BMPT'!$D$27,IF(J141=27,'Equivalencia BH-BMPT'!$D$28,IF(J141=28,'Equivalencia BH-BMPT'!$D$29,IF(J141=29,'Equivalencia BH-BMPT'!$D$30,IF(J141=30,'Equivalencia BH-BMPT'!$D$31,IF(J141=31,'Equivalencia BH-BMPT'!$D$32,IF(J141=32,'Equivalencia BH-BMPT'!$D$33,IF(J141=33,'Equivalencia BH-BMPT'!$D$34,IF(J141=34,'Equivalencia BH-BMPT'!$D$35,IF(J141=35,'Equivalencia BH-BMPT'!$D$36,IF(J141=36,'Equivalencia BH-BMPT'!$D$37,IF(J141=37,'Equivalencia BH-BMPT'!$D$38,IF(J141=38,'Equivalencia BH-BMPT'!#REF!,IF(J141=39,'Equivalencia BH-BMPT'!$D$40,IF(J141=40,'Equivalencia BH-BMPT'!$D$41,IF(J141=41,'Equivalencia BH-BMPT'!$D$42,IF(J141=42,'Equivalencia BH-BMPT'!$D$43,IF(J141=43,'Equivalencia BH-BMPT'!$D$44,IF(J141=44,'Equivalencia BH-BMPT'!$D$45,IF(J141=45,'Equivalencia BH-BMPT'!$D$46,"No ha seleccionado un número de programa")))))))))))))))))))))))))))))))))))))))))))))</f>
        <v>Gobernanza e influencia local, regional e internacional</v>
      </c>
      <c r="L141" s="124" t="s">
        <v>66</v>
      </c>
      <c r="M141" s="119">
        <v>830095192</v>
      </c>
      <c r="N141" s="125" t="s">
        <v>324</v>
      </c>
      <c r="O141" s="126">
        <v>16399590</v>
      </c>
      <c r="P141" s="127"/>
      <c r="Q141" s="128"/>
      <c r="R141" s="128"/>
      <c r="S141" s="128"/>
      <c r="T141" s="128">
        <f t="shared" si="9"/>
        <v>16399590</v>
      </c>
      <c r="U141" s="126">
        <v>0</v>
      </c>
      <c r="V141" s="130">
        <v>43088</v>
      </c>
      <c r="W141" s="130">
        <v>43117</v>
      </c>
      <c r="X141" s="130">
        <v>43297</v>
      </c>
      <c r="Y141" s="120">
        <v>180</v>
      </c>
      <c r="Z141" s="120"/>
      <c r="AA141" s="132"/>
      <c r="AB141" s="120"/>
      <c r="AC141" s="120" t="s">
        <v>61</v>
      </c>
      <c r="AD141" s="120"/>
      <c r="AE141" s="120"/>
      <c r="AF141" s="133">
        <f t="shared" si="10"/>
        <v>0</v>
      </c>
      <c r="AG141" s="112"/>
      <c r="AH141" s="112" t="b">
        <f t="shared" si="11"/>
        <v>0</v>
      </c>
    </row>
    <row r="142" spans="1:34" ht="44.25" customHeight="1" thickBot="1" x14ac:dyDescent="0.25">
      <c r="A142" s="119">
        <v>129</v>
      </c>
      <c r="B142" s="120">
        <v>2017</v>
      </c>
      <c r="C142" s="122" t="s">
        <v>325</v>
      </c>
      <c r="D142" s="120">
        <v>7</v>
      </c>
      <c r="E142" s="122" t="str">
        <f>IF(D142=1,'Tipo '!$B$2,IF(D142=2,'Tipo '!$B$3,IF(D142=3,'Tipo '!$B$4,IF(D142=4,'Tipo '!$B$5,IF(D142=5,'Tipo '!$B$6,IF(D142=6,'Tipo '!$B$7,IF(D142=7,'Tipo '!$B$8,IF(D142=8,'Tipo '!$B$9,IF(D142=9,'Tipo '!$B$10,IF(D142=10,'Tipo '!$B$11,IF(D142=11,'Tipo '!$B$12,IF(D142=12,'Tipo '!$B$13,IF(D142=13,'Tipo '!$B$14,IF(D142=14,'Tipo '!$B$15,IF(D142=15,'Tipo '!$B$16,IF(D142=16,'Tipo '!$B$17,IF(D142=17,'Tipo '!$B$18,IF(D142=18,'Tipo '!$B$19,IF(D142=19,'Tipo '!$B$20,"No ha seleccionado un tipo de contrato válido")))))))))))))))))))</f>
        <v>COMPRAVENTA DE BIENES INMUEBLES</v>
      </c>
      <c r="F142" s="122" t="s">
        <v>56</v>
      </c>
      <c r="G142" s="136" t="s">
        <v>57</v>
      </c>
      <c r="H142" s="123" t="s">
        <v>326</v>
      </c>
      <c r="I142" s="123" t="s">
        <v>65</v>
      </c>
      <c r="J142" s="120">
        <v>7</v>
      </c>
      <c r="K142" s="122" t="str">
        <f>IF(J142=1,'Equivalencia BH-BMPT'!$D$2,IF(J142=2,'Equivalencia BH-BMPT'!$D$3,IF(J142=3,'Equivalencia BH-BMPT'!$D$4,IF(J142=4,'Equivalencia BH-BMPT'!$D$5,IF(J142=5,'Equivalencia BH-BMPT'!$D$6,IF(J142=6,'Equivalencia BH-BMPT'!$D$7,IF(J142=7,'Equivalencia BH-BMPT'!$D$8,IF(J142=8,'Equivalencia BH-BMPT'!$D$9,IF(J142=9,'Equivalencia BH-BMPT'!$D$10,IF(J142=10,'Equivalencia BH-BMPT'!$D$11,IF(J142=11,'Equivalencia BH-BMPT'!$D$12,IF(J142=12,'Equivalencia BH-BMPT'!$D$13,IF(J142=13,'Equivalencia BH-BMPT'!$D$14,IF(J142=14,'Equivalencia BH-BMPT'!$D$15,IF(J142=15,'Equivalencia BH-BMPT'!$D$16,IF(J142=16,'Equivalencia BH-BMPT'!$D$17,IF(J142=17,'Equivalencia BH-BMPT'!$D$18,IF(J142=18,'Equivalencia BH-BMPT'!$D$19,IF(J142=19,'Equivalencia BH-BMPT'!$D$20,IF(J142=20,'Equivalencia BH-BMPT'!$D$21,IF(J142=21,'Equivalencia BH-BMPT'!$D$22,IF(J142=22,'Equivalencia BH-BMPT'!$D$23,IF(J142=23,'Equivalencia BH-BMPT'!#REF!,IF(J142=24,'Equivalencia BH-BMPT'!$D$25,IF(J142=25,'Equivalencia BH-BMPT'!$D$26,IF(J142=26,'Equivalencia BH-BMPT'!$D$27,IF(J142=27,'Equivalencia BH-BMPT'!$D$28,IF(J142=28,'Equivalencia BH-BMPT'!$D$29,IF(J142=29,'Equivalencia BH-BMPT'!$D$30,IF(J142=30,'Equivalencia BH-BMPT'!$D$31,IF(J142=31,'Equivalencia BH-BMPT'!$D$32,IF(J142=32,'Equivalencia BH-BMPT'!$D$33,IF(J142=33,'Equivalencia BH-BMPT'!$D$34,IF(J142=34,'Equivalencia BH-BMPT'!$D$35,IF(J142=35,'Equivalencia BH-BMPT'!$D$36,IF(J142=36,'Equivalencia BH-BMPT'!$D$37,IF(J142=37,'Equivalencia BH-BMPT'!$D$38,IF(J142=38,'Equivalencia BH-BMPT'!#REF!,IF(J142=39,'Equivalencia BH-BMPT'!$D$40,IF(J142=40,'Equivalencia BH-BMPT'!$D$41,IF(J142=41,'Equivalencia BH-BMPT'!$D$42,IF(J142=42,'Equivalencia BH-BMPT'!$D$43,IF(J142=43,'Equivalencia BH-BMPT'!$D$44,IF(J142=44,'Equivalencia BH-BMPT'!$D$45,IF(J142=45,'Equivalencia BH-BMPT'!$D$46,"No ha seleccionado un número de programa")))))))))))))))))))))))))))))))))))))))))))))</f>
        <v>Inclusión educativa para la equidad</v>
      </c>
      <c r="L142" s="124" t="s">
        <v>327</v>
      </c>
      <c r="M142" s="119">
        <v>900630034</v>
      </c>
      <c r="N142" s="125" t="s">
        <v>328</v>
      </c>
      <c r="O142" s="126">
        <v>35790383</v>
      </c>
      <c r="P142" s="127"/>
      <c r="Q142" s="128"/>
      <c r="R142" s="128"/>
      <c r="S142" s="128"/>
      <c r="T142" s="128">
        <f t="shared" ref="T142:T203" si="12">O142+Q142+S142</f>
        <v>35790383</v>
      </c>
      <c r="U142" s="126">
        <v>0</v>
      </c>
      <c r="V142" s="130">
        <v>43089</v>
      </c>
      <c r="W142" s="130">
        <v>43454</v>
      </c>
      <c r="X142" s="130">
        <v>43145</v>
      </c>
      <c r="Y142" s="120">
        <v>60</v>
      </c>
      <c r="Z142" s="120"/>
      <c r="AA142" s="132"/>
      <c r="AB142" s="120"/>
      <c r="AC142" s="120" t="s">
        <v>61</v>
      </c>
      <c r="AD142" s="120"/>
      <c r="AE142" s="120"/>
      <c r="AF142" s="133">
        <f t="shared" ref="AF142:AF149" si="13">SUM(U142/T142)</f>
        <v>0</v>
      </c>
      <c r="AG142" s="112"/>
      <c r="AH142" s="112" t="b">
        <f t="shared" ref="AH142:AH203" si="14">IF(I142="Funcionamiento",J142=0,J142="")</f>
        <v>0</v>
      </c>
    </row>
    <row r="143" spans="1:34" ht="44.25" customHeight="1" thickBot="1" x14ac:dyDescent="0.25">
      <c r="A143" s="119">
        <v>130</v>
      </c>
      <c r="B143" s="120">
        <v>2017</v>
      </c>
      <c r="C143" s="122" t="s">
        <v>329</v>
      </c>
      <c r="D143" s="120">
        <v>7</v>
      </c>
      <c r="E143" s="122" t="str">
        <f>IF(D143=1,'Tipo '!$B$2,IF(D143=2,'Tipo '!$B$3,IF(D143=3,'Tipo '!$B$4,IF(D143=4,'Tipo '!$B$5,IF(D143=5,'Tipo '!$B$6,IF(D143=6,'Tipo '!$B$7,IF(D143=7,'Tipo '!$B$8,IF(D143=8,'Tipo '!$B$9,IF(D143=9,'Tipo '!$B$10,IF(D143=10,'Tipo '!$B$11,IF(D143=11,'Tipo '!$B$12,IF(D143=12,'Tipo '!$B$13,IF(D143=13,'Tipo '!$B$14,IF(D143=14,'Tipo '!$B$15,IF(D143=15,'Tipo '!$B$16,IF(D143=16,'Tipo '!$B$17,IF(D143=17,'Tipo '!$B$18,IF(D143=18,'Tipo '!$B$19,IF(D143=19,'Tipo '!$B$20,"No ha seleccionado un tipo de contrato válido")))))))))))))))))))</f>
        <v>COMPRAVENTA DE BIENES INMUEBLES</v>
      </c>
      <c r="F143" s="122" t="s">
        <v>56</v>
      </c>
      <c r="G143" s="136" t="s">
        <v>57</v>
      </c>
      <c r="H143" s="123" t="s">
        <v>326</v>
      </c>
      <c r="I143" s="123" t="s">
        <v>65</v>
      </c>
      <c r="J143" s="120">
        <v>7</v>
      </c>
      <c r="K143" s="122" t="str">
        <f>IF(J143=1,'Equivalencia BH-BMPT'!$D$2,IF(J143=2,'Equivalencia BH-BMPT'!$D$3,IF(J143=3,'Equivalencia BH-BMPT'!$D$4,IF(J143=4,'Equivalencia BH-BMPT'!$D$5,IF(J143=5,'Equivalencia BH-BMPT'!$D$6,IF(J143=6,'Equivalencia BH-BMPT'!$D$7,IF(J143=7,'Equivalencia BH-BMPT'!$D$8,IF(J143=8,'Equivalencia BH-BMPT'!$D$9,IF(J143=9,'Equivalencia BH-BMPT'!$D$10,IF(J143=10,'Equivalencia BH-BMPT'!$D$11,IF(J143=11,'Equivalencia BH-BMPT'!$D$12,IF(J143=12,'Equivalencia BH-BMPT'!$D$13,IF(J143=13,'Equivalencia BH-BMPT'!$D$14,IF(J143=14,'Equivalencia BH-BMPT'!$D$15,IF(J143=15,'Equivalencia BH-BMPT'!$D$16,IF(J143=16,'Equivalencia BH-BMPT'!$D$17,IF(J143=17,'Equivalencia BH-BMPT'!$D$18,IF(J143=18,'Equivalencia BH-BMPT'!$D$19,IF(J143=19,'Equivalencia BH-BMPT'!$D$20,IF(J143=20,'Equivalencia BH-BMPT'!$D$21,IF(J143=21,'Equivalencia BH-BMPT'!$D$22,IF(J143=22,'Equivalencia BH-BMPT'!$D$23,IF(J143=23,'Equivalencia BH-BMPT'!#REF!,IF(J143=24,'Equivalencia BH-BMPT'!$D$25,IF(J143=25,'Equivalencia BH-BMPT'!$D$26,IF(J143=26,'Equivalencia BH-BMPT'!$D$27,IF(J143=27,'Equivalencia BH-BMPT'!$D$28,IF(J143=28,'Equivalencia BH-BMPT'!$D$29,IF(J143=29,'Equivalencia BH-BMPT'!$D$30,IF(J143=30,'Equivalencia BH-BMPT'!$D$31,IF(J143=31,'Equivalencia BH-BMPT'!$D$32,IF(J143=32,'Equivalencia BH-BMPT'!$D$33,IF(J143=33,'Equivalencia BH-BMPT'!$D$34,IF(J143=34,'Equivalencia BH-BMPT'!$D$35,IF(J143=35,'Equivalencia BH-BMPT'!$D$36,IF(J143=36,'Equivalencia BH-BMPT'!$D$37,IF(J143=37,'Equivalencia BH-BMPT'!$D$38,IF(J143=38,'Equivalencia BH-BMPT'!#REF!,IF(J143=39,'Equivalencia BH-BMPT'!$D$40,IF(J143=40,'Equivalencia BH-BMPT'!$D$41,IF(J143=41,'Equivalencia BH-BMPT'!$D$42,IF(J143=42,'Equivalencia BH-BMPT'!$D$43,IF(J143=43,'Equivalencia BH-BMPT'!$D$44,IF(J143=44,'Equivalencia BH-BMPT'!$D$45,IF(J143=45,'Equivalencia BH-BMPT'!$D$46,"No ha seleccionado un número de programa")))))))))))))))))))))))))))))))))))))))))))))</f>
        <v>Inclusión educativa para la equidad</v>
      </c>
      <c r="L143" s="124" t="s">
        <v>327</v>
      </c>
      <c r="M143" s="119">
        <v>830001338</v>
      </c>
      <c r="N143" s="125" t="s">
        <v>330</v>
      </c>
      <c r="O143" s="126">
        <v>12079692</v>
      </c>
      <c r="P143" s="127"/>
      <c r="Q143" s="128"/>
      <c r="R143" s="128"/>
      <c r="S143" s="128"/>
      <c r="T143" s="128">
        <f t="shared" si="12"/>
        <v>12079692</v>
      </c>
      <c r="U143" s="126">
        <v>0</v>
      </c>
      <c r="V143" s="130">
        <v>43089</v>
      </c>
      <c r="W143" s="130">
        <v>43454</v>
      </c>
      <c r="X143" s="130">
        <v>43145</v>
      </c>
      <c r="Y143" s="120">
        <v>60</v>
      </c>
      <c r="Z143" s="120"/>
      <c r="AA143" s="132"/>
      <c r="AB143" s="120"/>
      <c r="AC143" s="120" t="s">
        <v>61</v>
      </c>
      <c r="AD143" s="120"/>
      <c r="AE143" s="120"/>
      <c r="AF143" s="133">
        <f t="shared" si="13"/>
        <v>0</v>
      </c>
      <c r="AG143" s="112"/>
      <c r="AH143" s="112" t="b">
        <f t="shared" si="14"/>
        <v>0</v>
      </c>
    </row>
    <row r="144" spans="1:34" ht="44.25" customHeight="1" thickBot="1" x14ac:dyDescent="0.25">
      <c r="A144" s="119">
        <v>131</v>
      </c>
      <c r="B144" s="120">
        <v>2017</v>
      </c>
      <c r="C144" s="121">
        <v>17127473637</v>
      </c>
      <c r="D144" s="120">
        <v>5</v>
      </c>
      <c r="E144" s="122" t="str">
        <f>IF(D144=1,'Tipo '!$B$2,IF(D144=2,'Tipo '!$B$3,IF(D144=3,'Tipo '!$B$4,IF(D144=4,'Tipo '!$B$5,IF(D144=5,'Tipo '!$B$6,IF(D144=6,'Tipo '!$B$7,IF(D144=7,'Tipo '!$B$8,IF(D144=8,'Tipo '!$B$9,IF(D144=9,'Tipo '!$B$10,IF(D144=10,'Tipo '!$B$11,IF(D144=11,'Tipo '!$B$12,IF(D144=12,'Tipo '!$B$13,IF(D144=13,'Tipo '!$B$14,IF(D144=14,'Tipo '!$B$15,IF(D144=15,'Tipo '!$B$16,IF(D144=16,'Tipo '!$B$17,IF(D144=17,'Tipo '!$B$18,IF(D144=18,'Tipo '!$B$19,IF(D144=19,'Tipo '!$B$20,"No ha seleccionado un tipo de contrato válido")))))))))))))))))))</f>
        <v>CONTRATOS DE PRESTACIÓN DE SERVICIOS PROFESIONALES Y DE APOYO A LA GESTIÓN</v>
      </c>
      <c r="F144" s="122" t="s">
        <v>62</v>
      </c>
      <c r="G144" s="122" t="s">
        <v>63</v>
      </c>
      <c r="H144" s="123" t="s">
        <v>331</v>
      </c>
      <c r="I144" s="123" t="s">
        <v>65</v>
      </c>
      <c r="J144" s="120">
        <v>45</v>
      </c>
      <c r="K144" s="122" t="str">
        <f>IF(J144=1,'Equivalencia BH-BMPT'!$D$2,IF(J144=2,'Equivalencia BH-BMPT'!$D$3,IF(J144=3,'Equivalencia BH-BMPT'!$D$4,IF(J144=4,'Equivalencia BH-BMPT'!$D$5,IF(J144=5,'Equivalencia BH-BMPT'!$D$6,IF(J144=6,'Equivalencia BH-BMPT'!$D$7,IF(J144=7,'Equivalencia BH-BMPT'!$D$8,IF(J144=8,'Equivalencia BH-BMPT'!$D$9,IF(J144=9,'Equivalencia BH-BMPT'!$D$10,IF(J144=10,'Equivalencia BH-BMPT'!$D$11,IF(J144=11,'Equivalencia BH-BMPT'!$D$12,IF(J144=12,'Equivalencia BH-BMPT'!$D$13,IF(J144=13,'Equivalencia BH-BMPT'!$D$14,IF(J144=14,'Equivalencia BH-BMPT'!$D$15,IF(J144=15,'Equivalencia BH-BMPT'!$D$16,IF(J144=16,'Equivalencia BH-BMPT'!$D$17,IF(J144=17,'Equivalencia BH-BMPT'!$D$18,IF(J144=18,'Equivalencia BH-BMPT'!$D$19,IF(J144=19,'Equivalencia BH-BMPT'!$D$20,IF(J144=20,'Equivalencia BH-BMPT'!$D$21,IF(J144=21,'Equivalencia BH-BMPT'!$D$22,IF(J144=22,'Equivalencia BH-BMPT'!$D$23,IF(J144=23,'Equivalencia BH-BMPT'!#REF!,IF(J144=24,'Equivalencia BH-BMPT'!$D$25,IF(J144=25,'Equivalencia BH-BMPT'!$D$26,IF(J144=26,'Equivalencia BH-BMPT'!$D$27,IF(J144=27,'Equivalencia BH-BMPT'!$D$28,IF(J144=28,'Equivalencia BH-BMPT'!$D$29,IF(J144=29,'Equivalencia BH-BMPT'!$D$30,IF(J144=30,'Equivalencia BH-BMPT'!$D$31,IF(J144=31,'Equivalencia BH-BMPT'!$D$32,IF(J144=32,'Equivalencia BH-BMPT'!$D$33,IF(J144=33,'Equivalencia BH-BMPT'!$D$34,IF(J144=34,'Equivalencia BH-BMPT'!$D$35,IF(J144=35,'Equivalencia BH-BMPT'!$D$36,IF(J144=36,'Equivalencia BH-BMPT'!$D$37,IF(J144=37,'Equivalencia BH-BMPT'!$D$38,IF(J144=38,'Equivalencia BH-BMPT'!#REF!,IF(J144=39,'Equivalencia BH-BMPT'!$D$40,IF(J144=40,'Equivalencia BH-BMPT'!$D$41,IF(J144=41,'Equivalencia BH-BMPT'!$D$42,IF(J144=42,'Equivalencia BH-BMPT'!$D$43,IF(J144=43,'Equivalencia BH-BMPT'!$D$44,IF(J144=44,'Equivalencia BH-BMPT'!$D$45,IF(J144=45,'Equivalencia BH-BMPT'!$D$46,"No ha seleccionado un número de programa")))))))))))))))))))))))))))))))))))))))))))))</f>
        <v>Gobernanza e influencia local, regional e internacional</v>
      </c>
      <c r="L144" s="124" t="s">
        <v>66</v>
      </c>
      <c r="M144" s="119">
        <v>51962571</v>
      </c>
      <c r="N144" s="125" t="s">
        <v>332</v>
      </c>
      <c r="O144" s="126">
        <v>2500000</v>
      </c>
      <c r="P144" s="127"/>
      <c r="Q144" s="128"/>
      <c r="R144" s="128"/>
      <c r="S144" s="128"/>
      <c r="T144" s="128">
        <f t="shared" si="12"/>
        <v>2500000</v>
      </c>
      <c r="U144" s="126">
        <v>0</v>
      </c>
      <c r="V144" s="130">
        <v>43090</v>
      </c>
      <c r="W144" s="130">
        <v>43095</v>
      </c>
      <c r="X144" s="130">
        <v>43125</v>
      </c>
      <c r="Y144" s="120">
        <v>30</v>
      </c>
      <c r="Z144" s="120"/>
      <c r="AA144" s="132"/>
      <c r="AB144" s="120"/>
      <c r="AC144" s="120" t="s">
        <v>61</v>
      </c>
      <c r="AD144" s="120"/>
      <c r="AE144" s="120"/>
      <c r="AF144" s="133">
        <f t="shared" si="13"/>
        <v>0</v>
      </c>
      <c r="AG144" s="112"/>
      <c r="AH144" s="112" t="b">
        <f t="shared" si="14"/>
        <v>0</v>
      </c>
    </row>
    <row r="145" spans="1:34" ht="44.25" customHeight="1" thickBot="1" x14ac:dyDescent="0.25">
      <c r="A145" s="119">
        <v>132</v>
      </c>
      <c r="B145" s="120">
        <v>2017</v>
      </c>
      <c r="C145" s="122" t="s">
        <v>333</v>
      </c>
      <c r="D145" s="120">
        <v>4</v>
      </c>
      <c r="E145" s="122" t="str">
        <f>IF(D145=1,'Tipo '!$B$2,IF(D145=2,'Tipo '!$B$3,IF(D145=3,'Tipo '!$B$4,IF(D145=4,'Tipo '!$B$5,IF(D145=5,'Tipo '!$B$6,IF(D145=6,'Tipo '!$B$7,IF(D145=7,'Tipo '!$B$8,IF(D145=8,'Tipo '!$B$9,IF(D145=9,'Tipo '!$B$10,IF(D145=10,'Tipo '!$B$11,IF(D145=11,'Tipo '!$B$12,IF(D145=12,'Tipo '!$B$13,IF(D145=13,'Tipo '!$B$14,IF(D145=14,'Tipo '!$B$15,IF(D145=15,'Tipo '!$B$16,IF(D145=16,'Tipo '!$B$17,IF(D145=17,'Tipo '!$B$18,IF(D145=18,'Tipo '!$B$19,IF(D145=19,'Tipo '!$B$20,"No ha seleccionado un tipo de contrato válido")))))))))))))))))))</f>
        <v>CONTRATOS DE PRESTACIÓN DE SERVICIOS</v>
      </c>
      <c r="F145" s="122" t="s">
        <v>320</v>
      </c>
      <c r="G145" s="122"/>
      <c r="H145" s="123" t="s">
        <v>334</v>
      </c>
      <c r="I145" s="123" t="s">
        <v>65</v>
      </c>
      <c r="J145" s="120">
        <v>11</v>
      </c>
      <c r="K145" s="122" t="str">
        <f>IF(J145=1,'Equivalencia BH-BMPT'!$D$2,IF(J145=2,'Equivalencia BH-BMPT'!$D$3,IF(J145=3,'Equivalencia BH-BMPT'!$D$4,IF(J145=4,'Equivalencia BH-BMPT'!$D$5,IF(J145=5,'Equivalencia BH-BMPT'!$D$6,IF(J145=6,'Equivalencia BH-BMPT'!$D$7,IF(J145=7,'Equivalencia BH-BMPT'!$D$8,IF(J145=8,'Equivalencia BH-BMPT'!$D$9,IF(J145=9,'Equivalencia BH-BMPT'!$D$10,IF(J145=10,'Equivalencia BH-BMPT'!$D$11,IF(J145=11,'Equivalencia BH-BMPT'!$D$12,IF(J145=12,'Equivalencia BH-BMPT'!$D$13,IF(J145=13,'Equivalencia BH-BMPT'!$D$14,IF(J145=14,'Equivalencia BH-BMPT'!$D$15,IF(J145=15,'Equivalencia BH-BMPT'!$D$16,IF(J145=16,'Equivalencia BH-BMPT'!$D$17,IF(J145=17,'Equivalencia BH-BMPT'!$D$18,IF(J145=18,'Equivalencia BH-BMPT'!$D$19,IF(J145=19,'Equivalencia BH-BMPT'!$D$20,IF(J145=20,'Equivalencia BH-BMPT'!$D$21,IF(J145=21,'Equivalencia BH-BMPT'!$D$22,IF(J145=22,'Equivalencia BH-BMPT'!$D$23,IF(J145=23,'Equivalencia BH-BMPT'!#REF!,IF(J145=24,'Equivalencia BH-BMPT'!$D$25,IF(J145=25,'Equivalencia BH-BMPT'!$D$26,IF(J145=26,'Equivalencia BH-BMPT'!$D$27,IF(J145=27,'Equivalencia BH-BMPT'!$D$28,IF(J145=28,'Equivalencia BH-BMPT'!$D$29,IF(J145=29,'Equivalencia BH-BMPT'!$D$30,IF(J145=30,'Equivalencia BH-BMPT'!$D$31,IF(J145=31,'Equivalencia BH-BMPT'!$D$32,IF(J145=32,'Equivalencia BH-BMPT'!$D$33,IF(J145=33,'Equivalencia BH-BMPT'!$D$34,IF(J145=34,'Equivalencia BH-BMPT'!$D$35,IF(J145=35,'Equivalencia BH-BMPT'!$D$36,IF(J145=36,'Equivalencia BH-BMPT'!$D$37,IF(J145=37,'Equivalencia BH-BMPT'!$D$38,IF(J145=38,'Equivalencia BH-BMPT'!#REF!,IF(J145=39,'Equivalencia BH-BMPT'!$D$40,IF(J145=40,'Equivalencia BH-BMPT'!$D$41,IF(J145=41,'Equivalencia BH-BMPT'!$D$42,IF(J145=42,'Equivalencia BH-BMPT'!$D$43,IF(J145=43,'Equivalencia BH-BMPT'!$D$44,IF(J145=44,'Equivalencia BH-BMPT'!$D$45,IF(J145=45,'Equivalencia BH-BMPT'!$D$46,"No ha seleccionado un número de programa")))))))))))))))))))))))))))))))))))))))))))))</f>
        <v>Mejores oportunidades para el desarrollo a través de la cultura, la recreación y el deporte</v>
      </c>
      <c r="L145" s="124" t="s">
        <v>97</v>
      </c>
      <c r="M145" s="119">
        <v>900017592</v>
      </c>
      <c r="N145" s="125" t="s">
        <v>335</v>
      </c>
      <c r="O145" s="126">
        <v>238549616</v>
      </c>
      <c r="P145" s="127"/>
      <c r="Q145" s="128"/>
      <c r="R145" s="128"/>
      <c r="S145" s="128"/>
      <c r="T145" s="128">
        <f t="shared" si="12"/>
        <v>238549616</v>
      </c>
      <c r="U145" s="126">
        <v>0</v>
      </c>
      <c r="V145" s="130">
        <v>43091</v>
      </c>
      <c r="W145" s="130">
        <v>43132</v>
      </c>
      <c r="X145" s="130">
        <v>43357</v>
      </c>
      <c r="Y145" s="120">
        <v>225</v>
      </c>
      <c r="Z145" s="120"/>
      <c r="AA145" s="132"/>
      <c r="AB145" s="120"/>
      <c r="AC145" s="120" t="s">
        <v>61</v>
      </c>
      <c r="AD145" s="120"/>
      <c r="AE145" s="120"/>
      <c r="AF145" s="133">
        <f t="shared" si="13"/>
        <v>0</v>
      </c>
      <c r="AG145" s="112"/>
      <c r="AH145" s="112" t="b">
        <f t="shared" si="14"/>
        <v>0</v>
      </c>
    </row>
    <row r="146" spans="1:34" ht="44.25" customHeight="1" thickBot="1" x14ac:dyDescent="0.25">
      <c r="A146" s="119">
        <v>133</v>
      </c>
      <c r="B146" s="120">
        <v>2017</v>
      </c>
      <c r="C146" s="121">
        <v>17137418574</v>
      </c>
      <c r="D146" s="120">
        <v>3</v>
      </c>
      <c r="E146" s="122" t="str">
        <f>IF(D146=1,'Tipo '!$B$2,IF(D146=2,'Tipo '!$B$3,IF(D146=3,'Tipo '!$B$4,IF(D146=4,'Tipo '!$B$5,IF(D146=5,'Tipo '!$B$6,IF(D146=6,'Tipo '!$B$7,IF(D146=7,'Tipo '!$B$8,IF(D146=8,'Tipo '!$B$9,IF(D146=9,'Tipo '!$B$10,IF(D146=10,'Tipo '!$B$11,IF(D146=11,'Tipo '!$B$12,IF(D146=12,'Tipo '!$B$13,IF(D146=13,'Tipo '!$B$14,IF(D146=14,'Tipo '!$B$15,IF(D146=15,'Tipo '!$B$16,IF(D146=16,'Tipo '!$B$17,IF(D146=17,'Tipo '!$B$18,IF(D146=18,'Tipo '!$B$19,IF(D146=19,'Tipo '!$B$20,"No ha seleccionado un tipo de contrato válido")))))))))))))))))))</f>
        <v>INTERVENTORÍA</v>
      </c>
      <c r="F146" s="122" t="s">
        <v>336</v>
      </c>
      <c r="G146" s="122"/>
      <c r="H146" s="123" t="s">
        <v>337</v>
      </c>
      <c r="I146" s="123" t="s">
        <v>65</v>
      </c>
      <c r="J146" s="120">
        <v>11</v>
      </c>
      <c r="K146" s="122" t="str">
        <f>IF(J146=1,'Equivalencia BH-BMPT'!$D$2,IF(J146=2,'Equivalencia BH-BMPT'!$D$3,IF(J146=3,'Equivalencia BH-BMPT'!$D$4,IF(J146=4,'Equivalencia BH-BMPT'!$D$5,IF(J146=5,'Equivalencia BH-BMPT'!$D$6,IF(J146=6,'Equivalencia BH-BMPT'!$D$7,IF(J146=7,'Equivalencia BH-BMPT'!$D$8,IF(J146=8,'Equivalencia BH-BMPT'!$D$9,IF(J146=9,'Equivalencia BH-BMPT'!$D$10,IF(J146=10,'Equivalencia BH-BMPT'!$D$11,IF(J146=11,'Equivalencia BH-BMPT'!$D$12,IF(J146=12,'Equivalencia BH-BMPT'!$D$13,IF(J146=13,'Equivalencia BH-BMPT'!$D$14,IF(J146=14,'Equivalencia BH-BMPT'!$D$15,IF(J146=15,'Equivalencia BH-BMPT'!$D$16,IF(J146=16,'Equivalencia BH-BMPT'!$D$17,IF(J146=17,'Equivalencia BH-BMPT'!$D$18,IF(J146=18,'Equivalencia BH-BMPT'!$D$19,IF(J146=19,'Equivalencia BH-BMPT'!$D$20,IF(J146=20,'Equivalencia BH-BMPT'!$D$21,IF(J146=21,'Equivalencia BH-BMPT'!$D$22,IF(J146=22,'Equivalencia BH-BMPT'!$D$23,IF(J146=23,'Equivalencia BH-BMPT'!#REF!,IF(J146=24,'Equivalencia BH-BMPT'!$D$25,IF(J146=25,'Equivalencia BH-BMPT'!$D$26,IF(J146=26,'Equivalencia BH-BMPT'!$D$27,IF(J146=27,'Equivalencia BH-BMPT'!$D$28,IF(J146=28,'Equivalencia BH-BMPT'!$D$29,IF(J146=29,'Equivalencia BH-BMPT'!$D$30,IF(J146=30,'Equivalencia BH-BMPT'!$D$31,IF(J146=31,'Equivalencia BH-BMPT'!$D$32,IF(J146=32,'Equivalencia BH-BMPT'!$D$33,IF(J146=33,'Equivalencia BH-BMPT'!$D$34,IF(J146=34,'Equivalencia BH-BMPT'!$D$35,IF(J146=35,'Equivalencia BH-BMPT'!$D$36,IF(J146=36,'Equivalencia BH-BMPT'!$D$37,IF(J146=37,'Equivalencia BH-BMPT'!$D$38,IF(J146=38,'Equivalencia BH-BMPT'!#REF!,IF(J146=39,'Equivalencia BH-BMPT'!$D$40,IF(J146=40,'Equivalencia BH-BMPT'!$D$41,IF(J146=41,'Equivalencia BH-BMPT'!$D$42,IF(J146=42,'Equivalencia BH-BMPT'!$D$43,IF(J146=43,'Equivalencia BH-BMPT'!$D$44,IF(J146=44,'Equivalencia BH-BMPT'!$D$45,IF(J146=45,'Equivalencia BH-BMPT'!$D$46,"No ha seleccionado un número de programa")))))))))))))))))))))))))))))))))))))))))))))</f>
        <v>Mejores oportunidades para el desarrollo a través de la cultura, la recreación y el deporte</v>
      </c>
      <c r="L146" s="124" t="s">
        <v>97</v>
      </c>
      <c r="M146" s="119">
        <v>19447938</v>
      </c>
      <c r="N146" s="125" t="s">
        <v>338</v>
      </c>
      <c r="O146" s="126">
        <v>10960000</v>
      </c>
      <c r="P146" s="127"/>
      <c r="Q146" s="128"/>
      <c r="R146" s="128"/>
      <c r="S146" s="128"/>
      <c r="T146" s="128">
        <f t="shared" si="12"/>
        <v>10960000</v>
      </c>
      <c r="U146" s="126">
        <v>0</v>
      </c>
      <c r="V146" s="130">
        <v>43095</v>
      </c>
      <c r="W146" s="130">
        <v>43132</v>
      </c>
      <c r="X146" s="130">
        <v>43357</v>
      </c>
      <c r="Y146" s="120">
        <v>240</v>
      </c>
      <c r="Z146" s="120"/>
      <c r="AA146" s="132"/>
      <c r="AB146" s="120"/>
      <c r="AC146" s="120" t="s">
        <v>61</v>
      </c>
      <c r="AD146" s="120"/>
      <c r="AE146" s="120"/>
      <c r="AF146" s="133">
        <f t="shared" si="13"/>
        <v>0</v>
      </c>
      <c r="AG146" s="112"/>
      <c r="AH146" s="112" t="b">
        <f t="shared" si="14"/>
        <v>0</v>
      </c>
    </row>
    <row r="147" spans="1:34" ht="44.25" customHeight="1" thickBot="1" x14ac:dyDescent="0.25">
      <c r="A147" s="119">
        <v>134</v>
      </c>
      <c r="B147" s="120">
        <v>2017</v>
      </c>
      <c r="C147" s="122" t="s">
        <v>339</v>
      </c>
      <c r="D147" s="120">
        <v>3</v>
      </c>
      <c r="E147" s="122" t="str">
        <f>IF(D147=1,'Tipo '!$B$2,IF(D147=2,'Tipo '!$B$3,IF(D147=3,'Tipo '!$B$4,IF(D147=4,'Tipo '!$B$5,IF(D147=5,'Tipo '!$B$6,IF(D147=6,'Tipo '!$B$7,IF(D147=7,'Tipo '!$B$8,IF(D147=8,'Tipo '!$B$9,IF(D147=9,'Tipo '!$B$10,IF(D147=10,'Tipo '!$B$11,IF(D147=11,'Tipo '!$B$12,IF(D147=12,'Tipo '!$B$13,IF(D147=13,'Tipo '!$B$14,IF(D147=14,'Tipo '!$B$15,IF(D147=15,'Tipo '!$B$16,IF(D147=16,'Tipo '!$B$17,IF(D147=17,'Tipo '!$B$18,IF(D147=18,'Tipo '!$B$19,IF(D147=19,'Tipo '!$B$20,"No ha seleccionado un tipo de contrato válido")))))))))))))))))))</f>
        <v>INTERVENTORÍA</v>
      </c>
      <c r="F147" s="122" t="s">
        <v>336</v>
      </c>
      <c r="G147" s="122"/>
      <c r="H147" s="123" t="s">
        <v>340</v>
      </c>
      <c r="I147" s="123" t="s">
        <v>65</v>
      </c>
      <c r="J147" s="120">
        <v>18</v>
      </c>
      <c r="K147" s="122" t="str">
        <f>IF(J147=1,'Equivalencia BH-BMPT'!$D$2,IF(J147=2,'Equivalencia BH-BMPT'!$D$3,IF(J147=3,'Equivalencia BH-BMPT'!$D$4,IF(J147=4,'Equivalencia BH-BMPT'!$D$5,IF(J147=5,'Equivalencia BH-BMPT'!$D$6,IF(J147=6,'Equivalencia BH-BMPT'!$D$7,IF(J147=7,'Equivalencia BH-BMPT'!$D$8,IF(J147=8,'Equivalencia BH-BMPT'!$D$9,IF(J147=9,'Equivalencia BH-BMPT'!$D$10,IF(J147=10,'Equivalencia BH-BMPT'!$D$11,IF(J147=11,'Equivalencia BH-BMPT'!$D$12,IF(J147=12,'Equivalencia BH-BMPT'!$D$13,IF(J147=13,'Equivalencia BH-BMPT'!$D$14,IF(J147=14,'Equivalencia BH-BMPT'!$D$15,IF(J147=15,'Equivalencia BH-BMPT'!$D$16,IF(J147=16,'Equivalencia BH-BMPT'!$D$17,IF(J147=17,'Equivalencia BH-BMPT'!$D$18,IF(J147=18,'Equivalencia BH-BMPT'!$D$19,IF(J147=19,'Equivalencia BH-BMPT'!$D$20,IF(J147=20,'Equivalencia BH-BMPT'!$D$21,IF(J147=21,'Equivalencia BH-BMPT'!$D$22,IF(J147=22,'Equivalencia BH-BMPT'!$D$23,IF(J147=23,'Equivalencia BH-BMPT'!#REF!,IF(J147=24,'Equivalencia BH-BMPT'!$D$25,IF(J147=25,'Equivalencia BH-BMPT'!$D$26,IF(J147=26,'Equivalencia BH-BMPT'!$D$27,IF(J147=27,'Equivalencia BH-BMPT'!$D$28,IF(J147=28,'Equivalencia BH-BMPT'!$D$29,IF(J147=29,'Equivalencia BH-BMPT'!$D$30,IF(J147=30,'Equivalencia BH-BMPT'!$D$31,IF(J147=31,'Equivalencia BH-BMPT'!$D$32,IF(J147=32,'Equivalencia BH-BMPT'!$D$33,IF(J147=33,'Equivalencia BH-BMPT'!$D$34,IF(J147=34,'Equivalencia BH-BMPT'!$D$35,IF(J147=35,'Equivalencia BH-BMPT'!$D$36,IF(J147=36,'Equivalencia BH-BMPT'!$D$37,IF(J147=37,'Equivalencia BH-BMPT'!$D$38,IF(J147=38,'Equivalencia BH-BMPT'!#REF!,IF(J147=39,'Equivalencia BH-BMPT'!$D$40,IF(J147=40,'Equivalencia BH-BMPT'!$D$41,IF(J147=41,'Equivalencia BH-BMPT'!$D$42,IF(J147=42,'Equivalencia BH-BMPT'!$D$43,IF(J147=43,'Equivalencia BH-BMPT'!$D$44,IF(J147=44,'Equivalencia BH-BMPT'!$D$45,IF(J147=45,'Equivalencia BH-BMPT'!$D$46,"No ha seleccionado un número de programa")))))))))))))))))))))))))))))))))))))))))))))</f>
        <v>Mejor movilidad para todos</v>
      </c>
      <c r="L147" s="124" t="s">
        <v>179</v>
      </c>
      <c r="M147" s="119">
        <v>900045355</v>
      </c>
      <c r="N147" s="125" t="s">
        <v>341</v>
      </c>
      <c r="O147" s="126">
        <v>752549098</v>
      </c>
      <c r="P147" s="127"/>
      <c r="Q147" s="128"/>
      <c r="R147" s="128"/>
      <c r="S147" s="128"/>
      <c r="T147" s="128">
        <f t="shared" si="12"/>
        <v>752549098</v>
      </c>
      <c r="U147" s="126">
        <v>0</v>
      </c>
      <c r="V147" s="130">
        <v>43096</v>
      </c>
      <c r="W147" s="130">
        <v>43116</v>
      </c>
      <c r="X147" s="130">
        <v>43360</v>
      </c>
      <c r="Y147" s="120">
        <v>270</v>
      </c>
      <c r="Z147" s="120"/>
      <c r="AA147" s="132"/>
      <c r="AB147" s="120"/>
      <c r="AC147" s="120" t="s">
        <v>61</v>
      </c>
      <c r="AD147" s="120"/>
      <c r="AE147" s="120"/>
      <c r="AF147" s="133">
        <f t="shared" si="13"/>
        <v>0</v>
      </c>
      <c r="AG147" s="112"/>
      <c r="AH147" s="112" t="b">
        <f t="shared" si="14"/>
        <v>0</v>
      </c>
    </row>
    <row r="148" spans="1:34" ht="44.25" customHeight="1" thickBot="1" x14ac:dyDescent="0.25">
      <c r="A148" s="119">
        <v>135</v>
      </c>
      <c r="B148" s="120">
        <v>2017</v>
      </c>
      <c r="C148" s="122">
        <v>179439103</v>
      </c>
      <c r="D148" s="120">
        <v>7</v>
      </c>
      <c r="E148" s="122" t="str">
        <f>IF(D148=1,'Tipo '!$B$2,IF(D148=2,'Tipo '!$B$3,IF(D148=3,'Tipo '!$B$4,IF(D148=4,'Tipo '!$B$5,IF(D148=5,'Tipo '!$B$6,IF(D148=6,'Tipo '!$B$7,IF(D148=7,'Tipo '!$B$8,IF(D148=8,'Tipo '!$B$9,IF(D148=9,'Tipo '!$B$10,IF(D148=10,'Tipo '!$B$11,IF(D148=11,'Tipo '!$B$12,IF(D148=12,'Tipo '!$B$13,IF(D148=13,'Tipo '!$B$14,IF(D148=14,'Tipo '!$B$15,IF(D148=15,'Tipo '!$B$16,IF(D148=16,'Tipo '!$B$17,IF(D148=17,'Tipo '!$B$18,IF(D148=18,'Tipo '!$B$19,IF(D148=19,'Tipo '!$B$20,"No ha seleccionado un tipo de contrato válido")))))))))))))))))))</f>
        <v>COMPRAVENTA DE BIENES INMUEBLES</v>
      </c>
      <c r="F148" s="122" t="s">
        <v>56</v>
      </c>
      <c r="G148" s="122" t="s">
        <v>342</v>
      </c>
      <c r="H148" s="123" t="s">
        <v>343</v>
      </c>
      <c r="I148" s="123" t="s">
        <v>65</v>
      </c>
      <c r="J148" s="120">
        <v>45</v>
      </c>
      <c r="K148" s="122" t="str">
        <f>IF(J148=1,'Equivalencia BH-BMPT'!$D$2,IF(J148=2,'Equivalencia BH-BMPT'!$D$3,IF(J148=3,'Equivalencia BH-BMPT'!$D$4,IF(J148=4,'Equivalencia BH-BMPT'!$D$5,IF(J148=5,'Equivalencia BH-BMPT'!$D$6,IF(J148=6,'Equivalencia BH-BMPT'!$D$7,IF(J148=7,'Equivalencia BH-BMPT'!$D$8,IF(J148=8,'Equivalencia BH-BMPT'!$D$9,IF(J148=9,'Equivalencia BH-BMPT'!$D$10,IF(J148=10,'Equivalencia BH-BMPT'!$D$11,IF(J148=11,'Equivalencia BH-BMPT'!$D$12,IF(J148=12,'Equivalencia BH-BMPT'!$D$13,IF(J148=13,'Equivalencia BH-BMPT'!$D$14,IF(J148=14,'Equivalencia BH-BMPT'!$D$15,IF(J148=15,'Equivalencia BH-BMPT'!$D$16,IF(J148=16,'Equivalencia BH-BMPT'!$D$17,IF(J148=17,'Equivalencia BH-BMPT'!$D$18,IF(J148=18,'Equivalencia BH-BMPT'!$D$19,IF(J148=19,'Equivalencia BH-BMPT'!$D$20,IF(J148=20,'Equivalencia BH-BMPT'!$D$21,IF(J148=21,'Equivalencia BH-BMPT'!$D$22,IF(J148=22,'Equivalencia BH-BMPT'!$D$23,IF(J148=23,'Equivalencia BH-BMPT'!#REF!,IF(J148=24,'Equivalencia BH-BMPT'!$D$25,IF(J148=25,'Equivalencia BH-BMPT'!$D$26,IF(J148=26,'Equivalencia BH-BMPT'!$D$27,IF(J148=27,'Equivalencia BH-BMPT'!$D$28,IF(J148=28,'Equivalencia BH-BMPT'!$D$29,IF(J148=29,'Equivalencia BH-BMPT'!$D$30,IF(J148=30,'Equivalencia BH-BMPT'!$D$31,IF(J148=31,'Equivalencia BH-BMPT'!$D$32,IF(J148=32,'Equivalencia BH-BMPT'!$D$33,IF(J148=33,'Equivalencia BH-BMPT'!$D$34,IF(J148=34,'Equivalencia BH-BMPT'!$D$35,IF(J148=35,'Equivalencia BH-BMPT'!$D$36,IF(J148=36,'Equivalencia BH-BMPT'!$D$37,IF(J148=37,'Equivalencia BH-BMPT'!$D$38,IF(J148=38,'Equivalencia BH-BMPT'!#REF!,IF(J148=39,'Equivalencia BH-BMPT'!$D$40,IF(J148=40,'Equivalencia BH-BMPT'!$D$41,IF(J148=41,'Equivalencia BH-BMPT'!$D$42,IF(J148=42,'Equivalencia BH-BMPT'!$D$43,IF(J148=43,'Equivalencia BH-BMPT'!$D$44,IF(J148=44,'Equivalencia BH-BMPT'!$D$45,IF(J148=45,'Equivalencia BH-BMPT'!$D$46,"No ha seleccionado un número de programa")))))))))))))))))))))))))))))))))))))))))))))</f>
        <v>Gobernanza e influencia local, regional e internacional</v>
      </c>
      <c r="L148" s="124" t="s">
        <v>313</v>
      </c>
      <c r="M148" s="119">
        <v>800184048</v>
      </c>
      <c r="N148" s="125" t="s">
        <v>344</v>
      </c>
      <c r="O148" s="126">
        <v>48964320</v>
      </c>
      <c r="P148" s="127"/>
      <c r="Q148" s="128"/>
      <c r="R148" s="128"/>
      <c r="S148" s="128"/>
      <c r="T148" s="128">
        <f t="shared" si="12"/>
        <v>48964320</v>
      </c>
      <c r="U148" s="126">
        <v>0</v>
      </c>
      <c r="V148" s="130">
        <v>43096</v>
      </c>
      <c r="W148" s="130">
        <v>43117</v>
      </c>
      <c r="X148" s="130">
        <v>43175</v>
      </c>
      <c r="Y148" s="120">
        <v>60</v>
      </c>
      <c r="Z148" s="120"/>
      <c r="AA148" s="132"/>
      <c r="AB148" s="120"/>
      <c r="AC148" s="120" t="s">
        <v>61</v>
      </c>
      <c r="AD148" s="120"/>
      <c r="AE148" s="120"/>
      <c r="AF148" s="133">
        <f t="shared" si="13"/>
        <v>0</v>
      </c>
      <c r="AG148" s="112"/>
      <c r="AH148" s="112" t="b">
        <f t="shared" si="14"/>
        <v>0</v>
      </c>
    </row>
    <row r="149" spans="1:34" ht="44.25" customHeight="1" thickBot="1" x14ac:dyDescent="0.25">
      <c r="A149" s="119">
        <v>136</v>
      </c>
      <c r="B149" s="120">
        <v>2017</v>
      </c>
      <c r="C149" s="122" t="s">
        <v>345</v>
      </c>
      <c r="D149" s="120">
        <v>3</v>
      </c>
      <c r="E149" s="122" t="str">
        <f>IF(D149=1,'Tipo '!$B$2,IF(D149=2,'Tipo '!$B$3,IF(D149=3,'Tipo '!$B$4,IF(D149=4,'Tipo '!$B$5,IF(D149=5,'Tipo '!$B$6,IF(D149=6,'Tipo '!$B$7,IF(D149=7,'Tipo '!$B$8,IF(D149=8,'Tipo '!$B$9,IF(D149=9,'Tipo '!$B$10,IF(D149=10,'Tipo '!$B$11,IF(D149=11,'Tipo '!$B$12,IF(D149=12,'Tipo '!$B$13,IF(D149=13,'Tipo '!$B$14,IF(D149=14,'Tipo '!$B$15,IF(D149=15,'Tipo '!$B$16,IF(D149=16,'Tipo '!$B$17,IF(D149=17,'Tipo '!$B$18,IF(D149=18,'Tipo '!$B$19,IF(D149=19,'Tipo '!$B$20,"No ha seleccionado un tipo de contrato válido")))))))))))))))))))</f>
        <v>INTERVENTORÍA</v>
      </c>
      <c r="F149" s="122" t="s">
        <v>56</v>
      </c>
      <c r="G149" s="122" t="s">
        <v>603</v>
      </c>
      <c r="H149" s="123" t="s">
        <v>346</v>
      </c>
      <c r="I149" s="123" t="s">
        <v>65</v>
      </c>
      <c r="J149" s="120">
        <v>17</v>
      </c>
      <c r="K149" s="122" t="str">
        <f>IF(J149=1,'Equivalencia BH-BMPT'!$D$2,IF(J149=2,'Equivalencia BH-BMPT'!$D$3,IF(J149=3,'Equivalencia BH-BMPT'!$D$4,IF(J149=4,'Equivalencia BH-BMPT'!$D$5,IF(J149=5,'Equivalencia BH-BMPT'!$D$6,IF(J149=6,'Equivalencia BH-BMPT'!$D$7,IF(J149=7,'Equivalencia BH-BMPT'!$D$8,IF(J149=8,'Equivalencia BH-BMPT'!$D$9,IF(J149=9,'Equivalencia BH-BMPT'!$D$10,IF(J149=10,'Equivalencia BH-BMPT'!$D$11,IF(J149=11,'Equivalencia BH-BMPT'!$D$12,IF(J149=12,'Equivalencia BH-BMPT'!$D$13,IF(J149=13,'Equivalencia BH-BMPT'!$D$14,IF(J149=14,'Equivalencia BH-BMPT'!$D$15,IF(J149=15,'Equivalencia BH-BMPT'!$D$16,IF(J149=16,'Equivalencia BH-BMPT'!$D$17,IF(J149=17,'Equivalencia BH-BMPT'!$D$18,IF(J149=18,'Equivalencia BH-BMPT'!$D$19,IF(J149=19,'Equivalencia BH-BMPT'!$D$20,IF(J149=20,'Equivalencia BH-BMPT'!$D$21,IF(J149=21,'Equivalencia BH-BMPT'!$D$22,IF(J149=22,'Equivalencia BH-BMPT'!$D$23,IF(J149=23,'Equivalencia BH-BMPT'!#REF!,IF(J149=24,'Equivalencia BH-BMPT'!$D$25,IF(J149=25,'Equivalencia BH-BMPT'!$D$26,IF(J149=26,'Equivalencia BH-BMPT'!$D$27,IF(J149=27,'Equivalencia BH-BMPT'!$D$28,IF(J149=28,'Equivalencia BH-BMPT'!$D$29,IF(J149=29,'Equivalencia BH-BMPT'!$D$30,IF(J149=30,'Equivalencia BH-BMPT'!$D$31,IF(J149=31,'Equivalencia BH-BMPT'!$D$32,IF(J149=32,'Equivalencia BH-BMPT'!$D$33,IF(J149=33,'Equivalencia BH-BMPT'!$D$34,IF(J149=34,'Equivalencia BH-BMPT'!$D$35,IF(J149=35,'Equivalencia BH-BMPT'!$D$36,IF(J149=36,'Equivalencia BH-BMPT'!$D$37,IF(J149=37,'Equivalencia BH-BMPT'!$D$38,IF(J149=38,'Equivalencia BH-BMPT'!#REF!,IF(J149=39,'Equivalencia BH-BMPT'!$D$40,IF(J149=40,'Equivalencia BH-BMPT'!$D$41,IF(J149=41,'Equivalencia BH-BMPT'!$D$42,IF(J149=42,'Equivalencia BH-BMPT'!$D$43,IF(J149=43,'Equivalencia BH-BMPT'!$D$44,IF(J149=44,'Equivalencia BH-BMPT'!$D$45,IF(J149=45,'Equivalencia BH-BMPT'!$D$46,"No ha seleccionado un número de programa")))))))))))))))))))))))))))))))))))))))))))))</f>
        <v>Espacio público, derecho de todos</v>
      </c>
      <c r="L149" s="124" t="s">
        <v>199</v>
      </c>
      <c r="M149" s="119">
        <v>900900069</v>
      </c>
      <c r="N149" s="125" t="s">
        <v>347</v>
      </c>
      <c r="O149" s="126">
        <v>186940000</v>
      </c>
      <c r="P149" s="127"/>
      <c r="Q149" s="128"/>
      <c r="R149" s="128"/>
      <c r="S149" s="128"/>
      <c r="T149" s="128">
        <f t="shared" si="12"/>
        <v>186940000</v>
      </c>
      <c r="U149" s="126">
        <v>0</v>
      </c>
      <c r="V149" s="130">
        <v>43096</v>
      </c>
      <c r="W149" s="130">
        <v>43115</v>
      </c>
      <c r="X149" s="130">
        <v>43295</v>
      </c>
      <c r="Y149" s="120">
        <v>210</v>
      </c>
      <c r="Z149" s="120"/>
      <c r="AA149" s="132"/>
      <c r="AB149" s="120"/>
      <c r="AC149" s="120" t="s">
        <v>61</v>
      </c>
      <c r="AD149" s="120"/>
      <c r="AE149" s="120"/>
      <c r="AF149" s="133">
        <f t="shared" si="13"/>
        <v>0</v>
      </c>
      <c r="AG149" s="112"/>
      <c r="AH149" s="112" t="b">
        <f t="shared" si="14"/>
        <v>0</v>
      </c>
    </row>
    <row r="150" spans="1:34" ht="44.25" customHeight="1" thickBot="1" x14ac:dyDescent="0.25">
      <c r="A150" s="119">
        <v>137</v>
      </c>
      <c r="B150" s="120">
        <v>2017</v>
      </c>
      <c r="C150" s="122" t="s">
        <v>348</v>
      </c>
      <c r="D150" s="120">
        <v>7</v>
      </c>
      <c r="E150" s="122" t="str">
        <f>IF(D150=1,'Tipo '!$B$2,IF(D150=2,'Tipo '!$B$3,IF(D150=3,'Tipo '!$B$4,IF(D150=4,'Tipo '!$B$5,IF(D150=5,'Tipo '!$B$6,IF(D150=6,'Tipo '!$B$7,IF(D150=7,'Tipo '!$B$8,IF(D150=8,'Tipo '!$B$9,IF(D150=9,'Tipo '!$B$10,IF(D150=10,'Tipo '!$B$11,IF(D150=11,'Tipo '!$B$12,IF(D150=12,'Tipo '!$B$13,IF(D150=13,'Tipo '!$B$14,IF(D150=14,'Tipo '!$B$15,IF(D150=15,'Tipo '!$B$16,IF(D150=16,'Tipo '!$B$17,IF(D150=17,'Tipo '!$B$18,IF(D150=18,'Tipo '!$B$19,IF(D150=19,'Tipo '!$B$20,"No ha seleccionado un tipo de contrato válido")))))))))))))))))))</f>
        <v>COMPRAVENTA DE BIENES INMUEBLES</v>
      </c>
      <c r="F150" s="122" t="s">
        <v>56</v>
      </c>
      <c r="G150" s="122" t="s">
        <v>57</v>
      </c>
      <c r="H150" s="123" t="s">
        <v>349</v>
      </c>
      <c r="I150" s="123" t="s">
        <v>65</v>
      </c>
      <c r="J150" s="120">
        <v>19</v>
      </c>
      <c r="K150" s="122" t="str">
        <f>IF(J150=1,'Equivalencia BH-BMPT'!$D$2,IF(J150=2,'Equivalencia BH-BMPT'!$D$3,IF(J150=3,'Equivalencia BH-BMPT'!$D$4,IF(J150=4,'Equivalencia BH-BMPT'!$D$5,IF(J150=5,'Equivalencia BH-BMPT'!$D$6,IF(J150=6,'Equivalencia BH-BMPT'!$D$7,IF(J150=7,'Equivalencia BH-BMPT'!$D$8,IF(J150=8,'Equivalencia BH-BMPT'!$D$9,IF(J150=9,'Equivalencia BH-BMPT'!$D$10,IF(J150=10,'Equivalencia BH-BMPT'!$D$11,IF(J150=11,'Equivalencia BH-BMPT'!$D$12,IF(J150=12,'Equivalencia BH-BMPT'!$D$13,IF(J150=13,'Equivalencia BH-BMPT'!$D$14,IF(J150=14,'Equivalencia BH-BMPT'!$D$15,IF(J150=15,'Equivalencia BH-BMPT'!$D$16,IF(J150=16,'Equivalencia BH-BMPT'!$D$17,IF(J150=17,'Equivalencia BH-BMPT'!$D$18,IF(J150=18,'Equivalencia BH-BMPT'!$D$19,IF(J150=19,'Equivalencia BH-BMPT'!$D$20,IF(J150=20,'Equivalencia BH-BMPT'!$D$21,IF(J150=21,'Equivalencia BH-BMPT'!$D$22,IF(J150=22,'Equivalencia BH-BMPT'!$D$23,IF(J150=23,'Equivalencia BH-BMPT'!#REF!,IF(J150=24,'Equivalencia BH-BMPT'!$D$25,IF(J150=25,'Equivalencia BH-BMPT'!$D$26,IF(J150=26,'Equivalencia BH-BMPT'!$D$27,IF(J150=27,'Equivalencia BH-BMPT'!$D$28,IF(J150=28,'Equivalencia BH-BMPT'!$D$29,IF(J150=29,'Equivalencia BH-BMPT'!$D$30,IF(J150=30,'Equivalencia BH-BMPT'!$D$31,IF(J150=31,'Equivalencia BH-BMPT'!$D$32,IF(J150=32,'Equivalencia BH-BMPT'!$D$33,IF(J150=33,'Equivalencia BH-BMPT'!$D$34,IF(J150=34,'Equivalencia BH-BMPT'!$D$35,IF(J150=35,'Equivalencia BH-BMPT'!$D$36,IF(J150=36,'Equivalencia BH-BMPT'!$D$37,IF(J150=37,'Equivalencia BH-BMPT'!$D$38,IF(J150=38,'Equivalencia BH-BMPT'!#REF!,IF(J150=39,'Equivalencia BH-BMPT'!$D$40,IF(J150=40,'Equivalencia BH-BMPT'!$D$41,IF(J150=41,'Equivalencia BH-BMPT'!$D$42,IF(J150=42,'Equivalencia BH-BMPT'!$D$43,IF(J150=43,'Equivalencia BH-BMPT'!$D$44,IF(J150=44,'Equivalencia BH-BMPT'!$D$45,IF(J150=45,'Equivalencia BH-BMPT'!$D$46,"No ha seleccionado un número de programa")))))))))))))))))))))))))))))))))))))))))))))</f>
        <v>Seguridad y convivencia para todos</v>
      </c>
      <c r="L150" s="124" t="s">
        <v>350</v>
      </c>
      <c r="M150" s="119">
        <v>9011382822</v>
      </c>
      <c r="N150" s="125" t="s">
        <v>351</v>
      </c>
      <c r="O150" s="126">
        <v>1034676000</v>
      </c>
      <c r="P150" s="127"/>
      <c r="Q150" s="128"/>
      <c r="R150" s="128"/>
      <c r="S150" s="128"/>
      <c r="T150" s="128">
        <f t="shared" si="12"/>
        <v>1034676000</v>
      </c>
      <c r="U150" s="126">
        <v>0</v>
      </c>
      <c r="V150" s="130">
        <v>43096</v>
      </c>
      <c r="W150" s="130">
        <v>43096</v>
      </c>
      <c r="X150" s="130">
        <v>43246</v>
      </c>
      <c r="Y150" s="120">
        <v>150</v>
      </c>
      <c r="Z150" s="120"/>
      <c r="AA150" s="132"/>
      <c r="AB150" s="120"/>
      <c r="AC150" s="120" t="s">
        <v>61</v>
      </c>
      <c r="AD150" s="120"/>
      <c r="AE150" s="120"/>
      <c r="AF150" s="133">
        <f>SUM(U151/T150)</f>
        <v>0</v>
      </c>
      <c r="AG150" s="112"/>
      <c r="AH150" s="112" t="b">
        <f t="shared" si="14"/>
        <v>0</v>
      </c>
    </row>
    <row r="151" spans="1:34" ht="44.25" customHeight="1" thickBot="1" x14ac:dyDescent="0.25">
      <c r="A151" s="119">
        <v>138</v>
      </c>
      <c r="B151" s="120">
        <v>2017</v>
      </c>
      <c r="C151" s="122">
        <v>179438965</v>
      </c>
      <c r="D151" s="120">
        <v>7</v>
      </c>
      <c r="E151" s="122" t="str">
        <f>IF(D151=1,'Tipo '!$B$2,IF(D151=2,'Tipo '!$B$3,IF(D151=3,'Tipo '!$B$4,IF(D151=4,'Tipo '!$B$5,IF(D151=5,'Tipo '!$B$6,IF(D151=6,'Tipo '!$B$7,IF(D151=7,'Tipo '!$B$8,IF(D151=8,'Tipo '!$B$9,IF(D151=9,'Tipo '!$B$10,IF(D151=10,'Tipo '!$B$11,IF(D151=11,'Tipo '!$B$12,IF(D151=12,'Tipo '!$B$13,IF(D151=13,'Tipo '!$B$14,IF(D151=14,'Tipo '!$B$15,IF(D151=15,'Tipo '!$B$16,IF(D151=16,'Tipo '!$B$17,IF(D151=17,'Tipo '!$B$18,IF(D151=18,'Tipo '!$B$19,IF(D151=19,'Tipo '!$B$20,"No ha seleccionado un tipo de contrato válido")))))))))))))))))))</f>
        <v>COMPRAVENTA DE BIENES INMUEBLES</v>
      </c>
      <c r="F151" s="122" t="s">
        <v>56</v>
      </c>
      <c r="G151" s="122" t="s">
        <v>342</v>
      </c>
      <c r="H151" s="123" t="s">
        <v>352</v>
      </c>
      <c r="I151" s="123" t="s">
        <v>65</v>
      </c>
      <c r="J151" s="120">
        <v>2</v>
      </c>
      <c r="K151" s="122" t="str">
        <f>IF(J151=1,'Equivalencia BH-BMPT'!$D$2,IF(J151=2,'Equivalencia BH-BMPT'!$D$3,IF(J151=3,'Equivalencia BH-BMPT'!$D$4,IF(J151=4,'Equivalencia BH-BMPT'!$D$5,IF(J151=5,'Equivalencia BH-BMPT'!$D$6,IF(J151=6,'Equivalencia BH-BMPT'!$D$7,IF(J151=7,'Equivalencia BH-BMPT'!$D$8,IF(J151=8,'Equivalencia BH-BMPT'!$D$9,IF(J151=9,'Equivalencia BH-BMPT'!$D$10,IF(J151=10,'Equivalencia BH-BMPT'!$D$11,IF(J151=11,'Equivalencia BH-BMPT'!$D$12,IF(J151=12,'Equivalencia BH-BMPT'!$D$13,IF(J151=13,'Equivalencia BH-BMPT'!$D$14,IF(J151=14,'Equivalencia BH-BMPT'!$D$15,IF(J151=15,'Equivalencia BH-BMPT'!$D$16,IF(J151=16,'Equivalencia BH-BMPT'!$D$17,IF(J151=17,'Equivalencia BH-BMPT'!$D$18,IF(J151=18,'Equivalencia BH-BMPT'!$D$19,IF(J151=19,'Equivalencia BH-BMPT'!$D$20,IF(J151=20,'Equivalencia BH-BMPT'!$D$21,IF(J151=21,'Equivalencia BH-BMPT'!$D$22,IF(J151=22,'Equivalencia BH-BMPT'!$D$23,IF(J151=23,'Equivalencia BH-BMPT'!#REF!,IF(J151=24,'Equivalencia BH-BMPT'!$D$25,IF(J151=25,'Equivalencia BH-BMPT'!$D$26,IF(J151=26,'Equivalencia BH-BMPT'!$D$27,IF(J151=27,'Equivalencia BH-BMPT'!$D$28,IF(J151=28,'Equivalencia BH-BMPT'!$D$29,IF(J151=29,'Equivalencia BH-BMPT'!$D$30,IF(J151=30,'Equivalencia BH-BMPT'!$D$31,IF(J151=31,'Equivalencia BH-BMPT'!$D$32,IF(J151=32,'Equivalencia BH-BMPT'!$D$33,IF(J151=33,'Equivalencia BH-BMPT'!$D$34,IF(J151=34,'Equivalencia BH-BMPT'!$D$35,IF(J151=35,'Equivalencia BH-BMPT'!$D$36,IF(J151=36,'Equivalencia BH-BMPT'!$D$37,IF(J151=37,'Equivalencia BH-BMPT'!$D$38,IF(J151=38,'Equivalencia BH-BMPT'!#REF!,IF(J151=39,'Equivalencia BH-BMPT'!$D$40,IF(J151=40,'Equivalencia BH-BMPT'!$D$41,IF(J151=41,'Equivalencia BH-BMPT'!$D$42,IF(J151=42,'Equivalencia BH-BMPT'!$D$43,IF(J151=43,'Equivalencia BH-BMPT'!$D$44,IF(J151=44,'Equivalencia BH-BMPT'!$D$45,IF(J151=45,'Equivalencia BH-BMPT'!$D$46,"No ha seleccionado un número de programa")))))))))))))))))))))))))))))))))))))))))))))</f>
        <v>Desarrollo integral desde la gestación hasta la adolescencia</v>
      </c>
      <c r="L151" s="124" t="s">
        <v>353</v>
      </c>
      <c r="M151" s="119">
        <v>830029017</v>
      </c>
      <c r="N151" s="125" t="s">
        <v>354</v>
      </c>
      <c r="O151" s="126">
        <v>29094965</v>
      </c>
      <c r="P151" s="127"/>
      <c r="Q151" s="128"/>
      <c r="R151" s="128"/>
      <c r="S151" s="128"/>
      <c r="T151" s="128">
        <f t="shared" si="12"/>
        <v>29094965</v>
      </c>
      <c r="U151" s="126">
        <v>0</v>
      </c>
      <c r="V151" s="130">
        <v>43096</v>
      </c>
      <c r="W151" s="130">
        <v>43096</v>
      </c>
      <c r="X151" s="130">
        <v>43157</v>
      </c>
      <c r="Y151" s="120">
        <v>60</v>
      </c>
      <c r="Z151" s="120"/>
      <c r="AA151" s="132"/>
      <c r="AB151" s="120"/>
      <c r="AC151" s="120" t="s">
        <v>61</v>
      </c>
      <c r="AD151" s="120"/>
      <c r="AE151" s="120"/>
      <c r="AF151" s="133" t="e">
        <f>SUM(#REF!/T151)</f>
        <v>#REF!</v>
      </c>
      <c r="AG151" s="112"/>
      <c r="AH151" s="112" t="b">
        <f t="shared" si="14"/>
        <v>0</v>
      </c>
    </row>
    <row r="152" spans="1:34" ht="44.25" customHeight="1" thickBot="1" x14ac:dyDescent="0.25">
      <c r="A152" s="119">
        <v>139</v>
      </c>
      <c r="B152" s="120">
        <v>2017</v>
      </c>
      <c r="C152" s="122">
        <v>17117340319</v>
      </c>
      <c r="D152" s="120">
        <v>4</v>
      </c>
      <c r="E152" s="122" t="str">
        <f>IF(D152=1,'Tipo '!$B$2,IF(D152=2,'Tipo '!$B$3,IF(D152=3,'Tipo '!$B$4,IF(D152=4,'Tipo '!$B$5,IF(D152=5,'Tipo '!$B$6,IF(D152=6,'Tipo '!$B$7,IF(D152=7,'Tipo '!$B$8,IF(D152=8,'Tipo '!$B$9,IF(D152=9,'Tipo '!$B$10,IF(D152=10,'Tipo '!$B$11,IF(D152=11,'Tipo '!$B$12,IF(D152=12,'Tipo '!$B$13,IF(D152=13,'Tipo '!$B$14,IF(D152=14,'Tipo '!$B$15,IF(D152=15,'Tipo '!$B$16,IF(D152=16,'Tipo '!$B$17,IF(D152=17,'Tipo '!$B$18,IF(D152=18,'Tipo '!$B$19,IF(D152=19,'Tipo '!$B$20,"No ha seleccionado un tipo de contrato válido")))))))))))))))))))</f>
        <v>CONTRATOS DE PRESTACIÓN DE SERVICIOS</v>
      </c>
      <c r="F152" s="122" t="s">
        <v>56</v>
      </c>
      <c r="G152" s="122" t="s">
        <v>216</v>
      </c>
      <c r="H152" s="123" t="s">
        <v>355</v>
      </c>
      <c r="I152" s="123" t="s">
        <v>65</v>
      </c>
      <c r="J152" s="120">
        <v>11</v>
      </c>
      <c r="K152" s="122" t="str">
        <f>IF(J152=1,'Equivalencia BH-BMPT'!$D$2,IF(J152=2,'Equivalencia BH-BMPT'!$D$3,IF(J152=3,'Equivalencia BH-BMPT'!$D$4,IF(J152=4,'Equivalencia BH-BMPT'!$D$5,IF(J152=5,'Equivalencia BH-BMPT'!$D$6,IF(J152=6,'Equivalencia BH-BMPT'!$D$7,IF(J152=7,'Equivalencia BH-BMPT'!$D$8,IF(J152=8,'Equivalencia BH-BMPT'!$D$9,IF(J152=9,'Equivalencia BH-BMPT'!$D$10,IF(J152=10,'Equivalencia BH-BMPT'!$D$11,IF(J152=11,'Equivalencia BH-BMPT'!$D$12,IF(J152=12,'Equivalencia BH-BMPT'!$D$13,IF(J152=13,'Equivalencia BH-BMPT'!$D$14,IF(J152=14,'Equivalencia BH-BMPT'!$D$15,IF(J152=15,'Equivalencia BH-BMPT'!$D$16,IF(J152=16,'Equivalencia BH-BMPT'!$D$17,IF(J152=17,'Equivalencia BH-BMPT'!$D$18,IF(J152=18,'Equivalencia BH-BMPT'!$D$19,IF(J152=19,'Equivalencia BH-BMPT'!$D$20,IF(J152=20,'Equivalencia BH-BMPT'!$D$21,IF(J152=21,'Equivalencia BH-BMPT'!$D$22,IF(J152=22,'Equivalencia BH-BMPT'!$D$23,IF(J152=23,'Equivalencia BH-BMPT'!#REF!,IF(J152=24,'Equivalencia BH-BMPT'!$D$25,IF(J152=25,'Equivalencia BH-BMPT'!$D$26,IF(J152=26,'Equivalencia BH-BMPT'!$D$27,IF(J152=27,'Equivalencia BH-BMPT'!$D$28,IF(J152=28,'Equivalencia BH-BMPT'!$D$29,IF(J152=29,'Equivalencia BH-BMPT'!$D$30,IF(J152=30,'Equivalencia BH-BMPT'!$D$31,IF(J152=31,'Equivalencia BH-BMPT'!$D$32,IF(J152=32,'Equivalencia BH-BMPT'!$D$33,IF(J152=33,'Equivalencia BH-BMPT'!$D$34,IF(J152=34,'Equivalencia BH-BMPT'!$D$35,IF(J152=35,'Equivalencia BH-BMPT'!$D$36,IF(J152=36,'Equivalencia BH-BMPT'!$D$37,IF(J152=37,'Equivalencia BH-BMPT'!$D$38,IF(J152=38,'Equivalencia BH-BMPT'!#REF!,IF(J152=39,'Equivalencia BH-BMPT'!$D$40,IF(J152=40,'Equivalencia BH-BMPT'!$D$41,IF(J152=41,'Equivalencia BH-BMPT'!$D$42,IF(J152=42,'Equivalencia BH-BMPT'!$D$43,IF(J152=43,'Equivalencia BH-BMPT'!$D$44,IF(J152=44,'Equivalencia BH-BMPT'!$D$45,IF(J152=45,'Equivalencia BH-BMPT'!$D$46,"No ha seleccionado un número de programa")))))))))))))))))))))))))))))))))))))))))))))</f>
        <v>Mejores oportunidades para el desarrollo a través de la cultura, la recreación y el deporte</v>
      </c>
      <c r="L152" s="124" t="s">
        <v>97</v>
      </c>
      <c r="M152" s="119">
        <v>900843188</v>
      </c>
      <c r="N152" s="125" t="s">
        <v>356</v>
      </c>
      <c r="O152" s="126">
        <v>70015971</v>
      </c>
      <c r="P152" s="127"/>
      <c r="Q152" s="128"/>
      <c r="R152" s="128"/>
      <c r="S152" s="128"/>
      <c r="T152" s="128">
        <f t="shared" si="12"/>
        <v>70015971</v>
      </c>
      <c r="U152" s="126">
        <v>0</v>
      </c>
      <c r="V152" s="130">
        <v>43096</v>
      </c>
      <c r="W152" s="130">
        <v>43109</v>
      </c>
      <c r="X152" s="130">
        <v>43139</v>
      </c>
      <c r="Y152" s="120">
        <v>30</v>
      </c>
      <c r="Z152" s="120"/>
      <c r="AA152" s="132"/>
      <c r="AB152" s="120"/>
      <c r="AC152" s="120" t="s">
        <v>61</v>
      </c>
      <c r="AD152" s="120"/>
      <c r="AE152" s="120"/>
      <c r="AF152" s="133">
        <f t="shared" ref="AF152:AF203" si="15">SUM(U152/T152)</f>
        <v>0</v>
      </c>
      <c r="AG152" s="112"/>
      <c r="AH152" s="112" t="b">
        <f t="shared" si="14"/>
        <v>0</v>
      </c>
    </row>
    <row r="153" spans="1:34" ht="44.25" customHeight="1" thickBot="1" x14ac:dyDescent="0.25">
      <c r="A153" s="119">
        <v>140</v>
      </c>
      <c r="B153" s="120">
        <v>2017</v>
      </c>
      <c r="C153" s="122">
        <v>17117352586</v>
      </c>
      <c r="D153" s="120">
        <v>4</v>
      </c>
      <c r="E153" s="122" t="str">
        <f>IF(D153=1,'Tipo '!$B$2,IF(D153=2,'Tipo '!$B$3,IF(D153=3,'Tipo '!$B$4,IF(D153=4,'Tipo '!$B$5,IF(D153=5,'Tipo '!$B$6,IF(D153=6,'Tipo '!$B$7,IF(D153=7,'Tipo '!$B$8,IF(D153=8,'Tipo '!$B$9,IF(D153=9,'Tipo '!$B$10,IF(D153=10,'Tipo '!$B$11,IF(D153=11,'Tipo '!$B$12,IF(D153=12,'Tipo '!$B$13,IF(D153=13,'Tipo '!$B$14,IF(D153=14,'Tipo '!$B$15,IF(D153=15,'Tipo '!$B$16,IF(D153=16,'Tipo '!$B$17,IF(D153=17,'Tipo '!$B$18,IF(D153=18,'Tipo '!$B$19,IF(D153=19,'Tipo '!$B$20,"No ha seleccionado un tipo de contrato válido")))))))))))))))))))</f>
        <v>CONTRATOS DE PRESTACIÓN DE SERVICIOS</v>
      </c>
      <c r="F153" s="122" t="s">
        <v>56</v>
      </c>
      <c r="G153" s="122" t="s">
        <v>216</v>
      </c>
      <c r="H153" s="123" t="s">
        <v>357</v>
      </c>
      <c r="I153" s="123" t="s">
        <v>65</v>
      </c>
      <c r="J153" s="120">
        <v>45</v>
      </c>
      <c r="K153" s="122" t="str">
        <f>IF(J153=1,'Equivalencia BH-BMPT'!$D$2,IF(J153=2,'Equivalencia BH-BMPT'!$D$3,IF(J153=3,'Equivalencia BH-BMPT'!$D$4,IF(J153=4,'Equivalencia BH-BMPT'!$D$5,IF(J153=5,'Equivalencia BH-BMPT'!$D$6,IF(J153=6,'Equivalencia BH-BMPT'!$D$7,IF(J153=7,'Equivalencia BH-BMPT'!$D$8,IF(J153=8,'Equivalencia BH-BMPT'!$D$9,IF(J153=9,'Equivalencia BH-BMPT'!$D$10,IF(J153=10,'Equivalencia BH-BMPT'!$D$11,IF(J153=11,'Equivalencia BH-BMPT'!$D$12,IF(J153=12,'Equivalencia BH-BMPT'!$D$13,IF(J153=13,'Equivalencia BH-BMPT'!$D$14,IF(J153=14,'Equivalencia BH-BMPT'!$D$15,IF(J153=15,'Equivalencia BH-BMPT'!$D$16,IF(J153=16,'Equivalencia BH-BMPT'!$D$17,IF(J153=17,'Equivalencia BH-BMPT'!$D$18,IF(J153=18,'Equivalencia BH-BMPT'!$D$19,IF(J153=19,'Equivalencia BH-BMPT'!$D$20,IF(J153=20,'Equivalencia BH-BMPT'!$D$21,IF(J153=21,'Equivalencia BH-BMPT'!$D$22,IF(J153=22,'Equivalencia BH-BMPT'!$D$23,IF(J153=23,'Equivalencia BH-BMPT'!#REF!,IF(J153=24,'Equivalencia BH-BMPT'!$D$25,IF(J153=25,'Equivalencia BH-BMPT'!$D$26,IF(J153=26,'Equivalencia BH-BMPT'!$D$27,IF(J153=27,'Equivalencia BH-BMPT'!$D$28,IF(J153=28,'Equivalencia BH-BMPT'!$D$29,IF(J153=29,'Equivalencia BH-BMPT'!$D$30,IF(J153=30,'Equivalencia BH-BMPT'!$D$31,IF(J153=31,'Equivalencia BH-BMPT'!$D$32,IF(J153=32,'Equivalencia BH-BMPT'!$D$33,IF(J153=33,'Equivalencia BH-BMPT'!$D$34,IF(J153=34,'Equivalencia BH-BMPT'!$D$35,IF(J153=35,'Equivalencia BH-BMPT'!$D$36,IF(J153=36,'Equivalencia BH-BMPT'!$D$37,IF(J153=37,'Equivalencia BH-BMPT'!$D$38,IF(J153=38,'Equivalencia BH-BMPT'!#REF!,IF(J153=39,'Equivalencia BH-BMPT'!$D$40,IF(J153=40,'Equivalencia BH-BMPT'!$D$41,IF(J153=41,'Equivalencia BH-BMPT'!$D$42,IF(J153=42,'Equivalencia BH-BMPT'!$D$43,IF(J153=43,'Equivalencia BH-BMPT'!$D$44,IF(J153=44,'Equivalencia BH-BMPT'!$D$45,IF(J153=45,'Equivalencia BH-BMPT'!$D$46,"No ha seleccionado un número de programa")))))))))))))))))))))))))))))))))))))))))))))</f>
        <v>Gobernanza e influencia local, regional e internacional</v>
      </c>
      <c r="L153" s="124" t="s">
        <v>313</v>
      </c>
      <c r="M153" s="119">
        <v>830126645</v>
      </c>
      <c r="N153" s="125" t="s">
        <v>358</v>
      </c>
      <c r="O153" s="126">
        <v>25479130</v>
      </c>
      <c r="P153" s="127"/>
      <c r="Q153" s="128"/>
      <c r="R153" s="128"/>
      <c r="S153" s="128"/>
      <c r="T153" s="128">
        <f t="shared" si="12"/>
        <v>25479130</v>
      </c>
      <c r="U153" s="126">
        <v>0</v>
      </c>
      <c r="V153" s="130">
        <v>43096</v>
      </c>
      <c r="W153" s="130">
        <v>43132</v>
      </c>
      <c r="X153" s="130">
        <v>43190</v>
      </c>
      <c r="Y153" s="120">
        <v>60</v>
      </c>
      <c r="Z153" s="120"/>
      <c r="AA153" s="132"/>
      <c r="AB153" s="120"/>
      <c r="AC153" s="120" t="s">
        <v>61</v>
      </c>
      <c r="AD153" s="120"/>
      <c r="AE153" s="120"/>
      <c r="AF153" s="133">
        <f t="shared" si="15"/>
        <v>0</v>
      </c>
      <c r="AG153" s="112"/>
      <c r="AH153" s="112" t="b">
        <f t="shared" si="14"/>
        <v>0</v>
      </c>
    </row>
    <row r="154" spans="1:34" ht="44.25" customHeight="1" thickBot="1" x14ac:dyDescent="0.25">
      <c r="A154" s="119">
        <v>141</v>
      </c>
      <c r="B154" s="120">
        <v>2017</v>
      </c>
      <c r="C154" s="122">
        <v>17117346301</v>
      </c>
      <c r="D154" s="120">
        <v>4</v>
      </c>
      <c r="E154" s="122" t="str">
        <f>IF(D154=1,'Tipo '!$B$2,IF(D154=2,'Tipo '!$B$3,IF(D154=3,'Tipo '!$B$4,IF(D154=4,'Tipo '!$B$5,IF(D154=5,'Tipo '!$B$6,IF(D154=6,'Tipo '!$B$7,IF(D154=7,'Tipo '!$B$8,IF(D154=8,'Tipo '!$B$9,IF(D154=9,'Tipo '!$B$10,IF(D154=10,'Tipo '!$B$11,IF(D154=11,'Tipo '!$B$12,IF(D154=12,'Tipo '!$B$13,IF(D154=13,'Tipo '!$B$14,IF(D154=14,'Tipo '!$B$15,IF(D154=15,'Tipo '!$B$16,IF(D154=16,'Tipo '!$B$17,IF(D154=17,'Tipo '!$B$18,IF(D154=18,'Tipo '!$B$19,IF(D154=19,'Tipo '!$B$20,"No ha seleccionado un tipo de contrato válido")))))))))))))))))))</f>
        <v>CONTRATOS DE PRESTACIÓN DE SERVICIOS</v>
      </c>
      <c r="F154" s="122" t="s">
        <v>56</v>
      </c>
      <c r="G154" s="122" t="s">
        <v>216</v>
      </c>
      <c r="H154" s="123" t="s">
        <v>359</v>
      </c>
      <c r="I154" s="123" t="s">
        <v>65</v>
      </c>
      <c r="J154" s="120">
        <v>2</v>
      </c>
      <c r="K154" s="122" t="str">
        <f>IF(J154=1,'Equivalencia BH-BMPT'!$D$2,IF(J154=2,'Equivalencia BH-BMPT'!$D$3,IF(J154=3,'Equivalencia BH-BMPT'!$D$4,IF(J154=4,'Equivalencia BH-BMPT'!$D$5,IF(J154=5,'Equivalencia BH-BMPT'!$D$6,IF(J154=6,'Equivalencia BH-BMPT'!$D$7,IF(J154=7,'Equivalencia BH-BMPT'!$D$8,IF(J154=8,'Equivalencia BH-BMPT'!$D$9,IF(J154=9,'Equivalencia BH-BMPT'!$D$10,IF(J154=10,'Equivalencia BH-BMPT'!$D$11,IF(J154=11,'Equivalencia BH-BMPT'!$D$12,IF(J154=12,'Equivalencia BH-BMPT'!$D$13,IF(J154=13,'Equivalencia BH-BMPT'!$D$14,IF(J154=14,'Equivalencia BH-BMPT'!$D$15,IF(J154=15,'Equivalencia BH-BMPT'!$D$16,IF(J154=16,'Equivalencia BH-BMPT'!$D$17,IF(J154=17,'Equivalencia BH-BMPT'!$D$18,IF(J154=18,'Equivalencia BH-BMPT'!$D$19,IF(J154=19,'Equivalencia BH-BMPT'!$D$20,IF(J154=20,'Equivalencia BH-BMPT'!$D$21,IF(J154=21,'Equivalencia BH-BMPT'!$D$22,IF(J154=22,'Equivalencia BH-BMPT'!$D$23,IF(J154=23,'Equivalencia BH-BMPT'!#REF!,IF(J154=24,'Equivalencia BH-BMPT'!$D$25,IF(J154=25,'Equivalencia BH-BMPT'!$D$26,IF(J154=26,'Equivalencia BH-BMPT'!$D$27,IF(J154=27,'Equivalencia BH-BMPT'!$D$28,IF(J154=28,'Equivalencia BH-BMPT'!$D$29,IF(J154=29,'Equivalencia BH-BMPT'!$D$30,IF(J154=30,'Equivalencia BH-BMPT'!$D$31,IF(J154=31,'Equivalencia BH-BMPT'!$D$32,IF(J154=32,'Equivalencia BH-BMPT'!$D$33,IF(J154=33,'Equivalencia BH-BMPT'!$D$34,IF(J154=34,'Equivalencia BH-BMPT'!$D$35,IF(J154=35,'Equivalencia BH-BMPT'!$D$36,IF(J154=36,'Equivalencia BH-BMPT'!$D$37,IF(J154=37,'Equivalencia BH-BMPT'!$D$38,IF(J154=38,'Equivalencia BH-BMPT'!#REF!,IF(J154=39,'Equivalencia BH-BMPT'!$D$40,IF(J154=40,'Equivalencia BH-BMPT'!$D$41,IF(J154=41,'Equivalencia BH-BMPT'!$D$42,IF(J154=42,'Equivalencia BH-BMPT'!$D$43,IF(J154=43,'Equivalencia BH-BMPT'!$D$44,IF(J154=44,'Equivalencia BH-BMPT'!$D$45,IF(J154=45,'Equivalencia BH-BMPT'!$D$46,"No ha seleccionado un número de programa")))))))))))))))))))))))))))))))))))))))))))))</f>
        <v>Desarrollo integral desde la gestación hasta la adolescencia</v>
      </c>
      <c r="L154" s="124" t="s">
        <v>353</v>
      </c>
      <c r="M154" s="119">
        <v>830062282</v>
      </c>
      <c r="N154" s="125" t="s">
        <v>360</v>
      </c>
      <c r="O154" s="126">
        <v>45558200</v>
      </c>
      <c r="P154" s="127"/>
      <c r="Q154" s="128"/>
      <c r="R154" s="128"/>
      <c r="S154" s="128"/>
      <c r="T154" s="128">
        <f t="shared" si="12"/>
        <v>45558200</v>
      </c>
      <c r="U154" s="126">
        <v>0</v>
      </c>
      <c r="V154" s="130">
        <v>43097</v>
      </c>
      <c r="W154" s="130">
        <v>43132</v>
      </c>
      <c r="X154" s="130">
        <v>43220</v>
      </c>
      <c r="Y154" s="120">
        <v>90</v>
      </c>
      <c r="Z154" s="120"/>
      <c r="AA154" s="132"/>
      <c r="AB154" s="120"/>
      <c r="AC154" s="120" t="s">
        <v>61</v>
      </c>
      <c r="AD154" s="120"/>
      <c r="AE154" s="120"/>
      <c r="AF154" s="133">
        <f t="shared" si="15"/>
        <v>0</v>
      </c>
      <c r="AG154" s="112"/>
      <c r="AH154" s="112" t="b">
        <f t="shared" si="14"/>
        <v>0</v>
      </c>
    </row>
    <row r="155" spans="1:34" ht="44.25" customHeight="1" thickBot="1" x14ac:dyDescent="0.25">
      <c r="A155" s="119">
        <v>142</v>
      </c>
      <c r="B155" s="120">
        <v>2017</v>
      </c>
      <c r="C155" s="122">
        <v>17137435609</v>
      </c>
      <c r="D155" s="120">
        <v>10</v>
      </c>
      <c r="E155" s="122" t="str">
        <f>IF(D155=1,'Tipo '!$B$2,IF(D155=2,'Tipo '!$B$3,IF(D155=3,'Tipo '!$B$4,IF(D155=4,'Tipo '!$B$5,IF(D155=5,'Tipo '!$B$6,IF(D155=6,'Tipo '!$B$7,IF(D155=7,'Tipo '!$B$8,IF(D155=8,'Tipo '!$B$9,IF(D155=9,'Tipo '!$B$10,IF(D155=10,'Tipo '!$B$11,IF(D155=11,'Tipo '!$B$12,IF(D155=12,'Tipo '!$B$13,IF(D155=13,'Tipo '!$B$14,IF(D155=14,'Tipo '!$B$15,IF(D155=15,'Tipo '!$B$16,IF(D155=16,'Tipo '!$B$17,IF(D155=17,'Tipo '!$B$18,IF(D155=18,'Tipo '!$B$19,IF(D155=19,'Tipo '!$B$20,"No ha seleccionado un tipo de contrato válido")))))))))))))))))))</f>
        <v>SEGUROS</v>
      </c>
      <c r="F155" s="122" t="s">
        <v>56</v>
      </c>
      <c r="G155" s="122"/>
      <c r="H155" s="123" t="s">
        <v>361</v>
      </c>
      <c r="I155" s="123" t="s">
        <v>59</v>
      </c>
      <c r="J155" s="120">
        <v>4</v>
      </c>
      <c r="K155" s="122" t="str">
        <f>IF(J155=1,'Equivalencia BH-BMPT'!$D$2,IF(J155=2,'Equivalencia BH-BMPT'!$D$3,IF(J155=3,'Equivalencia BH-BMPT'!$D$4,IF(J155=4,'Equivalencia BH-BMPT'!$D$5,IF(J155=5,'Equivalencia BH-BMPT'!$D$6,IF(J155=6,'Equivalencia BH-BMPT'!$D$7,IF(J155=7,'Equivalencia BH-BMPT'!$D$8,IF(J155=8,'Equivalencia BH-BMPT'!$D$9,IF(J155=9,'Equivalencia BH-BMPT'!$D$10,IF(J155=10,'Equivalencia BH-BMPT'!$D$11,IF(J155=11,'Equivalencia BH-BMPT'!$D$12,IF(J155=12,'Equivalencia BH-BMPT'!$D$13,IF(J155=13,'Equivalencia BH-BMPT'!$D$14,IF(J155=14,'Equivalencia BH-BMPT'!$D$15,IF(J155=15,'Equivalencia BH-BMPT'!$D$16,IF(J155=16,'Equivalencia BH-BMPT'!$D$17,IF(J155=17,'Equivalencia BH-BMPT'!$D$18,IF(J155=18,'Equivalencia BH-BMPT'!$D$19,IF(J155=19,'Equivalencia BH-BMPT'!$D$20,IF(J155=20,'Equivalencia BH-BMPT'!$D$21,IF(J155=21,'Equivalencia BH-BMPT'!$D$22,IF(J155=22,'Equivalencia BH-BMPT'!$D$23,IF(J155=23,'Equivalencia BH-BMPT'!#REF!,IF(J155=24,'Equivalencia BH-BMPT'!$D$25,IF(J155=25,'Equivalencia BH-BMPT'!$D$26,IF(J155=26,'Equivalencia BH-BMPT'!$D$27,IF(J155=27,'Equivalencia BH-BMPT'!$D$28,IF(J155=28,'Equivalencia BH-BMPT'!$D$29,IF(J155=29,'Equivalencia BH-BMPT'!$D$30,IF(J155=30,'Equivalencia BH-BMPT'!$D$31,IF(J155=31,'Equivalencia BH-BMPT'!$D$32,IF(J155=32,'Equivalencia BH-BMPT'!$D$33,IF(J155=33,'Equivalencia BH-BMPT'!$D$34,IF(J155=34,'Equivalencia BH-BMPT'!$D$35,IF(J155=35,'Equivalencia BH-BMPT'!$D$36,IF(J155=36,'Equivalencia BH-BMPT'!$D$37,IF(J155=37,'Equivalencia BH-BMPT'!$D$38,IF(J155=38,'Equivalencia BH-BMPT'!#REF!,IF(J155=39,'Equivalencia BH-BMPT'!$D$40,IF(J155=40,'Equivalencia BH-BMPT'!$D$41,IF(J155=41,'Equivalencia BH-BMPT'!$D$42,IF(J155=42,'Equivalencia BH-BMPT'!$D$43,IF(J155=43,'Equivalencia BH-BMPT'!$D$44,IF(J155=44,'Equivalencia BH-BMPT'!$D$45,IF(J155=45,'Equivalencia BH-BMPT'!$D$46,"No ha seleccionado un número de programa")))))))))))))))))))))))))))))))))))))))))))))</f>
        <v>Familias protegidas y adaptadas al cambio climático</v>
      </c>
      <c r="L155" s="124" t="s">
        <v>88</v>
      </c>
      <c r="M155" s="119">
        <v>860009174</v>
      </c>
      <c r="N155" s="125" t="s">
        <v>362</v>
      </c>
      <c r="O155" s="126">
        <v>9796132</v>
      </c>
      <c r="P155" s="127"/>
      <c r="Q155" s="128"/>
      <c r="R155" s="128"/>
      <c r="S155" s="128"/>
      <c r="T155" s="128">
        <f t="shared" si="12"/>
        <v>9796132</v>
      </c>
      <c r="U155" s="126">
        <v>0</v>
      </c>
      <c r="V155" s="130">
        <v>43097</v>
      </c>
      <c r="W155" s="130">
        <v>43103</v>
      </c>
      <c r="X155" s="130">
        <v>43507</v>
      </c>
      <c r="Y155" s="120">
        <v>433</v>
      </c>
      <c r="Z155" s="120"/>
      <c r="AA155" s="132"/>
      <c r="AB155" s="120"/>
      <c r="AC155" s="120" t="s">
        <v>61</v>
      </c>
      <c r="AD155" s="120"/>
      <c r="AE155" s="120"/>
      <c r="AF155" s="133">
        <f t="shared" si="15"/>
        <v>0</v>
      </c>
      <c r="AG155" s="112"/>
      <c r="AH155" s="112" t="b">
        <f t="shared" si="14"/>
        <v>0</v>
      </c>
    </row>
    <row r="156" spans="1:34" ht="44.25" customHeight="1" thickBot="1" x14ac:dyDescent="0.25">
      <c r="A156" s="119">
        <v>143</v>
      </c>
      <c r="B156" s="120">
        <v>2017</v>
      </c>
      <c r="C156" s="122">
        <v>17137436056</v>
      </c>
      <c r="D156" s="120">
        <v>3</v>
      </c>
      <c r="E156" s="122" t="str">
        <f>IF(D156=1,'Tipo '!$B$2,IF(D156=2,'Tipo '!$B$3,IF(D156=3,'Tipo '!$B$4,IF(D156=4,'Tipo '!$B$5,IF(D156=5,'Tipo '!$B$6,IF(D156=6,'Tipo '!$B$7,IF(D156=7,'Tipo '!$B$8,IF(D156=8,'Tipo '!$B$9,IF(D156=9,'Tipo '!$B$10,IF(D156=10,'Tipo '!$B$11,IF(D156=11,'Tipo '!$B$12,IF(D156=12,'Tipo '!$B$13,IF(D156=13,'Tipo '!$B$14,IF(D156=14,'Tipo '!$B$15,IF(D156=15,'Tipo '!$B$16,IF(D156=16,'Tipo '!$B$17,IF(D156=17,'Tipo '!$B$18,IF(D156=18,'Tipo '!$B$19,IF(D156=19,'Tipo '!$B$20,"No ha seleccionado un tipo de contrato válido")))))))))))))))))))</f>
        <v>INTERVENTORÍA</v>
      </c>
      <c r="F156" s="122" t="s">
        <v>336</v>
      </c>
      <c r="G156" s="122"/>
      <c r="H156" s="123" t="s">
        <v>363</v>
      </c>
      <c r="I156" s="123" t="s">
        <v>65</v>
      </c>
      <c r="J156" s="120">
        <v>3</v>
      </c>
      <c r="K156" s="122" t="str">
        <f>IF(J156=1,'Equivalencia BH-BMPT'!$D$2,IF(J156=2,'Equivalencia BH-BMPT'!$D$3,IF(J156=3,'Equivalencia BH-BMPT'!$D$4,IF(J156=4,'Equivalencia BH-BMPT'!$D$5,IF(J156=5,'Equivalencia BH-BMPT'!$D$6,IF(J156=6,'Equivalencia BH-BMPT'!$D$7,IF(J156=7,'Equivalencia BH-BMPT'!$D$8,IF(J156=8,'Equivalencia BH-BMPT'!$D$9,IF(J156=9,'Equivalencia BH-BMPT'!$D$10,IF(J156=10,'Equivalencia BH-BMPT'!$D$11,IF(J156=11,'Equivalencia BH-BMPT'!$D$12,IF(J156=12,'Equivalencia BH-BMPT'!$D$13,IF(J156=13,'Equivalencia BH-BMPT'!$D$14,IF(J156=14,'Equivalencia BH-BMPT'!$D$15,IF(J156=15,'Equivalencia BH-BMPT'!$D$16,IF(J156=16,'Equivalencia BH-BMPT'!$D$17,IF(J156=17,'Equivalencia BH-BMPT'!$D$18,IF(J156=18,'Equivalencia BH-BMPT'!$D$19,IF(J156=19,'Equivalencia BH-BMPT'!$D$20,IF(J156=20,'Equivalencia BH-BMPT'!$D$21,IF(J156=21,'Equivalencia BH-BMPT'!$D$22,IF(J156=22,'Equivalencia BH-BMPT'!$D$23,IF(J156=23,'Equivalencia BH-BMPT'!#REF!,IF(J156=24,'Equivalencia BH-BMPT'!$D$25,IF(J156=25,'Equivalencia BH-BMPT'!$D$26,IF(J156=26,'Equivalencia BH-BMPT'!$D$27,IF(J156=27,'Equivalencia BH-BMPT'!$D$28,IF(J156=28,'Equivalencia BH-BMPT'!$D$29,IF(J156=29,'Equivalencia BH-BMPT'!$D$30,IF(J156=30,'Equivalencia BH-BMPT'!$D$31,IF(J156=31,'Equivalencia BH-BMPT'!$D$32,IF(J156=32,'Equivalencia BH-BMPT'!$D$33,IF(J156=33,'Equivalencia BH-BMPT'!$D$34,IF(J156=34,'Equivalencia BH-BMPT'!$D$35,IF(J156=35,'Equivalencia BH-BMPT'!$D$36,IF(J156=36,'Equivalencia BH-BMPT'!$D$37,IF(J156=37,'Equivalencia BH-BMPT'!$D$38,IF(J156=38,'Equivalencia BH-BMPT'!#REF!,IF(J156=39,'Equivalencia BH-BMPT'!$D$40,IF(J156=40,'Equivalencia BH-BMPT'!$D$41,IF(J156=41,'Equivalencia BH-BMPT'!$D$42,IF(J156=42,'Equivalencia BH-BMPT'!$D$43,IF(J156=43,'Equivalencia BH-BMPT'!$D$44,IF(J156=44,'Equivalencia BH-BMPT'!$D$45,IF(J156=45,'Equivalencia BH-BMPT'!$D$46,"No ha seleccionado un número de programa")))))))))))))))))))))))))))))))))))))))))))))</f>
        <v>Igualdad y autonomía para una Bogotá incluyente</v>
      </c>
      <c r="L156" s="124" t="s">
        <v>294</v>
      </c>
      <c r="M156" s="119">
        <v>52615874</v>
      </c>
      <c r="N156" s="125" t="s">
        <v>364</v>
      </c>
      <c r="O156" s="126">
        <v>9250000</v>
      </c>
      <c r="P156" s="127"/>
      <c r="Q156" s="128"/>
      <c r="R156" s="128"/>
      <c r="S156" s="128"/>
      <c r="T156" s="128">
        <f t="shared" si="12"/>
        <v>9250000</v>
      </c>
      <c r="U156" s="126">
        <v>0</v>
      </c>
      <c r="V156" s="130">
        <v>43097</v>
      </c>
      <c r="W156" s="130">
        <v>43132</v>
      </c>
      <c r="X156" s="130">
        <v>43281</v>
      </c>
      <c r="Y156" s="120">
        <v>150</v>
      </c>
      <c r="Z156" s="120"/>
      <c r="AA156" s="132"/>
      <c r="AB156" s="120"/>
      <c r="AC156" s="120" t="s">
        <v>61</v>
      </c>
      <c r="AD156" s="120"/>
      <c r="AE156" s="120"/>
      <c r="AF156" s="133">
        <f t="shared" si="15"/>
        <v>0</v>
      </c>
      <c r="AG156" s="112"/>
      <c r="AH156" s="112" t="b">
        <f t="shared" si="14"/>
        <v>0</v>
      </c>
    </row>
    <row r="157" spans="1:34" ht="44.25" customHeight="1" thickBot="1" x14ac:dyDescent="0.25">
      <c r="A157" s="119">
        <v>144</v>
      </c>
      <c r="B157" s="120">
        <v>2017</v>
      </c>
      <c r="C157" s="122" t="s">
        <v>365</v>
      </c>
      <c r="D157" s="120">
        <v>1</v>
      </c>
      <c r="E157" s="122" t="str">
        <f>IF(D157=1,'Tipo '!$B$2,IF(D157=2,'Tipo '!$B$3,IF(D157=3,'Tipo '!$B$4,IF(D157=4,'Tipo '!$B$5,IF(D157=5,'Tipo '!$B$6,IF(D157=6,'Tipo '!$B$7,IF(D157=7,'Tipo '!$B$8,IF(D157=8,'Tipo '!$B$9,IF(D157=9,'Tipo '!$B$10,IF(D157=10,'Tipo '!$B$11,IF(D157=11,'Tipo '!$B$12,IF(D157=12,'Tipo '!$B$13,IF(D157=13,'Tipo '!$B$14,IF(D157=14,'Tipo '!$B$15,IF(D157=15,'Tipo '!$B$16,IF(D157=16,'Tipo '!$B$17,IF(D157=17,'Tipo '!$B$18,IF(D157=18,'Tipo '!$B$19,IF(D157=19,'Tipo '!$B$20,"No ha seleccionado un tipo de contrato válido")))))))))))))))))))</f>
        <v>OBRA PÚBLICA</v>
      </c>
      <c r="F157" s="122" t="s">
        <v>320</v>
      </c>
      <c r="G157" s="122"/>
      <c r="H157" s="123" t="s">
        <v>366</v>
      </c>
      <c r="I157" s="123" t="s">
        <v>65</v>
      </c>
      <c r="J157" s="120">
        <v>17</v>
      </c>
      <c r="K157" s="122" t="str">
        <f>IF(J157=1,'Equivalencia BH-BMPT'!$D$2,IF(J157=2,'Equivalencia BH-BMPT'!$D$3,IF(J157=3,'Equivalencia BH-BMPT'!$D$4,IF(J157=4,'Equivalencia BH-BMPT'!$D$5,IF(J157=5,'Equivalencia BH-BMPT'!$D$6,IF(J157=6,'Equivalencia BH-BMPT'!$D$7,IF(J157=7,'Equivalencia BH-BMPT'!$D$8,IF(J157=8,'Equivalencia BH-BMPT'!$D$9,IF(J157=9,'Equivalencia BH-BMPT'!$D$10,IF(J157=10,'Equivalencia BH-BMPT'!$D$11,IF(J157=11,'Equivalencia BH-BMPT'!$D$12,IF(J157=12,'Equivalencia BH-BMPT'!$D$13,IF(J157=13,'Equivalencia BH-BMPT'!$D$14,IF(J157=14,'Equivalencia BH-BMPT'!$D$15,IF(J157=15,'Equivalencia BH-BMPT'!$D$16,IF(J157=16,'Equivalencia BH-BMPT'!$D$17,IF(J157=17,'Equivalencia BH-BMPT'!$D$18,IF(J157=18,'Equivalencia BH-BMPT'!$D$19,IF(J157=19,'Equivalencia BH-BMPT'!$D$20,IF(J157=20,'Equivalencia BH-BMPT'!$D$21,IF(J157=21,'Equivalencia BH-BMPT'!$D$22,IF(J157=22,'Equivalencia BH-BMPT'!$D$23,IF(J157=23,'Equivalencia BH-BMPT'!#REF!,IF(J157=24,'Equivalencia BH-BMPT'!$D$25,IF(J157=25,'Equivalencia BH-BMPT'!$D$26,IF(J157=26,'Equivalencia BH-BMPT'!$D$27,IF(J157=27,'Equivalencia BH-BMPT'!$D$28,IF(J157=28,'Equivalencia BH-BMPT'!$D$29,IF(J157=29,'Equivalencia BH-BMPT'!$D$30,IF(J157=30,'Equivalencia BH-BMPT'!$D$31,IF(J157=31,'Equivalencia BH-BMPT'!$D$32,IF(J157=32,'Equivalencia BH-BMPT'!$D$33,IF(J157=33,'Equivalencia BH-BMPT'!$D$34,IF(J157=34,'Equivalencia BH-BMPT'!$D$35,IF(J157=35,'Equivalencia BH-BMPT'!$D$36,IF(J157=36,'Equivalencia BH-BMPT'!$D$37,IF(J157=37,'Equivalencia BH-BMPT'!$D$38,IF(J157=38,'Equivalencia BH-BMPT'!#REF!,IF(J157=39,'Equivalencia BH-BMPT'!$D$40,IF(J157=40,'Equivalencia BH-BMPT'!$D$41,IF(J157=41,'Equivalencia BH-BMPT'!$D$42,IF(J157=42,'Equivalencia BH-BMPT'!$D$43,IF(J157=43,'Equivalencia BH-BMPT'!$D$44,IF(J157=44,'Equivalencia BH-BMPT'!$D$45,IF(J157=45,'Equivalencia BH-BMPT'!$D$46,"No ha seleccionado un número de programa")))))))))))))))))))))))))))))))))))))))))))))</f>
        <v>Espacio público, derecho de todos</v>
      </c>
      <c r="L157" s="124" t="s">
        <v>199</v>
      </c>
      <c r="M157" s="119">
        <v>901142735</v>
      </c>
      <c r="N157" s="125" t="s">
        <v>367</v>
      </c>
      <c r="O157" s="126">
        <v>1607553000</v>
      </c>
      <c r="P157" s="127"/>
      <c r="Q157" s="128"/>
      <c r="R157" s="128"/>
      <c r="S157" s="128"/>
      <c r="T157" s="128">
        <f t="shared" si="12"/>
        <v>1607553000</v>
      </c>
      <c r="U157" s="126">
        <v>0</v>
      </c>
      <c r="V157" s="130">
        <v>43097</v>
      </c>
      <c r="W157" s="130">
        <v>43115</v>
      </c>
      <c r="X157" s="130">
        <v>43295</v>
      </c>
      <c r="Y157" s="120">
        <v>180</v>
      </c>
      <c r="Z157" s="120"/>
      <c r="AA157" s="132"/>
      <c r="AB157" s="120"/>
      <c r="AC157" s="120" t="s">
        <v>61</v>
      </c>
      <c r="AD157" s="120"/>
      <c r="AE157" s="120"/>
      <c r="AF157" s="133">
        <f t="shared" si="15"/>
        <v>0</v>
      </c>
      <c r="AG157" s="112"/>
      <c r="AH157" s="112" t="b">
        <f t="shared" si="14"/>
        <v>0</v>
      </c>
    </row>
    <row r="158" spans="1:34" ht="44.25" customHeight="1" thickBot="1" x14ac:dyDescent="0.25">
      <c r="A158" s="119">
        <v>145</v>
      </c>
      <c r="B158" s="120">
        <v>2017</v>
      </c>
      <c r="C158" s="122">
        <v>1713445263</v>
      </c>
      <c r="D158" s="120">
        <v>4</v>
      </c>
      <c r="E158" s="122" t="str">
        <f>IF(D158=1,'Tipo '!$B$2,IF(D158=2,'Tipo '!$B$3,IF(D158=3,'Tipo '!$B$4,IF(D158=4,'Tipo '!$B$5,IF(D158=5,'Tipo '!$B$6,IF(D158=6,'Tipo '!$B$7,IF(D158=7,'Tipo '!$B$8,IF(D158=8,'Tipo '!$B$9,IF(D158=9,'Tipo '!$B$10,IF(D158=10,'Tipo '!$B$11,IF(D158=11,'Tipo '!$B$12,IF(D158=12,'Tipo '!$B$13,IF(D158=13,'Tipo '!$B$14,IF(D158=14,'Tipo '!$B$15,IF(D158=15,'Tipo '!$B$16,IF(D158=16,'Tipo '!$B$17,IF(D158=17,'Tipo '!$B$18,IF(D158=18,'Tipo '!$B$19,IF(D158=19,'Tipo '!$B$20,"No ha seleccionado un tipo de contrato válido")))))))))))))))))))</f>
        <v>CONTRATOS DE PRESTACIÓN DE SERVICIOS</v>
      </c>
      <c r="F158" s="122" t="s">
        <v>56</v>
      </c>
      <c r="G158" s="122" t="s">
        <v>216</v>
      </c>
      <c r="H158" s="123" t="s">
        <v>368</v>
      </c>
      <c r="I158" s="123" t="s">
        <v>65</v>
      </c>
      <c r="J158" s="120">
        <v>45</v>
      </c>
      <c r="K158" s="122" t="str">
        <f>IF(J158=1,'Equivalencia BH-BMPT'!$D$2,IF(J158=2,'Equivalencia BH-BMPT'!$D$3,IF(J158=3,'Equivalencia BH-BMPT'!$D$4,IF(J158=4,'Equivalencia BH-BMPT'!$D$5,IF(J158=5,'Equivalencia BH-BMPT'!$D$6,IF(J158=6,'Equivalencia BH-BMPT'!$D$7,IF(J158=7,'Equivalencia BH-BMPT'!$D$8,IF(J158=8,'Equivalencia BH-BMPT'!$D$9,IF(J158=9,'Equivalencia BH-BMPT'!$D$10,IF(J158=10,'Equivalencia BH-BMPT'!$D$11,IF(J158=11,'Equivalencia BH-BMPT'!$D$12,IF(J158=12,'Equivalencia BH-BMPT'!$D$13,IF(J158=13,'Equivalencia BH-BMPT'!$D$14,IF(J158=14,'Equivalencia BH-BMPT'!$D$15,IF(J158=15,'Equivalencia BH-BMPT'!$D$16,IF(J158=16,'Equivalencia BH-BMPT'!$D$17,IF(J158=17,'Equivalencia BH-BMPT'!$D$18,IF(J158=18,'Equivalencia BH-BMPT'!$D$19,IF(J158=19,'Equivalencia BH-BMPT'!$D$20,IF(J158=20,'Equivalencia BH-BMPT'!$D$21,IF(J158=21,'Equivalencia BH-BMPT'!$D$22,IF(J158=22,'Equivalencia BH-BMPT'!$D$23,IF(J158=23,'Equivalencia BH-BMPT'!#REF!,IF(J158=24,'Equivalencia BH-BMPT'!$D$25,IF(J158=25,'Equivalencia BH-BMPT'!$D$26,IF(J158=26,'Equivalencia BH-BMPT'!$D$27,IF(J158=27,'Equivalencia BH-BMPT'!$D$28,IF(J158=28,'Equivalencia BH-BMPT'!$D$29,IF(J158=29,'Equivalencia BH-BMPT'!$D$30,IF(J158=30,'Equivalencia BH-BMPT'!$D$31,IF(J158=31,'Equivalencia BH-BMPT'!$D$32,IF(J158=32,'Equivalencia BH-BMPT'!$D$33,IF(J158=33,'Equivalencia BH-BMPT'!$D$34,IF(J158=34,'Equivalencia BH-BMPT'!$D$35,IF(J158=35,'Equivalencia BH-BMPT'!$D$36,IF(J158=36,'Equivalencia BH-BMPT'!$D$37,IF(J158=37,'Equivalencia BH-BMPT'!$D$38,IF(J158=38,'Equivalencia BH-BMPT'!#REF!,IF(J158=39,'Equivalencia BH-BMPT'!$D$40,IF(J158=40,'Equivalencia BH-BMPT'!$D$41,IF(J158=41,'Equivalencia BH-BMPT'!$D$42,IF(J158=42,'Equivalencia BH-BMPT'!$D$43,IF(J158=43,'Equivalencia BH-BMPT'!$D$44,IF(J158=44,'Equivalencia BH-BMPT'!$D$45,IF(J158=45,'Equivalencia BH-BMPT'!$D$46,"No ha seleccionado un número de programa")))))))))))))))))))))))))))))))))))))))))))))</f>
        <v>Gobernanza e influencia local, regional e internacional</v>
      </c>
      <c r="L158" s="124" t="s">
        <v>66</v>
      </c>
      <c r="M158" s="119">
        <v>830093579</v>
      </c>
      <c r="N158" s="125" t="s">
        <v>369</v>
      </c>
      <c r="O158" s="126">
        <v>12832880</v>
      </c>
      <c r="P158" s="127"/>
      <c r="Q158" s="128"/>
      <c r="R158" s="128"/>
      <c r="S158" s="128"/>
      <c r="T158" s="128">
        <f t="shared" si="12"/>
        <v>12832880</v>
      </c>
      <c r="U158" s="126">
        <v>0</v>
      </c>
      <c r="V158" s="130">
        <v>43098</v>
      </c>
      <c r="W158" s="130">
        <v>43115</v>
      </c>
      <c r="X158" s="130">
        <v>43295</v>
      </c>
      <c r="Y158" s="120">
        <v>180</v>
      </c>
      <c r="Z158" s="120"/>
      <c r="AA158" s="132"/>
      <c r="AB158" s="120"/>
      <c r="AC158" s="120" t="s">
        <v>61</v>
      </c>
      <c r="AD158" s="120"/>
      <c r="AE158" s="120"/>
      <c r="AF158" s="133">
        <f t="shared" si="15"/>
        <v>0</v>
      </c>
      <c r="AG158" s="112"/>
      <c r="AH158" s="112" t="b">
        <f t="shared" si="14"/>
        <v>0</v>
      </c>
    </row>
    <row r="159" spans="1:34" ht="44.25" customHeight="1" thickBot="1" x14ac:dyDescent="0.25">
      <c r="A159" s="119">
        <v>146</v>
      </c>
      <c r="B159" s="120">
        <v>2017</v>
      </c>
      <c r="C159" s="122">
        <v>17137444813</v>
      </c>
      <c r="D159" s="120">
        <v>11</v>
      </c>
      <c r="E159" s="122" t="str">
        <f>IF(D159=1,'Tipo '!$B$2,IF(D159=2,'Tipo '!$B$3,IF(D159=3,'Tipo '!$B$4,IF(D159=4,'Tipo '!$B$5,IF(D159=5,'Tipo '!$B$6,IF(D159=6,'Tipo '!$B$7,IF(D159=7,'Tipo '!$B$8,IF(D159=8,'Tipo '!$B$9,IF(D159=9,'Tipo '!$B$10,IF(D159=10,'Tipo '!$B$11,IF(D159=11,'Tipo '!$B$12,IF(D159=12,'Tipo '!$B$13,IF(D159=13,'Tipo '!$B$14,IF(D159=14,'Tipo '!$B$15,IF(D159=15,'Tipo '!$B$16,IF(D159=16,'Tipo '!$B$17,IF(D159=17,'Tipo '!$B$18,IF(D159=18,'Tipo '!$B$19,IF(D159=19,'Tipo '!$B$20,"No ha seleccionado un tipo de contrato válido")))))))))))))))))))</f>
        <v>SUMINISTRO</v>
      </c>
      <c r="F159" s="122" t="s">
        <v>167</v>
      </c>
      <c r="G159" s="122"/>
      <c r="H159" s="123" t="s">
        <v>370</v>
      </c>
      <c r="I159" s="123" t="s">
        <v>59</v>
      </c>
      <c r="J159" s="120">
        <v>0</v>
      </c>
      <c r="K159" s="122" t="str">
        <f>IF(J159=1,'Equivalencia BH-BMPT'!$D$2,IF(J159=2,'Equivalencia BH-BMPT'!$D$3,IF(J159=3,'Equivalencia BH-BMPT'!$D$4,IF(J159=4,'Equivalencia BH-BMPT'!$D$5,IF(J159=5,'Equivalencia BH-BMPT'!$D$6,IF(J159=6,'Equivalencia BH-BMPT'!$D$7,IF(J159=7,'Equivalencia BH-BMPT'!$D$8,IF(J159=8,'Equivalencia BH-BMPT'!$D$9,IF(J159=9,'Equivalencia BH-BMPT'!$D$10,IF(J159=10,'Equivalencia BH-BMPT'!$D$11,IF(J159=11,'Equivalencia BH-BMPT'!$D$12,IF(J159=12,'Equivalencia BH-BMPT'!$D$13,IF(J159=13,'Equivalencia BH-BMPT'!$D$14,IF(J159=14,'Equivalencia BH-BMPT'!$D$15,IF(J159=15,'Equivalencia BH-BMPT'!$D$16,IF(J159=16,'Equivalencia BH-BMPT'!$D$17,IF(J159=17,'Equivalencia BH-BMPT'!$D$18,IF(J159=18,'Equivalencia BH-BMPT'!$D$19,IF(J159=19,'Equivalencia BH-BMPT'!$D$20,IF(J159=20,'Equivalencia BH-BMPT'!$D$21,IF(J159=21,'Equivalencia BH-BMPT'!$D$22,IF(J159=22,'Equivalencia BH-BMPT'!$D$23,IF(J159=23,'Equivalencia BH-BMPT'!#REF!,IF(J159=24,'Equivalencia BH-BMPT'!$D$25,IF(J159=25,'Equivalencia BH-BMPT'!$D$26,IF(J159=26,'Equivalencia BH-BMPT'!$D$27,IF(J159=27,'Equivalencia BH-BMPT'!$D$28,IF(J159=28,'Equivalencia BH-BMPT'!$D$29,IF(J159=29,'Equivalencia BH-BMPT'!$D$30,IF(J159=30,'Equivalencia BH-BMPT'!$D$31,IF(J159=31,'Equivalencia BH-BMPT'!$D$32,IF(J159=32,'Equivalencia BH-BMPT'!$D$33,IF(J159=33,'Equivalencia BH-BMPT'!$D$34,IF(J159=34,'Equivalencia BH-BMPT'!$D$35,IF(J159=35,'Equivalencia BH-BMPT'!$D$36,IF(J159=36,'Equivalencia BH-BMPT'!$D$37,IF(J159=37,'Equivalencia BH-BMPT'!$D$38,IF(J159=38,'Equivalencia BH-BMPT'!#REF!,IF(J159=39,'Equivalencia BH-BMPT'!$D$40,IF(J159=40,'Equivalencia BH-BMPT'!$D$41,IF(J159=41,'Equivalencia BH-BMPT'!$D$42,IF(J159=42,'Equivalencia BH-BMPT'!$D$43,IF(J159=43,'Equivalencia BH-BMPT'!$D$44,IF(J159=44,'Equivalencia BH-BMPT'!$D$45,IF(J159=45,'Equivalencia BH-BMPT'!$D$46,"No ha seleccionado un número de programa")))))))))))))))))))))))))))))))))))))))))))))</f>
        <v>No ha seleccionado un número de programa</v>
      </c>
      <c r="L159" s="124" t="s">
        <v>88</v>
      </c>
      <c r="M159" s="119">
        <v>830081460</v>
      </c>
      <c r="N159" s="125" t="s">
        <v>318</v>
      </c>
      <c r="O159" s="126">
        <v>20000000</v>
      </c>
      <c r="P159" s="127"/>
      <c r="Q159" s="128"/>
      <c r="R159" s="128"/>
      <c r="S159" s="128"/>
      <c r="T159" s="128">
        <f t="shared" si="12"/>
        <v>20000000</v>
      </c>
      <c r="U159" s="126">
        <v>0</v>
      </c>
      <c r="V159" s="130">
        <v>43098</v>
      </c>
      <c r="W159" s="130">
        <v>43117</v>
      </c>
      <c r="X159" s="130">
        <v>43297</v>
      </c>
      <c r="Y159" s="120">
        <v>180</v>
      </c>
      <c r="Z159" s="120"/>
      <c r="AA159" s="132"/>
      <c r="AB159" s="120"/>
      <c r="AC159" s="120" t="s">
        <v>61</v>
      </c>
      <c r="AD159" s="120"/>
      <c r="AE159" s="120"/>
      <c r="AF159" s="133">
        <f t="shared" si="15"/>
        <v>0</v>
      </c>
      <c r="AG159" s="112"/>
      <c r="AH159" s="112" t="b">
        <f t="shared" si="14"/>
        <v>1</v>
      </c>
    </row>
    <row r="160" spans="1:34" ht="44.25" customHeight="1" thickBot="1" x14ac:dyDescent="0.25">
      <c r="A160" s="119">
        <v>147</v>
      </c>
      <c r="B160" s="120">
        <v>2017</v>
      </c>
      <c r="C160" s="122">
        <v>17137442331</v>
      </c>
      <c r="D160" s="120">
        <v>11</v>
      </c>
      <c r="E160" s="122" t="str">
        <f>IF(D160=1,'Tipo '!$B$2,IF(D160=2,'Tipo '!$B$3,IF(D160=3,'Tipo '!$B$4,IF(D160=4,'Tipo '!$B$5,IF(D160=5,'Tipo '!$B$6,IF(D160=6,'Tipo '!$B$7,IF(D160=7,'Tipo '!$B$8,IF(D160=8,'Tipo '!$B$9,IF(D160=9,'Tipo '!$B$10,IF(D160=10,'Tipo '!$B$11,IF(D160=11,'Tipo '!$B$12,IF(D160=12,'Tipo '!$B$13,IF(D160=13,'Tipo '!$B$14,IF(D160=14,'Tipo '!$B$15,IF(D160=15,'Tipo '!$B$16,IF(D160=16,'Tipo '!$B$17,IF(D160=17,'Tipo '!$B$18,IF(D160=18,'Tipo '!$B$19,IF(D160=19,'Tipo '!$B$20,"No ha seleccionado un tipo de contrato válido")))))))))))))))))))</f>
        <v>SUMINISTRO</v>
      </c>
      <c r="F160" s="122" t="s">
        <v>167</v>
      </c>
      <c r="G160" s="122"/>
      <c r="H160" s="123" t="s">
        <v>371</v>
      </c>
      <c r="I160" s="123" t="s">
        <v>59</v>
      </c>
      <c r="J160" s="120">
        <v>0</v>
      </c>
      <c r="K160" s="122" t="str">
        <f>IF(J160=1,'Equivalencia BH-BMPT'!$D$2,IF(J160=2,'Equivalencia BH-BMPT'!$D$3,IF(J160=3,'Equivalencia BH-BMPT'!$D$4,IF(J160=4,'Equivalencia BH-BMPT'!$D$5,IF(J160=5,'Equivalencia BH-BMPT'!$D$6,IF(J160=6,'Equivalencia BH-BMPT'!$D$7,IF(J160=7,'Equivalencia BH-BMPT'!$D$8,IF(J160=8,'Equivalencia BH-BMPT'!$D$9,IF(J160=9,'Equivalencia BH-BMPT'!$D$10,IF(J160=10,'Equivalencia BH-BMPT'!$D$11,IF(J160=11,'Equivalencia BH-BMPT'!$D$12,IF(J160=12,'Equivalencia BH-BMPT'!$D$13,IF(J160=13,'Equivalencia BH-BMPT'!$D$14,IF(J160=14,'Equivalencia BH-BMPT'!$D$15,IF(J160=15,'Equivalencia BH-BMPT'!$D$16,IF(J160=16,'Equivalencia BH-BMPT'!$D$17,IF(J160=17,'Equivalencia BH-BMPT'!$D$18,IF(J160=18,'Equivalencia BH-BMPT'!$D$19,IF(J160=19,'Equivalencia BH-BMPT'!$D$20,IF(J160=20,'Equivalencia BH-BMPT'!$D$21,IF(J160=21,'Equivalencia BH-BMPT'!$D$22,IF(J160=22,'Equivalencia BH-BMPT'!$D$23,IF(J160=23,'Equivalencia BH-BMPT'!#REF!,IF(J160=24,'Equivalencia BH-BMPT'!$D$25,IF(J160=25,'Equivalencia BH-BMPT'!$D$26,IF(J160=26,'Equivalencia BH-BMPT'!$D$27,IF(J160=27,'Equivalencia BH-BMPT'!$D$28,IF(J160=28,'Equivalencia BH-BMPT'!$D$29,IF(J160=29,'Equivalencia BH-BMPT'!$D$30,IF(J160=30,'Equivalencia BH-BMPT'!$D$31,IF(J160=31,'Equivalencia BH-BMPT'!$D$32,IF(J160=32,'Equivalencia BH-BMPT'!$D$33,IF(J160=33,'Equivalencia BH-BMPT'!$D$34,IF(J160=34,'Equivalencia BH-BMPT'!$D$35,IF(J160=35,'Equivalencia BH-BMPT'!$D$36,IF(J160=36,'Equivalencia BH-BMPT'!$D$37,IF(J160=37,'Equivalencia BH-BMPT'!$D$38,IF(J160=38,'Equivalencia BH-BMPT'!#REF!,IF(J160=39,'Equivalencia BH-BMPT'!$D$40,IF(J160=40,'Equivalencia BH-BMPT'!$D$41,IF(J160=41,'Equivalencia BH-BMPT'!$D$42,IF(J160=42,'Equivalencia BH-BMPT'!$D$43,IF(J160=43,'Equivalencia BH-BMPT'!$D$44,IF(J160=44,'Equivalencia BH-BMPT'!$D$45,IF(J160=45,'Equivalencia BH-BMPT'!$D$46,"No ha seleccionado un número de programa")))))))))))))))))))))))))))))))))))))))))))))</f>
        <v>No ha seleccionado un número de programa</v>
      </c>
      <c r="L160" s="124" t="s">
        <v>88</v>
      </c>
      <c r="M160" s="119">
        <v>830020970</v>
      </c>
      <c r="N160" s="125" t="s">
        <v>372</v>
      </c>
      <c r="O160" s="126">
        <v>10000000</v>
      </c>
      <c r="P160" s="127"/>
      <c r="Q160" s="128"/>
      <c r="R160" s="128"/>
      <c r="S160" s="128"/>
      <c r="T160" s="128">
        <f t="shared" si="12"/>
        <v>10000000</v>
      </c>
      <c r="U160" s="126">
        <v>0</v>
      </c>
      <c r="V160" s="130">
        <v>43098</v>
      </c>
      <c r="W160" s="130">
        <v>43110</v>
      </c>
      <c r="X160" s="130">
        <v>43140</v>
      </c>
      <c r="Y160" s="120">
        <v>30</v>
      </c>
      <c r="Z160" s="120"/>
      <c r="AA160" s="132"/>
      <c r="AB160" s="120"/>
      <c r="AC160" s="120" t="s">
        <v>61</v>
      </c>
      <c r="AD160" s="120"/>
      <c r="AE160" s="120"/>
      <c r="AF160" s="133">
        <f t="shared" si="15"/>
        <v>0</v>
      </c>
      <c r="AG160" s="112"/>
      <c r="AH160" s="112" t="b">
        <f t="shared" si="14"/>
        <v>1</v>
      </c>
    </row>
    <row r="161" spans="1:34" ht="44.25" customHeight="1" thickBot="1" x14ac:dyDescent="0.25">
      <c r="A161" s="119">
        <v>148</v>
      </c>
      <c r="B161" s="120">
        <v>2017</v>
      </c>
      <c r="C161" s="122">
        <v>17137445166</v>
      </c>
      <c r="D161" s="120">
        <v>4</v>
      </c>
      <c r="E161" s="122" t="str">
        <f>IF(D161=1,'Tipo '!$B$2,IF(D161=2,'Tipo '!$B$3,IF(D161=3,'Tipo '!$B$4,IF(D161=4,'Tipo '!$B$5,IF(D161=5,'Tipo '!$B$6,IF(D161=6,'Tipo '!$B$7,IF(D161=7,'Tipo '!$B$8,IF(D161=8,'Tipo '!$B$9,IF(D161=9,'Tipo '!$B$10,IF(D161=10,'Tipo '!$B$11,IF(D161=11,'Tipo '!$B$12,IF(D161=12,'Tipo '!$B$13,IF(D161=13,'Tipo '!$B$14,IF(D161=14,'Tipo '!$B$15,IF(D161=15,'Tipo '!$B$16,IF(D161=16,'Tipo '!$B$17,IF(D161=17,'Tipo '!$B$18,IF(D161=18,'Tipo '!$B$19,IF(D161=19,'Tipo '!$B$20,"No ha seleccionado un tipo de contrato válido")))))))))))))))))))</f>
        <v>CONTRATOS DE PRESTACIÓN DE SERVICIOS</v>
      </c>
      <c r="F161" s="122" t="s">
        <v>167</v>
      </c>
      <c r="G161" s="122"/>
      <c r="H161" s="123" t="s">
        <v>373</v>
      </c>
      <c r="I161" s="123" t="s">
        <v>59</v>
      </c>
      <c r="J161" s="120">
        <v>1</v>
      </c>
      <c r="K161" s="122" t="str">
        <f>IF(J161=1,'Equivalencia BH-BMPT'!$D$2,IF(J161=2,'Equivalencia BH-BMPT'!$D$3,IF(J161=3,'Equivalencia BH-BMPT'!$D$4,IF(J161=4,'Equivalencia BH-BMPT'!$D$5,IF(J161=5,'Equivalencia BH-BMPT'!$D$6,IF(J161=6,'Equivalencia BH-BMPT'!$D$7,IF(J161=7,'Equivalencia BH-BMPT'!$D$8,IF(J161=8,'Equivalencia BH-BMPT'!$D$9,IF(J161=9,'Equivalencia BH-BMPT'!$D$10,IF(J161=10,'Equivalencia BH-BMPT'!$D$11,IF(J161=11,'Equivalencia BH-BMPT'!$D$12,IF(J161=12,'Equivalencia BH-BMPT'!$D$13,IF(J161=13,'Equivalencia BH-BMPT'!$D$14,IF(J161=14,'Equivalencia BH-BMPT'!$D$15,IF(J161=15,'Equivalencia BH-BMPT'!$D$16,IF(J161=16,'Equivalencia BH-BMPT'!$D$17,IF(J161=17,'Equivalencia BH-BMPT'!$D$18,IF(J161=18,'Equivalencia BH-BMPT'!$D$19,IF(J161=19,'Equivalencia BH-BMPT'!$D$20,IF(J161=20,'Equivalencia BH-BMPT'!$D$21,IF(J161=21,'Equivalencia BH-BMPT'!$D$22,IF(J161=22,'Equivalencia BH-BMPT'!$D$23,IF(J161=23,'Equivalencia BH-BMPT'!#REF!,IF(J161=24,'Equivalencia BH-BMPT'!$D$25,IF(J161=25,'Equivalencia BH-BMPT'!$D$26,IF(J161=26,'Equivalencia BH-BMPT'!$D$27,IF(J161=27,'Equivalencia BH-BMPT'!$D$28,IF(J161=28,'Equivalencia BH-BMPT'!$D$29,IF(J161=29,'Equivalencia BH-BMPT'!$D$30,IF(J161=30,'Equivalencia BH-BMPT'!$D$31,IF(J161=31,'Equivalencia BH-BMPT'!$D$32,IF(J161=32,'Equivalencia BH-BMPT'!$D$33,IF(J161=33,'Equivalencia BH-BMPT'!$D$34,IF(J161=34,'Equivalencia BH-BMPT'!$D$35,IF(J161=35,'Equivalencia BH-BMPT'!$D$36,IF(J161=36,'Equivalencia BH-BMPT'!$D$37,IF(J161=37,'Equivalencia BH-BMPT'!$D$38,IF(J161=38,'Equivalencia BH-BMPT'!#REF!,IF(J161=39,'Equivalencia BH-BMPT'!$D$40,IF(J161=40,'Equivalencia BH-BMPT'!$D$41,IF(J161=41,'Equivalencia BH-BMPT'!$D$42,IF(J161=42,'Equivalencia BH-BMPT'!$D$43,IF(J161=43,'Equivalencia BH-BMPT'!$D$44,IF(J161=44,'Equivalencia BH-BMPT'!$D$45,IF(J161=45,'Equivalencia BH-BMPT'!$D$46,"No ha seleccionado un número de programa")))))))))))))))))))))))))))))))))))))))))))))</f>
        <v>Prevención y atención de la maternidad y la paternidad tempranas</v>
      </c>
      <c r="L161" s="124" t="s">
        <v>88</v>
      </c>
      <c r="M161" s="119">
        <v>830006596</v>
      </c>
      <c r="N161" s="125" t="s">
        <v>374</v>
      </c>
      <c r="O161" s="126">
        <v>20000000</v>
      </c>
      <c r="P161" s="127"/>
      <c r="Q161" s="128"/>
      <c r="R161" s="128"/>
      <c r="S161" s="128"/>
      <c r="T161" s="128">
        <f t="shared" si="12"/>
        <v>20000000</v>
      </c>
      <c r="U161" s="126">
        <v>0</v>
      </c>
      <c r="V161" s="130">
        <v>43098</v>
      </c>
      <c r="W161" s="130">
        <v>43109</v>
      </c>
      <c r="X161" s="130">
        <v>43412</v>
      </c>
      <c r="Y161" s="120">
        <v>300</v>
      </c>
      <c r="Z161" s="120"/>
      <c r="AA161" s="132"/>
      <c r="AB161" s="120"/>
      <c r="AC161" s="120" t="s">
        <v>61</v>
      </c>
      <c r="AD161" s="120"/>
      <c r="AE161" s="120"/>
      <c r="AF161" s="133">
        <f t="shared" si="15"/>
        <v>0</v>
      </c>
      <c r="AG161" s="112"/>
      <c r="AH161" s="112" t="b">
        <f t="shared" si="14"/>
        <v>0</v>
      </c>
    </row>
    <row r="162" spans="1:34" ht="44.25" customHeight="1" thickBot="1" x14ac:dyDescent="0.25">
      <c r="A162" s="119">
        <v>149</v>
      </c>
      <c r="B162" s="120">
        <v>2017</v>
      </c>
      <c r="C162" s="122">
        <v>17137440097</v>
      </c>
      <c r="D162" s="120">
        <v>3</v>
      </c>
      <c r="E162" s="122" t="str">
        <f>IF(D162=1,'Tipo '!$B$2,IF(D162=2,'Tipo '!$B$3,IF(D162=3,'Tipo '!$B$4,IF(D162=4,'Tipo '!$B$5,IF(D162=5,'Tipo '!$B$6,IF(D162=6,'Tipo '!$B$7,IF(D162=7,'Tipo '!$B$8,IF(D162=8,'Tipo '!$B$9,IF(D162=9,'Tipo '!$B$10,IF(D162=10,'Tipo '!$B$11,IF(D162=11,'Tipo '!$B$12,IF(D162=12,'Tipo '!$B$13,IF(D162=13,'Tipo '!$B$14,IF(D162=14,'Tipo '!$B$15,IF(D162=15,'Tipo '!$B$16,IF(D162=16,'Tipo '!$B$17,IF(D162=17,'Tipo '!$B$18,IF(D162=18,'Tipo '!$B$19,IF(D162=19,'Tipo '!$B$20,"No ha seleccionado un tipo de contrato válido")))))))))))))))))))</f>
        <v>INTERVENTORÍA</v>
      </c>
      <c r="F162" s="122" t="s">
        <v>167</v>
      </c>
      <c r="G162" s="122"/>
      <c r="H162" s="123" t="s">
        <v>375</v>
      </c>
      <c r="I162" s="123" t="s">
        <v>65</v>
      </c>
      <c r="J162" s="120">
        <v>2</v>
      </c>
      <c r="K162" s="122" t="str">
        <f>IF(J162=1,'Equivalencia BH-BMPT'!$D$2,IF(J162=2,'Equivalencia BH-BMPT'!$D$3,IF(J162=3,'Equivalencia BH-BMPT'!$D$4,IF(J162=4,'Equivalencia BH-BMPT'!$D$5,IF(J162=5,'Equivalencia BH-BMPT'!$D$6,IF(J162=6,'Equivalencia BH-BMPT'!$D$7,IF(J162=7,'Equivalencia BH-BMPT'!$D$8,IF(J162=8,'Equivalencia BH-BMPT'!$D$9,IF(J162=9,'Equivalencia BH-BMPT'!$D$10,IF(J162=10,'Equivalencia BH-BMPT'!$D$11,IF(J162=11,'Equivalencia BH-BMPT'!$D$12,IF(J162=12,'Equivalencia BH-BMPT'!$D$13,IF(J162=13,'Equivalencia BH-BMPT'!$D$14,IF(J162=14,'Equivalencia BH-BMPT'!$D$15,IF(J162=15,'Equivalencia BH-BMPT'!$D$16,IF(J162=16,'Equivalencia BH-BMPT'!$D$17,IF(J162=17,'Equivalencia BH-BMPT'!$D$18,IF(J162=18,'Equivalencia BH-BMPT'!$D$19,IF(J162=19,'Equivalencia BH-BMPT'!$D$20,IF(J162=20,'Equivalencia BH-BMPT'!$D$21,IF(J162=21,'Equivalencia BH-BMPT'!$D$22,IF(J162=22,'Equivalencia BH-BMPT'!$D$23,IF(J162=23,'Equivalencia BH-BMPT'!#REF!,IF(J162=24,'Equivalencia BH-BMPT'!$D$25,IF(J162=25,'Equivalencia BH-BMPT'!$D$26,IF(J162=26,'Equivalencia BH-BMPT'!$D$27,IF(J162=27,'Equivalencia BH-BMPT'!$D$28,IF(J162=28,'Equivalencia BH-BMPT'!$D$29,IF(J162=29,'Equivalencia BH-BMPT'!$D$30,IF(J162=30,'Equivalencia BH-BMPT'!$D$31,IF(J162=31,'Equivalencia BH-BMPT'!$D$32,IF(J162=32,'Equivalencia BH-BMPT'!$D$33,IF(J162=33,'Equivalencia BH-BMPT'!$D$34,IF(J162=34,'Equivalencia BH-BMPT'!$D$35,IF(J162=35,'Equivalencia BH-BMPT'!$D$36,IF(J162=36,'Equivalencia BH-BMPT'!$D$37,IF(J162=37,'Equivalencia BH-BMPT'!$D$38,IF(J162=38,'Equivalencia BH-BMPT'!#REF!,IF(J162=39,'Equivalencia BH-BMPT'!$D$40,IF(J162=40,'Equivalencia BH-BMPT'!$D$41,IF(J162=41,'Equivalencia BH-BMPT'!$D$42,IF(J162=42,'Equivalencia BH-BMPT'!$D$43,IF(J162=43,'Equivalencia BH-BMPT'!$D$44,IF(J162=44,'Equivalencia BH-BMPT'!$D$45,IF(J162=45,'Equivalencia BH-BMPT'!$D$46,"No ha seleccionado un número de programa")))))))))))))))))))))))))))))))))))))))))))))</f>
        <v>Desarrollo integral desde la gestación hasta la adolescencia</v>
      </c>
      <c r="L162" s="124" t="s">
        <v>353</v>
      </c>
      <c r="M162" s="119">
        <v>900347030</v>
      </c>
      <c r="N162" s="125" t="s">
        <v>376</v>
      </c>
      <c r="O162" s="126">
        <v>3750000</v>
      </c>
      <c r="P162" s="127"/>
      <c r="Q162" s="128"/>
      <c r="R162" s="128"/>
      <c r="S162" s="128"/>
      <c r="T162" s="128">
        <f t="shared" si="12"/>
        <v>3750000</v>
      </c>
      <c r="U162" s="126">
        <v>0</v>
      </c>
      <c r="V162" s="130">
        <v>43098</v>
      </c>
      <c r="W162" s="130">
        <v>43132</v>
      </c>
      <c r="X162" s="130">
        <v>43190</v>
      </c>
      <c r="Y162" s="120">
        <v>90</v>
      </c>
      <c r="Z162" s="120"/>
      <c r="AA162" s="132"/>
      <c r="AB162" s="120"/>
      <c r="AC162" s="120" t="s">
        <v>61</v>
      </c>
      <c r="AD162" s="120"/>
      <c r="AE162" s="120"/>
      <c r="AF162" s="133">
        <f t="shared" si="15"/>
        <v>0</v>
      </c>
      <c r="AG162" s="112"/>
      <c r="AH162" s="112" t="b">
        <f t="shared" si="14"/>
        <v>0</v>
      </c>
    </row>
    <row r="163" spans="1:34" ht="44.25" customHeight="1" thickBot="1" x14ac:dyDescent="0.25">
      <c r="A163" s="119">
        <v>150</v>
      </c>
      <c r="B163" s="120">
        <v>2017</v>
      </c>
      <c r="C163" s="122">
        <v>17117357498</v>
      </c>
      <c r="D163" s="120">
        <v>4</v>
      </c>
      <c r="E163" s="122" t="str">
        <f>IF(D163=1,'Tipo '!$B$2,IF(D163=2,'Tipo '!$B$3,IF(D163=3,'Tipo '!$B$4,IF(D163=4,'Tipo '!$B$5,IF(D163=5,'Tipo '!$B$6,IF(D163=6,'Tipo '!$B$7,IF(D163=7,'Tipo '!$B$8,IF(D163=8,'Tipo '!$B$9,IF(D163=9,'Tipo '!$B$10,IF(D163=10,'Tipo '!$B$11,IF(D163=11,'Tipo '!$B$12,IF(D163=12,'Tipo '!$B$13,IF(D163=13,'Tipo '!$B$14,IF(D163=14,'Tipo '!$B$15,IF(D163=15,'Tipo '!$B$16,IF(D163=16,'Tipo '!$B$17,IF(D163=17,'Tipo '!$B$18,IF(D163=18,'Tipo '!$B$19,IF(D163=19,'Tipo '!$B$20,"No ha seleccionado un tipo de contrato válido")))))))))))))))))))</f>
        <v>CONTRATOS DE PRESTACIÓN DE SERVICIOS</v>
      </c>
      <c r="F163" s="122" t="s">
        <v>56</v>
      </c>
      <c r="G163" s="122" t="s">
        <v>216</v>
      </c>
      <c r="H163" s="123" t="s">
        <v>377</v>
      </c>
      <c r="I163" s="123" t="s">
        <v>65</v>
      </c>
      <c r="J163" s="120">
        <v>45</v>
      </c>
      <c r="K163" s="122" t="str">
        <f>IF(J163=1,'Equivalencia BH-BMPT'!$D$2,IF(J163=2,'Equivalencia BH-BMPT'!$D$3,IF(J163=3,'Equivalencia BH-BMPT'!$D$4,IF(J163=4,'Equivalencia BH-BMPT'!$D$5,IF(J163=5,'Equivalencia BH-BMPT'!$D$6,IF(J163=6,'Equivalencia BH-BMPT'!$D$7,IF(J163=7,'Equivalencia BH-BMPT'!$D$8,IF(J163=8,'Equivalencia BH-BMPT'!$D$9,IF(J163=9,'Equivalencia BH-BMPT'!$D$10,IF(J163=10,'Equivalencia BH-BMPT'!$D$11,IF(J163=11,'Equivalencia BH-BMPT'!$D$12,IF(J163=12,'Equivalencia BH-BMPT'!$D$13,IF(J163=13,'Equivalencia BH-BMPT'!$D$14,IF(J163=14,'Equivalencia BH-BMPT'!$D$15,IF(J163=15,'Equivalencia BH-BMPT'!$D$16,IF(J163=16,'Equivalencia BH-BMPT'!$D$17,IF(J163=17,'Equivalencia BH-BMPT'!$D$18,IF(J163=18,'Equivalencia BH-BMPT'!$D$19,IF(J163=19,'Equivalencia BH-BMPT'!$D$20,IF(J163=20,'Equivalencia BH-BMPT'!$D$21,IF(J163=21,'Equivalencia BH-BMPT'!$D$22,IF(J163=22,'Equivalencia BH-BMPT'!$D$23,IF(J163=23,'Equivalencia BH-BMPT'!#REF!,IF(J163=24,'Equivalencia BH-BMPT'!$D$25,IF(J163=25,'Equivalencia BH-BMPT'!$D$26,IF(J163=26,'Equivalencia BH-BMPT'!$D$27,IF(J163=27,'Equivalencia BH-BMPT'!$D$28,IF(J163=28,'Equivalencia BH-BMPT'!$D$29,IF(J163=29,'Equivalencia BH-BMPT'!$D$30,IF(J163=30,'Equivalencia BH-BMPT'!$D$31,IF(J163=31,'Equivalencia BH-BMPT'!$D$32,IF(J163=32,'Equivalencia BH-BMPT'!$D$33,IF(J163=33,'Equivalencia BH-BMPT'!$D$34,IF(J163=34,'Equivalencia BH-BMPT'!$D$35,IF(J163=35,'Equivalencia BH-BMPT'!$D$36,IF(J163=36,'Equivalencia BH-BMPT'!$D$37,IF(J163=37,'Equivalencia BH-BMPT'!$D$38,IF(J163=38,'Equivalencia BH-BMPT'!#REF!,IF(J163=39,'Equivalencia BH-BMPT'!$D$40,IF(J163=40,'Equivalencia BH-BMPT'!$D$41,IF(J163=41,'Equivalencia BH-BMPT'!$D$42,IF(J163=42,'Equivalencia BH-BMPT'!$D$43,IF(J163=43,'Equivalencia BH-BMPT'!$D$44,IF(J163=44,'Equivalencia BH-BMPT'!$D$45,IF(J163=45,'Equivalencia BH-BMPT'!$D$46,"No ha seleccionado un número de programa")))))))))))))))))))))))))))))))))))))))))))))</f>
        <v>Gobernanza e influencia local, regional e internacional</v>
      </c>
      <c r="L163" s="124" t="s">
        <v>313</v>
      </c>
      <c r="M163" s="119">
        <v>830145974</v>
      </c>
      <c r="N163" s="125" t="s">
        <v>378</v>
      </c>
      <c r="O163" s="126">
        <v>69027140</v>
      </c>
      <c r="P163" s="127"/>
      <c r="Q163" s="128"/>
      <c r="R163" s="128"/>
      <c r="S163" s="128"/>
      <c r="T163" s="128">
        <f t="shared" si="12"/>
        <v>69027140</v>
      </c>
      <c r="U163" s="126">
        <v>0</v>
      </c>
      <c r="V163" s="130">
        <v>43098</v>
      </c>
      <c r="W163" s="130">
        <v>43132</v>
      </c>
      <c r="X163" s="130">
        <v>43190</v>
      </c>
      <c r="Y163" s="120">
        <v>90</v>
      </c>
      <c r="Z163" s="120"/>
      <c r="AA163" s="132"/>
      <c r="AB163" s="120"/>
      <c r="AC163" s="120" t="s">
        <v>61</v>
      </c>
      <c r="AD163" s="120"/>
      <c r="AE163" s="120"/>
      <c r="AF163" s="133">
        <f t="shared" si="15"/>
        <v>0</v>
      </c>
      <c r="AG163" s="112"/>
      <c r="AH163" s="112" t="b">
        <f t="shared" si="14"/>
        <v>0</v>
      </c>
    </row>
    <row r="164" spans="1:34" ht="44.25" customHeight="1" thickBot="1" x14ac:dyDescent="0.25">
      <c r="A164" s="119">
        <v>151</v>
      </c>
      <c r="B164" s="120">
        <v>2017</v>
      </c>
      <c r="C164" s="122">
        <v>17117358390</v>
      </c>
      <c r="D164" s="120">
        <v>4</v>
      </c>
      <c r="E164" s="122" t="str">
        <f>IF(D164=1,'Tipo '!$B$2,IF(D164=2,'Tipo '!$B$3,IF(D164=3,'Tipo '!$B$4,IF(D164=4,'Tipo '!$B$5,IF(D164=5,'Tipo '!$B$6,IF(D164=6,'Tipo '!$B$7,IF(D164=7,'Tipo '!$B$8,IF(D164=8,'Tipo '!$B$9,IF(D164=9,'Tipo '!$B$10,IF(D164=10,'Tipo '!$B$11,IF(D164=11,'Tipo '!$B$12,IF(D164=12,'Tipo '!$B$13,IF(D164=13,'Tipo '!$B$14,IF(D164=14,'Tipo '!$B$15,IF(D164=15,'Tipo '!$B$16,IF(D164=16,'Tipo '!$B$17,IF(D164=17,'Tipo '!$B$18,IF(D164=18,'Tipo '!$B$19,IF(D164=19,'Tipo '!$B$20,"No ha seleccionado un tipo de contrato válido")))))))))))))))))))</f>
        <v>CONTRATOS DE PRESTACIÓN DE SERVICIOS</v>
      </c>
      <c r="F164" s="122" t="s">
        <v>56</v>
      </c>
      <c r="G164" s="122" t="s">
        <v>216</v>
      </c>
      <c r="H164" s="123" t="s">
        <v>379</v>
      </c>
      <c r="I164" s="123" t="s">
        <v>65</v>
      </c>
      <c r="J164" s="120">
        <v>45</v>
      </c>
      <c r="K164" s="122" t="str">
        <f>IF(J164=1,'Equivalencia BH-BMPT'!$D$2,IF(J164=2,'Equivalencia BH-BMPT'!$D$3,IF(J164=3,'Equivalencia BH-BMPT'!$D$4,IF(J164=4,'Equivalencia BH-BMPT'!$D$5,IF(J164=5,'Equivalencia BH-BMPT'!$D$6,IF(J164=6,'Equivalencia BH-BMPT'!$D$7,IF(J164=7,'Equivalencia BH-BMPT'!$D$8,IF(J164=8,'Equivalencia BH-BMPT'!$D$9,IF(J164=9,'Equivalencia BH-BMPT'!$D$10,IF(J164=10,'Equivalencia BH-BMPT'!$D$11,IF(J164=11,'Equivalencia BH-BMPT'!$D$12,IF(J164=12,'Equivalencia BH-BMPT'!$D$13,IF(J164=13,'Equivalencia BH-BMPT'!$D$14,IF(J164=14,'Equivalencia BH-BMPT'!$D$15,IF(J164=15,'Equivalencia BH-BMPT'!$D$16,IF(J164=16,'Equivalencia BH-BMPT'!$D$17,IF(J164=17,'Equivalencia BH-BMPT'!$D$18,IF(J164=18,'Equivalencia BH-BMPT'!$D$19,IF(J164=19,'Equivalencia BH-BMPT'!$D$20,IF(J164=20,'Equivalencia BH-BMPT'!$D$21,IF(J164=21,'Equivalencia BH-BMPT'!$D$22,IF(J164=22,'Equivalencia BH-BMPT'!$D$23,IF(J164=23,'Equivalencia BH-BMPT'!#REF!,IF(J164=24,'Equivalencia BH-BMPT'!$D$25,IF(J164=25,'Equivalencia BH-BMPT'!$D$26,IF(J164=26,'Equivalencia BH-BMPT'!$D$27,IF(J164=27,'Equivalencia BH-BMPT'!$D$28,IF(J164=28,'Equivalencia BH-BMPT'!$D$29,IF(J164=29,'Equivalencia BH-BMPT'!$D$30,IF(J164=30,'Equivalencia BH-BMPT'!$D$31,IF(J164=31,'Equivalencia BH-BMPT'!$D$32,IF(J164=32,'Equivalencia BH-BMPT'!$D$33,IF(J164=33,'Equivalencia BH-BMPT'!$D$34,IF(J164=34,'Equivalencia BH-BMPT'!$D$35,IF(J164=35,'Equivalencia BH-BMPT'!$D$36,IF(J164=36,'Equivalencia BH-BMPT'!$D$37,IF(J164=37,'Equivalencia BH-BMPT'!$D$38,IF(J164=38,'Equivalencia BH-BMPT'!#REF!,IF(J164=39,'Equivalencia BH-BMPT'!$D$40,IF(J164=40,'Equivalencia BH-BMPT'!$D$41,IF(J164=41,'Equivalencia BH-BMPT'!$D$42,IF(J164=42,'Equivalencia BH-BMPT'!$D$43,IF(J164=43,'Equivalencia BH-BMPT'!$D$44,IF(J164=44,'Equivalencia BH-BMPT'!$D$45,IF(J164=45,'Equivalencia BH-BMPT'!$D$46,"No ha seleccionado un número de programa")))))))))))))))))))))))))))))))))))))))))))))</f>
        <v>Gobernanza e influencia local, regional e internacional</v>
      </c>
      <c r="L164" s="124" t="s">
        <v>313</v>
      </c>
      <c r="M164" s="119">
        <v>830145974</v>
      </c>
      <c r="N164" s="125" t="s">
        <v>378</v>
      </c>
      <c r="O164" s="126">
        <v>61340216</v>
      </c>
      <c r="P164" s="127"/>
      <c r="Q164" s="128"/>
      <c r="R164" s="128"/>
      <c r="S164" s="128"/>
      <c r="T164" s="128">
        <f t="shared" si="12"/>
        <v>61340216</v>
      </c>
      <c r="U164" s="126">
        <v>0</v>
      </c>
      <c r="V164" s="130">
        <v>43098</v>
      </c>
      <c r="W164" s="130">
        <v>43132</v>
      </c>
      <c r="X164" s="130">
        <v>43159</v>
      </c>
      <c r="Y164" s="120">
        <v>60</v>
      </c>
      <c r="Z164" s="120"/>
      <c r="AA164" s="132"/>
      <c r="AB164" s="120"/>
      <c r="AC164" s="120" t="s">
        <v>61</v>
      </c>
      <c r="AD164" s="120"/>
      <c r="AE164" s="120"/>
      <c r="AF164" s="133">
        <f t="shared" si="15"/>
        <v>0</v>
      </c>
      <c r="AG164" s="112"/>
      <c r="AH164" s="112" t="b">
        <f t="shared" si="14"/>
        <v>0</v>
      </c>
    </row>
    <row r="165" spans="1:34" ht="44.25" customHeight="1" thickBot="1" x14ac:dyDescent="0.25">
      <c r="A165" s="119" t="s">
        <v>380</v>
      </c>
      <c r="B165" s="120" t="s">
        <v>380</v>
      </c>
      <c r="C165" s="122" t="s">
        <v>380</v>
      </c>
      <c r="D165" s="120" t="s">
        <v>380</v>
      </c>
      <c r="E165" s="122" t="s">
        <v>381</v>
      </c>
      <c r="F165" s="122" t="s">
        <v>382</v>
      </c>
      <c r="G165" s="122" t="s">
        <v>382</v>
      </c>
      <c r="H165" s="123" t="s">
        <v>382</v>
      </c>
      <c r="I165" s="123" t="s">
        <v>65</v>
      </c>
      <c r="J165" s="120">
        <v>45</v>
      </c>
      <c r="K165" s="122" t="str">
        <f>IF(J165=1,'Equivalencia BH-BMPT'!$D$2,IF(J165=2,'Equivalencia BH-BMPT'!$D$3,IF(J165=3,'Equivalencia BH-BMPT'!$D$4,IF(J165=4,'Equivalencia BH-BMPT'!$D$5,IF(J165=5,'Equivalencia BH-BMPT'!$D$6,IF(J165=6,'Equivalencia BH-BMPT'!$D$7,IF(J165=7,'Equivalencia BH-BMPT'!$D$8,IF(J165=8,'Equivalencia BH-BMPT'!$D$9,IF(J165=9,'Equivalencia BH-BMPT'!$D$10,IF(J165=10,'Equivalencia BH-BMPT'!$D$11,IF(J165=11,'Equivalencia BH-BMPT'!$D$12,IF(J165=12,'Equivalencia BH-BMPT'!$D$13,IF(J165=13,'Equivalencia BH-BMPT'!$D$14,IF(J165=14,'Equivalencia BH-BMPT'!$D$15,IF(J165=15,'Equivalencia BH-BMPT'!$D$16,IF(J165=16,'Equivalencia BH-BMPT'!$D$17,IF(J165=17,'Equivalencia BH-BMPT'!$D$18,IF(J165=18,'Equivalencia BH-BMPT'!$D$19,IF(J165=19,'Equivalencia BH-BMPT'!$D$20,IF(J165=20,'Equivalencia BH-BMPT'!$D$21,IF(J165=21,'Equivalencia BH-BMPT'!$D$22,IF(J165=22,'Equivalencia BH-BMPT'!$D$23,IF(J165=23,'Equivalencia BH-BMPT'!#REF!,IF(J165=24,'Equivalencia BH-BMPT'!$D$25,IF(J165=25,'Equivalencia BH-BMPT'!$D$26,IF(J165=26,'Equivalencia BH-BMPT'!$D$27,IF(J165=27,'Equivalencia BH-BMPT'!$D$28,IF(J165=28,'Equivalencia BH-BMPT'!$D$29,IF(J165=29,'Equivalencia BH-BMPT'!$D$30,IF(J165=30,'Equivalencia BH-BMPT'!$D$31,IF(J165=31,'Equivalencia BH-BMPT'!$D$32,IF(J165=32,'Equivalencia BH-BMPT'!$D$33,IF(J165=33,'Equivalencia BH-BMPT'!$D$34,IF(J165=34,'Equivalencia BH-BMPT'!$D$35,IF(J165=35,'Equivalencia BH-BMPT'!$D$36,IF(J165=36,'Equivalencia BH-BMPT'!$D$37,IF(J165=37,'Equivalencia BH-BMPT'!$D$38,IF(J165=38,'Equivalencia BH-BMPT'!#REF!,IF(J165=39,'Equivalencia BH-BMPT'!$D$40,IF(J165=40,'Equivalencia BH-BMPT'!$D$41,IF(J165=41,'Equivalencia BH-BMPT'!$D$42,IF(J165=42,'Equivalencia BH-BMPT'!$D$43,IF(J165=43,'Equivalencia BH-BMPT'!$D$44,IF(J165=44,'Equivalencia BH-BMPT'!$D$45,IF(J165=45,'Equivalencia BH-BMPT'!$D$46,"No ha seleccionado un número de programa")))))))))))))))))))))))))))))))))))))))))))))</f>
        <v>Gobernanza e influencia local, regional e internacional</v>
      </c>
      <c r="L165" s="124" t="s">
        <v>66</v>
      </c>
      <c r="M165" s="119"/>
      <c r="N165" s="125" t="s">
        <v>383</v>
      </c>
      <c r="O165" s="126"/>
      <c r="P165" s="127"/>
      <c r="Q165" s="128"/>
      <c r="R165" s="128"/>
      <c r="S165" s="128"/>
      <c r="T165" s="128">
        <v>1139327044</v>
      </c>
      <c r="U165" s="126">
        <f>P165+R165+T165</f>
        <v>1139327044</v>
      </c>
      <c r="V165" s="130"/>
      <c r="W165" s="130"/>
      <c r="X165" s="130"/>
      <c r="Y165" s="120"/>
      <c r="Z165" s="120"/>
      <c r="AA165" s="132"/>
      <c r="AB165" s="120"/>
      <c r="AC165" s="120"/>
      <c r="AD165" s="120"/>
      <c r="AE165" s="120"/>
      <c r="AF165" s="133">
        <f t="shared" si="15"/>
        <v>1</v>
      </c>
      <c r="AG165" s="112"/>
      <c r="AH165" s="112" t="b">
        <f t="shared" si="14"/>
        <v>0</v>
      </c>
    </row>
    <row r="166" spans="1:34" ht="44.25" customHeight="1" thickBot="1" x14ac:dyDescent="0.25">
      <c r="A166" s="119" t="s">
        <v>380</v>
      </c>
      <c r="B166" s="120" t="s">
        <v>380</v>
      </c>
      <c r="C166" s="122" t="s">
        <v>380</v>
      </c>
      <c r="D166" s="120" t="s">
        <v>380</v>
      </c>
      <c r="E166" s="122" t="s">
        <v>384</v>
      </c>
      <c r="F166" s="122" t="s">
        <v>385</v>
      </c>
      <c r="G166" s="122" t="s">
        <v>385</v>
      </c>
      <c r="H166" s="123" t="s">
        <v>385</v>
      </c>
      <c r="I166" s="123" t="s">
        <v>59</v>
      </c>
      <c r="J166" s="120">
        <v>0</v>
      </c>
      <c r="K166" s="122" t="str">
        <f>IF(J166=1,'Equivalencia BH-BMPT'!$D$2,IF(J166=2,'Equivalencia BH-BMPT'!$D$3,IF(J166=3,'Equivalencia BH-BMPT'!$D$4,IF(J166=4,'Equivalencia BH-BMPT'!$D$5,IF(J166=5,'Equivalencia BH-BMPT'!$D$6,IF(J166=6,'Equivalencia BH-BMPT'!$D$7,IF(J166=7,'Equivalencia BH-BMPT'!$D$8,IF(J166=8,'Equivalencia BH-BMPT'!$D$9,IF(J166=9,'Equivalencia BH-BMPT'!$D$10,IF(J166=10,'Equivalencia BH-BMPT'!$D$11,IF(J166=11,'Equivalencia BH-BMPT'!$D$12,IF(J166=12,'Equivalencia BH-BMPT'!$D$13,IF(J166=13,'Equivalencia BH-BMPT'!$D$14,IF(J166=14,'Equivalencia BH-BMPT'!$D$15,IF(J166=15,'Equivalencia BH-BMPT'!$D$16,IF(J166=16,'Equivalencia BH-BMPT'!$D$17,IF(J166=17,'Equivalencia BH-BMPT'!$D$18,IF(J166=18,'Equivalencia BH-BMPT'!$D$19,IF(J166=19,'Equivalencia BH-BMPT'!$D$20,IF(J166=20,'Equivalencia BH-BMPT'!$D$21,IF(J166=21,'Equivalencia BH-BMPT'!$D$22,IF(J166=22,'Equivalencia BH-BMPT'!$D$23,IF(J166=23,'Equivalencia BH-BMPT'!#REF!,IF(J166=24,'Equivalencia BH-BMPT'!$D$25,IF(J166=25,'Equivalencia BH-BMPT'!$D$26,IF(J166=26,'Equivalencia BH-BMPT'!$D$27,IF(J166=27,'Equivalencia BH-BMPT'!$D$28,IF(J166=28,'Equivalencia BH-BMPT'!$D$29,IF(J166=29,'Equivalencia BH-BMPT'!$D$30,IF(J166=30,'Equivalencia BH-BMPT'!$D$31,IF(J166=31,'Equivalencia BH-BMPT'!$D$32,IF(J166=32,'Equivalencia BH-BMPT'!$D$33,IF(J166=33,'Equivalencia BH-BMPT'!$D$34,IF(J166=34,'Equivalencia BH-BMPT'!$D$35,IF(J166=35,'Equivalencia BH-BMPT'!$D$36,IF(J166=36,'Equivalencia BH-BMPT'!$D$37,IF(J166=37,'Equivalencia BH-BMPT'!$D$38,IF(J166=38,'Equivalencia BH-BMPT'!#REF!,IF(J166=39,'Equivalencia BH-BMPT'!$D$40,IF(J166=40,'Equivalencia BH-BMPT'!$D$41,IF(J166=41,'Equivalencia BH-BMPT'!$D$42,IF(J166=42,'Equivalencia BH-BMPT'!$D$43,IF(J166=43,'Equivalencia BH-BMPT'!$D$44,IF(J166=44,'Equivalencia BH-BMPT'!$D$45,IF(J166=45,'Equivalencia BH-BMPT'!$D$46,"No ha seleccionado un número de programa")))))))))))))))))))))))))))))))))))))))))))))</f>
        <v>No ha seleccionado un número de programa</v>
      </c>
      <c r="L166" s="124" t="s">
        <v>88</v>
      </c>
      <c r="M166" s="119"/>
      <c r="N166" s="125" t="s">
        <v>386</v>
      </c>
      <c r="O166" s="126">
        <v>88004374</v>
      </c>
      <c r="P166" s="127"/>
      <c r="Q166" s="128">
        <v>-2062038</v>
      </c>
      <c r="R166" s="128"/>
      <c r="S166" s="128"/>
      <c r="T166" s="128">
        <f t="shared" si="12"/>
        <v>85942336</v>
      </c>
      <c r="U166" s="126">
        <v>84639193</v>
      </c>
      <c r="V166" s="130"/>
      <c r="W166" s="130"/>
      <c r="X166" s="130"/>
      <c r="Y166" s="120"/>
      <c r="Z166" s="120"/>
      <c r="AA166" s="132"/>
      <c r="AB166" s="120"/>
      <c r="AC166" s="120"/>
      <c r="AD166" s="120"/>
      <c r="AE166" s="120"/>
      <c r="AF166" s="133">
        <f t="shared" si="15"/>
        <v>0.98483700745578984</v>
      </c>
      <c r="AG166" s="112"/>
      <c r="AH166" s="112" t="b">
        <f t="shared" si="14"/>
        <v>1</v>
      </c>
    </row>
    <row r="167" spans="1:34" ht="44.25" customHeight="1" thickBot="1" x14ac:dyDescent="0.25">
      <c r="A167" s="119" t="s">
        <v>380</v>
      </c>
      <c r="B167" s="120" t="s">
        <v>380</v>
      </c>
      <c r="C167" s="122" t="s">
        <v>380</v>
      </c>
      <c r="D167" s="120" t="s">
        <v>380</v>
      </c>
      <c r="E167" s="122" t="s">
        <v>387</v>
      </c>
      <c r="F167" s="122" t="s">
        <v>388</v>
      </c>
      <c r="G167" s="122" t="s">
        <v>388</v>
      </c>
      <c r="H167" s="123" t="s">
        <v>388</v>
      </c>
      <c r="I167" s="123" t="s">
        <v>65</v>
      </c>
      <c r="J167" s="120">
        <v>45</v>
      </c>
      <c r="K167" s="122" t="str">
        <f>IF(J167=1,'Equivalencia BH-BMPT'!$D$2,IF(J167=2,'Equivalencia BH-BMPT'!$D$3,IF(J167=3,'Equivalencia BH-BMPT'!$D$4,IF(J167=4,'Equivalencia BH-BMPT'!$D$5,IF(J167=5,'Equivalencia BH-BMPT'!$D$6,IF(J167=6,'Equivalencia BH-BMPT'!$D$7,IF(J167=7,'Equivalencia BH-BMPT'!$D$8,IF(J167=8,'Equivalencia BH-BMPT'!$D$9,IF(J167=9,'Equivalencia BH-BMPT'!$D$10,IF(J167=10,'Equivalencia BH-BMPT'!$D$11,IF(J167=11,'Equivalencia BH-BMPT'!$D$12,IF(J167=12,'Equivalencia BH-BMPT'!$D$13,IF(J167=13,'Equivalencia BH-BMPT'!$D$14,IF(J167=14,'Equivalencia BH-BMPT'!$D$15,IF(J167=15,'Equivalencia BH-BMPT'!$D$16,IF(J167=16,'Equivalencia BH-BMPT'!$D$17,IF(J167=17,'Equivalencia BH-BMPT'!$D$18,IF(J167=18,'Equivalencia BH-BMPT'!$D$19,IF(J167=19,'Equivalencia BH-BMPT'!$D$20,IF(J167=20,'Equivalencia BH-BMPT'!$D$21,IF(J167=21,'Equivalencia BH-BMPT'!$D$22,IF(J167=22,'Equivalencia BH-BMPT'!$D$23,IF(J167=23,'Equivalencia BH-BMPT'!#REF!,IF(J167=24,'Equivalencia BH-BMPT'!$D$25,IF(J167=25,'Equivalencia BH-BMPT'!$D$26,IF(J167=26,'Equivalencia BH-BMPT'!$D$27,IF(J167=27,'Equivalencia BH-BMPT'!$D$28,IF(J167=28,'Equivalencia BH-BMPT'!$D$29,IF(J167=29,'Equivalencia BH-BMPT'!$D$30,IF(J167=30,'Equivalencia BH-BMPT'!$D$31,IF(J167=31,'Equivalencia BH-BMPT'!$D$32,IF(J167=32,'Equivalencia BH-BMPT'!$D$33,IF(J167=33,'Equivalencia BH-BMPT'!$D$34,IF(J167=34,'Equivalencia BH-BMPT'!$D$35,IF(J167=35,'Equivalencia BH-BMPT'!$D$36,IF(J167=36,'Equivalencia BH-BMPT'!$D$37,IF(J167=37,'Equivalencia BH-BMPT'!$D$38,IF(J167=38,'Equivalencia BH-BMPT'!#REF!,IF(J167=39,'Equivalencia BH-BMPT'!$D$40,IF(J167=40,'Equivalencia BH-BMPT'!$D$41,IF(J167=41,'Equivalencia BH-BMPT'!$D$42,IF(J167=42,'Equivalencia BH-BMPT'!$D$43,IF(J167=43,'Equivalencia BH-BMPT'!$D$44,IF(J167=44,'Equivalencia BH-BMPT'!$D$45,IF(J167=45,'Equivalencia BH-BMPT'!$D$46,"No ha seleccionado un número de programa")))))))))))))))))))))))))))))))))))))))))))))</f>
        <v>Gobernanza e influencia local, regional e internacional</v>
      </c>
      <c r="L167" s="124" t="s">
        <v>66</v>
      </c>
      <c r="M167" s="119"/>
      <c r="N167" s="125" t="s">
        <v>388</v>
      </c>
      <c r="O167" s="126">
        <v>6246700</v>
      </c>
      <c r="P167" s="127"/>
      <c r="Q167" s="128"/>
      <c r="R167" s="128"/>
      <c r="S167" s="128"/>
      <c r="T167" s="128">
        <f t="shared" si="12"/>
        <v>6246700</v>
      </c>
      <c r="U167" s="126">
        <v>5757500</v>
      </c>
      <c r="V167" s="130"/>
      <c r="W167" s="130"/>
      <c r="X167" s="130"/>
      <c r="Y167" s="120"/>
      <c r="Z167" s="120"/>
      <c r="AA167" s="132"/>
      <c r="AB167" s="120"/>
      <c r="AC167" s="120"/>
      <c r="AD167" s="120"/>
      <c r="AE167" s="120"/>
      <c r="AF167" s="133">
        <f t="shared" si="15"/>
        <v>0.92168665055149124</v>
      </c>
      <c r="AG167" s="112"/>
      <c r="AH167" s="112" t="b">
        <f t="shared" si="14"/>
        <v>0</v>
      </c>
    </row>
    <row r="168" spans="1:34" ht="44.25" customHeight="1" thickBot="1" x14ac:dyDescent="0.25">
      <c r="A168" s="119" t="s">
        <v>380</v>
      </c>
      <c r="B168" s="120" t="s">
        <v>380</v>
      </c>
      <c r="C168" s="122" t="s">
        <v>380</v>
      </c>
      <c r="D168" s="120" t="s">
        <v>380</v>
      </c>
      <c r="E168" s="122" t="s">
        <v>389</v>
      </c>
      <c r="F168" s="122" t="s">
        <v>604</v>
      </c>
      <c r="G168" s="122" t="s">
        <v>390</v>
      </c>
      <c r="H168" s="123" t="s">
        <v>390</v>
      </c>
      <c r="I168" s="123" t="s">
        <v>65</v>
      </c>
      <c r="J168" s="120">
        <v>3</v>
      </c>
      <c r="K168" s="122" t="str">
        <f>IF(J168=1,'Equivalencia BH-BMPT'!$D$2,IF(J168=2,'Equivalencia BH-BMPT'!$D$3,IF(J168=3,'Equivalencia BH-BMPT'!$D$4,IF(J168=4,'Equivalencia BH-BMPT'!$D$5,IF(J168=5,'Equivalencia BH-BMPT'!$D$6,IF(J168=6,'Equivalencia BH-BMPT'!$D$7,IF(J168=7,'Equivalencia BH-BMPT'!$D$8,IF(J168=8,'Equivalencia BH-BMPT'!$D$9,IF(J168=9,'Equivalencia BH-BMPT'!$D$10,IF(J168=10,'Equivalencia BH-BMPT'!$D$11,IF(J168=11,'Equivalencia BH-BMPT'!$D$12,IF(J168=12,'Equivalencia BH-BMPT'!$D$13,IF(J168=13,'Equivalencia BH-BMPT'!$D$14,IF(J168=14,'Equivalencia BH-BMPT'!$D$15,IF(J168=15,'Equivalencia BH-BMPT'!$D$16,IF(J168=16,'Equivalencia BH-BMPT'!$D$17,IF(J168=17,'Equivalencia BH-BMPT'!$D$18,IF(J168=18,'Equivalencia BH-BMPT'!$D$19,IF(J168=19,'Equivalencia BH-BMPT'!$D$20,IF(J168=20,'Equivalencia BH-BMPT'!$D$21,IF(J168=21,'Equivalencia BH-BMPT'!$D$22,IF(J168=22,'Equivalencia BH-BMPT'!$D$23,IF(J168=23,'Equivalencia BH-BMPT'!#REF!,IF(J168=24,'Equivalencia BH-BMPT'!$D$25,IF(J168=25,'Equivalencia BH-BMPT'!$D$26,IF(J168=26,'Equivalencia BH-BMPT'!$D$27,IF(J168=27,'Equivalencia BH-BMPT'!$D$28,IF(J168=28,'Equivalencia BH-BMPT'!$D$29,IF(J168=29,'Equivalencia BH-BMPT'!$D$30,IF(J168=30,'Equivalencia BH-BMPT'!$D$31,IF(J168=31,'Equivalencia BH-BMPT'!$D$32,IF(J168=32,'Equivalencia BH-BMPT'!$D$33,IF(J168=33,'Equivalencia BH-BMPT'!$D$34,IF(J168=34,'Equivalencia BH-BMPT'!$D$35,IF(J168=35,'Equivalencia BH-BMPT'!$D$36,IF(J168=36,'Equivalencia BH-BMPT'!$D$37,IF(J168=37,'Equivalencia BH-BMPT'!$D$38,IF(J168=38,'Equivalencia BH-BMPT'!#REF!,IF(J168=39,'Equivalencia BH-BMPT'!$D$40,IF(J168=40,'Equivalencia BH-BMPT'!$D$41,IF(J168=41,'Equivalencia BH-BMPT'!$D$42,IF(J168=42,'Equivalencia BH-BMPT'!$D$43,IF(J168=43,'Equivalencia BH-BMPT'!$D$44,IF(J168=44,'Equivalencia BH-BMPT'!$D$45,IF(J168=45,'Equivalencia BH-BMPT'!$D$46,"No ha seleccionado un número de programa")))))))))))))))))))))))))))))))))))))))))))))</f>
        <v>Igualdad y autonomía para una Bogotá incluyente</v>
      </c>
      <c r="L168" s="124" t="s">
        <v>119</v>
      </c>
      <c r="M168" s="119"/>
      <c r="N168" s="125" t="s">
        <v>390</v>
      </c>
      <c r="O168" s="126">
        <v>19000000</v>
      </c>
      <c r="P168" s="127"/>
      <c r="Q168" s="128"/>
      <c r="R168" s="128"/>
      <c r="S168" s="128"/>
      <c r="T168" s="128">
        <f t="shared" si="12"/>
        <v>19000000</v>
      </c>
      <c r="U168" s="126">
        <v>11908661</v>
      </c>
      <c r="V168" s="130"/>
      <c r="W168" s="130"/>
      <c r="X168" s="130"/>
      <c r="Y168" s="120"/>
      <c r="Z168" s="120"/>
      <c r="AA168" s="132"/>
      <c r="AB168" s="120"/>
      <c r="AC168" s="120"/>
      <c r="AD168" s="120"/>
      <c r="AE168" s="120"/>
      <c r="AF168" s="133">
        <f t="shared" si="15"/>
        <v>0.62677163157894733</v>
      </c>
      <c r="AG168" s="112"/>
      <c r="AH168" s="112" t="b">
        <f t="shared" si="14"/>
        <v>0</v>
      </c>
    </row>
    <row r="169" spans="1:34" ht="44.25" customHeight="1" thickBot="1" x14ac:dyDescent="0.25">
      <c r="A169" s="119" t="s">
        <v>380</v>
      </c>
      <c r="B169" s="120" t="s">
        <v>380</v>
      </c>
      <c r="C169" s="122" t="s">
        <v>380</v>
      </c>
      <c r="D169" s="120" t="s">
        <v>380</v>
      </c>
      <c r="E169" s="122" t="s">
        <v>389</v>
      </c>
      <c r="F169" s="122" t="s">
        <v>605</v>
      </c>
      <c r="G169" s="122" t="s">
        <v>390</v>
      </c>
      <c r="H169" s="123" t="s">
        <v>390</v>
      </c>
      <c r="I169" s="123" t="s">
        <v>65</v>
      </c>
      <c r="J169" s="120">
        <v>3</v>
      </c>
      <c r="K169" s="122" t="str">
        <f>IF(J169=1,'Equivalencia BH-BMPT'!$D$2,IF(J169=2,'Equivalencia BH-BMPT'!$D$3,IF(J169=3,'Equivalencia BH-BMPT'!$D$4,IF(J169=4,'Equivalencia BH-BMPT'!$D$5,IF(J169=5,'Equivalencia BH-BMPT'!$D$6,IF(J169=6,'Equivalencia BH-BMPT'!$D$7,IF(J169=7,'Equivalencia BH-BMPT'!$D$8,IF(J169=8,'Equivalencia BH-BMPT'!$D$9,IF(J169=9,'Equivalencia BH-BMPT'!$D$10,IF(J169=10,'Equivalencia BH-BMPT'!$D$11,IF(J169=11,'Equivalencia BH-BMPT'!$D$12,IF(J169=12,'Equivalencia BH-BMPT'!$D$13,IF(J169=13,'Equivalencia BH-BMPT'!$D$14,IF(J169=14,'Equivalencia BH-BMPT'!$D$15,IF(J169=15,'Equivalencia BH-BMPT'!$D$16,IF(J169=16,'Equivalencia BH-BMPT'!$D$17,IF(J169=17,'Equivalencia BH-BMPT'!$D$18,IF(J169=18,'Equivalencia BH-BMPT'!$D$19,IF(J169=19,'Equivalencia BH-BMPT'!$D$20,IF(J169=20,'Equivalencia BH-BMPT'!$D$21,IF(J169=21,'Equivalencia BH-BMPT'!$D$22,IF(J169=22,'Equivalencia BH-BMPT'!$D$23,IF(J169=23,'Equivalencia BH-BMPT'!#REF!,IF(J169=24,'Equivalencia BH-BMPT'!$D$25,IF(J169=25,'Equivalencia BH-BMPT'!$D$26,IF(J169=26,'Equivalencia BH-BMPT'!$D$27,IF(J169=27,'Equivalencia BH-BMPT'!$D$28,IF(J169=28,'Equivalencia BH-BMPT'!$D$29,IF(J169=29,'Equivalencia BH-BMPT'!$D$30,IF(J169=30,'Equivalencia BH-BMPT'!$D$31,IF(J169=31,'Equivalencia BH-BMPT'!$D$32,IF(J169=32,'Equivalencia BH-BMPT'!$D$33,IF(J169=33,'Equivalencia BH-BMPT'!$D$34,IF(J169=34,'Equivalencia BH-BMPT'!$D$35,IF(J169=35,'Equivalencia BH-BMPT'!$D$36,IF(J169=36,'Equivalencia BH-BMPT'!$D$37,IF(J169=37,'Equivalencia BH-BMPT'!$D$38,IF(J169=38,'Equivalencia BH-BMPT'!#REF!,IF(J169=39,'Equivalencia BH-BMPT'!$D$40,IF(J169=40,'Equivalencia BH-BMPT'!$D$41,IF(J169=41,'Equivalencia BH-BMPT'!$D$42,IF(J169=42,'Equivalencia BH-BMPT'!$D$43,IF(J169=43,'Equivalencia BH-BMPT'!$D$44,IF(J169=44,'Equivalencia BH-BMPT'!$D$45,IF(J169=45,'Equivalencia BH-BMPT'!$D$46,"No ha seleccionado un número de programa")))))))))))))))))))))))))))))))))))))))))))))</f>
        <v>Igualdad y autonomía para una Bogotá incluyente</v>
      </c>
      <c r="L169" s="124" t="s">
        <v>119</v>
      </c>
      <c r="M169" s="119"/>
      <c r="N169" s="125" t="s">
        <v>390</v>
      </c>
      <c r="O169" s="129">
        <v>318600000</v>
      </c>
      <c r="P169" s="127"/>
      <c r="Q169" s="128"/>
      <c r="R169" s="128"/>
      <c r="S169" s="144"/>
      <c r="T169" s="128">
        <f t="shared" si="12"/>
        <v>318600000</v>
      </c>
      <c r="U169" s="126">
        <v>106200000</v>
      </c>
      <c r="V169" s="130"/>
      <c r="W169" s="130"/>
      <c r="X169" s="130"/>
      <c r="Y169" s="120"/>
      <c r="Z169" s="120"/>
      <c r="AA169" s="132"/>
      <c r="AB169" s="120"/>
      <c r="AC169" s="120"/>
      <c r="AD169" s="120"/>
      <c r="AE169" s="120"/>
      <c r="AF169" s="133">
        <f t="shared" si="15"/>
        <v>0.33333333333333331</v>
      </c>
      <c r="AG169" s="112"/>
      <c r="AH169" s="112" t="b">
        <f t="shared" si="14"/>
        <v>0</v>
      </c>
    </row>
    <row r="170" spans="1:34" ht="44.25" customHeight="1" thickBot="1" x14ac:dyDescent="0.25">
      <c r="A170" s="119">
        <v>30</v>
      </c>
      <c r="B170" s="120">
        <v>2016</v>
      </c>
      <c r="C170" s="122">
        <v>16125165976</v>
      </c>
      <c r="D170" s="120">
        <v>5</v>
      </c>
      <c r="E170" s="122" t="str">
        <f>IF(D170=1,'Tipo '!$B$2,IF(D170=2,'Tipo '!$B$3,IF(D170=3,'Tipo '!$B$4,IF(D170=4,'Tipo '!$B$5,IF(D170=5,'Tipo '!$B$6,IF(D170=6,'Tipo '!$B$7,IF(D170=7,'Tipo '!$B$8,IF(D170=8,'Tipo '!$B$9,IF(D170=9,'Tipo '!$B$10,IF(D170=10,'Tipo '!$B$11,IF(D170=11,'Tipo '!$B$12,IF(D170=12,'Tipo '!$B$13,IF(D170=13,'Tipo '!$B$14,IF(D170=14,'Tipo '!$B$15,IF(D170=15,'Tipo '!$B$16,IF(D170=16,'Tipo '!$B$17,IF(D170=17,'Tipo '!$B$18,IF(D170=18,'Tipo '!$B$19,IF(D170=19,'Tipo '!$B$20,"No ha seleccionado un tipo de contrato válido")))))))))))))))))))</f>
        <v>CONTRATOS DE PRESTACIÓN DE SERVICIOS PROFESIONALES Y DE APOYO A LA GESTIÓN</v>
      </c>
      <c r="F170" s="122" t="s">
        <v>606</v>
      </c>
      <c r="G170" s="122" t="s">
        <v>63</v>
      </c>
      <c r="H170" s="123" t="s">
        <v>607</v>
      </c>
      <c r="I170" s="123" t="s">
        <v>65</v>
      </c>
      <c r="J170" s="120">
        <v>2</v>
      </c>
      <c r="K170" s="122" t="str">
        <f>IF(J170=1,'Equivalencia BH-BMPT'!$D$2,IF(J170=2,'Equivalencia BH-BMPT'!$D$3,IF(J170=3,'Equivalencia BH-BMPT'!$D$4,IF(J170=4,'Equivalencia BH-BMPT'!$D$5,IF(J170=5,'Equivalencia BH-BMPT'!$D$6,IF(J170=6,'Equivalencia BH-BMPT'!$D$7,IF(J170=7,'Equivalencia BH-BMPT'!$D$8,IF(J170=8,'Equivalencia BH-BMPT'!$D$9,IF(J170=9,'Equivalencia BH-BMPT'!$D$10,IF(J170=10,'Equivalencia BH-BMPT'!$D$11,IF(J170=11,'Equivalencia BH-BMPT'!$D$12,IF(J170=12,'Equivalencia BH-BMPT'!$D$13,IF(J170=13,'Equivalencia BH-BMPT'!$D$14,IF(J170=14,'Equivalencia BH-BMPT'!$D$15,IF(J170=15,'Equivalencia BH-BMPT'!$D$16,IF(J170=16,'Equivalencia BH-BMPT'!$D$17,IF(J170=17,'Equivalencia BH-BMPT'!$D$18,IF(J170=18,'Equivalencia BH-BMPT'!$D$19,IF(J170=19,'Equivalencia BH-BMPT'!$D$20,IF(J170=20,'Equivalencia BH-BMPT'!$D$21,IF(J170=21,'Equivalencia BH-BMPT'!$D$22,IF(J170=22,'Equivalencia BH-BMPT'!$D$23,IF(J170=23,'Equivalencia BH-BMPT'!#REF!,IF(J170=24,'Equivalencia BH-BMPT'!$D$25,IF(J170=25,'Equivalencia BH-BMPT'!$D$26,IF(J170=26,'Equivalencia BH-BMPT'!$D$27,IF(J170=27,'Equivalencia BH-BMPT'!$D$28,IF(J170=28,'Equivalencia BH-BMPT'!$D$29,IF(J170=29,'Equivalencia BH-BMPT'!$D$30,IF(J170=30,'Equivalencia BH-BMPT'!$D$31,IF(J170=31,'Equivalencia BH-BMPT'!$D$32,IF(J170=32,'Equivalencia BH-BMPT'!$D$33,IF(J170=33,'Equivalencia BH-BMPT'!$D$34,IF(J170=34,'Equivalencia BH-BMPT'!$D$35,IF(J170=35,'Equivalencia BH-BMPT'!$D$36,IF(J170=36,'Equivalencia BH-BMPT'!$D$37,IF(J170=37,'Equivalencia BH-BMPT'!$D$38,IF(J170=38,'Equivalencia BH-BMPT'!#REF!,IF(J170=39,'Equivalencia BH-BMPT'!$D$40,IF(J170=40,'Equivalencia BH-BMPT'!$D$41,IF(J170=41,'Equivalencia BH-BMPT'!$D$42,IF(J170=42,'Equivalencia BH-BMPT'!$D$43,IF(J170=43,'Equivalencia BH-BMPT'!$D$44,IF(J170=44,'Equivalencia BH-BMPT'!$D$45,IF(J170=45,'Equivalencia BH-BMPT'!$D$46,"No ha seleccionado un número de programa")))))))))))))))))))))))))))))))))))))))))))))</f>
        <v>Desarrollo integral desde la gestación hasta la adolescencia</v>
      </c>
      <c r="L170" s="124" t="s">
        <v>119</v>
      </c>
      <c r="M170" s="145">
        <v>45563522</v>
      </c>
      <c r="N170" s="145" t="s">
        <v>608</v>
      </c>
      <c r="O170" s="145"/>
      <c r="P170" s="127"/>
      <c r="Q170" s="128"/>
      <c r="R170" s="128"/>
      <c r="S170" s="144">
        <v>4280000</v>
      </c>
      <c r="T170" s="128">
        <f t="shared" si="12"/>
        <v>4280000</v>
      </c>
      <c r="U170" s="126">
        <v>4280000</v>
      </c>
      <c r="V170" s="130"/>
      <c r="W170" s="130"/>
      <c r="X170" s="130"/>
      <c r="Y170" s="120"/>
      <c r="Z170" s="120"/>
      <c r="AA170" s="132"/>
      <c r="AB170" s="120"/>
      <c r="AC170" s="120"/>
      <c r="AD170" s="120"/>
      <c r="AE170" s="120"/>
      <c r="AF170" s="133">
        <f t="shared" si="15"/>
        <v>1</v>
      </c>
      <c r="AG170" s="112"/>
      <c r="AH170" s="112" t="b">
        <f t="shared" si="14"/>
        <v>0</v>
      </c>
    </row>
    <row r="171" spans="1:34" ht="44.25" customHeight="1" thickBot="1" x14ac:dyDescent="0.25">
      <c r="A171" s="119">
        <v>155</v>
      </c>
      <c r="B171" s="120">
        <v>2016</v>
      </c>
      <c r="C171" s="122">
        <v>16155790799</v>
      </c>
      <c r="D171" s="120">
        <v>3</v>
      </c>
      <c r="E171" s="122" t="str">
        <f>IF(D171=1,'Tipo '!$B$2,IF(D171=2,'Tipo '!$B$3,IF(D171=3,'Tipo '!$B$4,IF(D171=4,'Tipo '!$B$5,IF(D171=5,'Tipo '!$B$6,IF(D171=6,'Tipo '!$B$7,IF(D171=7,'Tipo '!$B$8,IF(D171=8,'Tipo '!$B$9,IF(D171=9,'Tipo '!$B$10,IF(D171=10,'Tipo '!$B$11,IF(D171=11,'Tipo '!$B$12,IF(D171=12,'Tipo '!$B$13,IF(D171=13,'Tipo '!$B$14,IF(D171=14,'Tipo '!$B$15,IF(D171=15,'Tipo '!$B$16,IF(D171=16,'Tipo '!$B$17,IF(D171=17,'Tipo '!$B$18,IF(D171=18,'Tipo '!$B$19,IF(D171=19,'Tipo '!$B$20,"No ha seleccionado un tipo de contrato válido")))))))))))))))))))</f>
        <v>INTERVENTORÍA</v>
      </c>
      <c r="F171" s="122" t="s">
        <v>336</v>
      </c>
      <c r="G171" s="146"/>
      <c r="H171" s="146" t="s">
        <v>623</v>
      </c>
      <c r="I171" s="123" t="s">
        <v>65</v>
      </c>
      <c r="J171" s="120">
        <v>18</v>
      </c>
      <c r="K171" s="122" t="str">
        <f>IF(J171=1,'Equivalencia BH-BMPT'!$D$2,IF(J171=2,'Equivalencia BH-BMPT'!$D$3,IF(J171=3,'Equivalencia BH-BMPT'!$D$4,IF(J171=4,'Equivalencia BH-BMPT'!$D$5,IF(J171=5,'Equivalencia BH-BMPT'!$D$6,IF(J171=6,'Equivalencia BH-BMPT'!$D$7,IF(J171=7,'Equivalencia BH-BMPT'!$D$8,IF(J171=8,'Equivalencia BH-BMPT'!$D$9,IF(J171=9,'Equivalencia BH-BMPT'!$D$10,IF(J171=10,'Equivalencia BH-BMPT'!$D$11,IF(J171=11,'Equivalencia BH-BMPT'!$D$12,IF(J171=12,'Equivalencia BH-BMPT'!$D$13,IF(J171=13,'Equivalencia BH-BMPT'!$D$14,IF(J171=14,'Equivalencia BH-BMPT'!$D$15,IF(J171=15,'Equivalencia BH-BMPT'!$D$16,IF(J171=16,'Equivalencia BH-BMPT'!$D$17,IF(J171=17,'Equivalencia BH-BMPT'!$D$18,IF(J171=18,'Equivalencia BH-BMPT'!$D$19,IF(J171=19,'Equivalencia BH-BMPT'!$D$20,IF(J171=20,'Equivalencia BH-BMPT'!$D$21,IF(J171=21,'Equivalencia BH-BMPT'!$D$22,IF(J171=22,'Equivalencia BH-BMPT'!$D$23,IF(J171=23,'Equivalencia BH-BMPT'!#REF!,IF(J171=24,'Equivalencia BH-BMPT'!$D$25,IF(J171=25,'Equivalencia BH-BMPT'!$D$26,IF(J171=26,'Equivalencia BH-BMPT'!$D$27,IF(J171=27,'Equivalencia BH-BMPT'!$D$28,IF(J171=28,'Equivalencia BH-BMPT'!$D$29,IF(J171=29,'Equivalencia BH-BMPT'!$D$30,IF(J171=30,'Equivalencia BH-BMPT'!$D$31,IF(J171=31,'Equivalencia BH-BMPT'!$D$32,IF(J171=32,'Equivalencia BH-BMPT'!$D$33,IF(J171=33,'Equivalencia BH-BMPT'!$D$34,IF(J171=34,'Equivalencia BH-BMPT'!$D$35,IF(J171=35,'Equivalencia BH-BMPT'!$D$36,IF(J171=36,'Equivalencia BH-BMPT'!$D$37,IF(J171=37,'Equivalencia BH-BMPT'!$D$38,IF(J171=38,'Equivalencia BH-BMPT'!#REF!,IF(J171=39,'Equivalencia BH-BMPT'!$D$40,IF(J171=40,'Equivalencia BH-BMPT'!$D$41,IF(J171=41,'Equivalencia BH-BMPT'!$D$42,IF(J171=42,'Equivalencia BH-BMPT'!$D$43,IF(J171=43,'Equivalencia BH-BMPT'!$D$44,IF(J171=44,'Equivalencia BH-BMPT'!$D$45,IF(J171=45,'Equivalencia BH-BMPT'!$D$46,"No ha seleccionado un número de programa")))))))))))))))))))))))))))))))))))))))))))))</f>
        <v>Mejor movilidad para todos</v>
      </c>
      <c r="L171" s="124" t="s">
        <v>179</v>
      </c>
      <c r="M171" s="145" t="s">
        <v>624</v>
      </c>
      <c r="N171" s="145" t="s">
        <v>625</v>
      </c>
      <c r="O171" s="147"/>
      <c r="P171" s="127"/>
      <c r="Q171" s="128"/>
      <c r="R171" s="128"/>
      <c r="S171" s="144">
        <v>150000000</v>
      </c>
      <c r="T171" s="128">
        <f t="shared" si="12"/>
        <v>150000000</v>
      </c>
      <c r="U171" s="126"/>
      <c r="V171" s="130"/>
      <c r="W171" s="130"/>
      <c r="X171" s="130"/>
      <c r="Y171" s="120"/>
      <c r="Z171" s="120"/>
      <c r="AA171" s="132"/>
      <c r="AB171" s="120"/>
      <c r="AC171" s="120"/>
      <c r="AD171" s="120"/>
      <c r="AE171" s="120"/>
      <c r="AF171" s="133"/>
      <c r="AG171" s="112"/>
      <c r="AH171" s="112" t="b">
        <f t="shared" si="14"/>
        <v>0</v>
      </c>
    </row>
    <row r="172" spans="1:34" ht="44.25" customHeight="1" thickBot="1" x14ac:dyDescent="0.25">
      <c r="A172" s="119">
        <v>115</v>
      </c>
      <c r="B172" s="120">
        <v>2015</v>
      </c>
      <c r="C172" s="122">
        <v>15125165976</v>
      </c>
      <c r="D172" s="120">
        <v>3</v>
      </c>
      <c r="E172" s="122" t="str">
        <f>IF(D172=1,'Tipo '!$B$2,IF(D172=2,'Tipo '!$B$3,IF(D172=3,'Tipo '!$B$4,IF(D172=4,'Tipo '!$B$5,IF(D172=5,'Tipo '!$B$6,IF(D172=6,'Tipo '!$B$7,IF(D172=7,'Tipo '!$B$8,IF(D172=8,'Tipo '!$B$9,IF(D172=9,'Tipo '!$B$10,IF(D172=10,'Tipo '!$B$11,IF(D172=11,'Tipo '!$B$12,IF(D172=12,'Tipo '!$B$13,IF(D172=13,'Tipo '!$B$14,IF(D172=14,'Tipo '!$B$15,IF(D172=15,'Tipo '!$B$16,IF(D172=16,'Tipo '!$B$17,IF(D172=17,'Tipo '!$B$18,IF(D172=18,'Tipo '!$B$19,IF(D172=19,'Tipo '!$B$20,"No ha seleccionado un tipo de contrato válido")))))))))))))))))))</f>
        <v>INTERVENTORÍA</v>
      </c>
      <c r="F172" s="122" t="s">
        <v>336</v>
      </c>
      <c r="G172" s="122"/>
      <c r="H172" s="148" t="s">
        <v>628</v>
      </c>
      <c r="I172" s="123" t="s">
        <v>65</v>
      </c>
      <c r="J172" s="120">
        <v>18</v>
      </c>
      <c r="K172" s="122" t="str">
        <f>IF(J172=1,'Equivalencia BH-BMPT'!$D$2,IF(J172=2,'Equivalencia BH-BMPT'!$D$3,IF(J172=3,'Equivalencia BH-BMPT'!$D$4,IF(J172=4,'Equivalencia BH-BMPT'!$D$5,IF(J172=5,'Equivalencia BH-BMPT'!$D$6,IF(J172=6,'Equivalencia BH-BMPT'!$D$7,IF(J172=7,'Equivalencia BH-BMPT'!$D$8,IF(J172=8,'Equivalencia BH-BMPT'!$D$9,IF(J172=9,'Equivalencia BH-BMPT'!$D$10,IF(J172=10,'Equivalencia BH-BMPT'!$D$11,IF(J172=11,'Equivalencia BH-BMPT'!$D$12,IF(J172=12,'Equivalencia BH-BMPT'!$D$13,IF(J172=13,'Equivalencia BH-BMPT'!$D$14,IF(J172=14,'Equivalencia BH-BMPT'!$D$15,IF(J172=15,'Equivalencia BH-BMPT'!$D$16,IF(J172=16,'Equivalencia BH-BMPT'!$D$17,IF(J172=17,'Equivalencia BH-BMPT'!$D$18,IF(J172=18,'Equivalencia BH-BMPT'!$D$19,IF(J172=19,'Equivalencia BH-BMPT'!$D$20,IF(J172=20,'Equivalencia BH-BMPT'!$D$21,IF(J172=21,'Equivalencia BH-BMPT'!$D$22,IF(J172=22,'Equivalencia BH-BMPT'!$D$23,IF(J172=23,'Equivalencia BH-BMPT'!#REF!,IF(J172=24,'Equivalencia BH-BMPT'!$D$25,IF(J172=25,'Equivalencia BH-BMPT'!$D$26,IF(J172=26,'Equivalencia BH-BMPT'!$D$27,IF(J172=27,'Equivalencia BH-BMPT'!$D$28,IF(J172=28,'Equivalencia BH-BMPT'!$D$29,IF(J172=29,'Equivalencia BH-BMPT'!$D$30,IF(J172=30,'Equivalencia BH-BMPT'!$D$31,IF(J172=31,'Equivalencia BH-BMPT'!$D$32,IF(J172=32,'Equivalencia BH-BMPT'!$D$33,IF(J172=33,'Equivalencia BH-BMPT'!$D$34,IF(J172=34,'Equivalencia BH-BMPT'!$D$35,IF(J172=35,'Equivalencia BH-BMPT'!$D$36,IF(J172=36,'Equivalencia BH-BMPT'!$D$37,IF(J172=37,'Equivalencia BH-BMPT'!$D$38,IF(J172=38,'Equivalencia BH-BMPT'!#REF!,IF(J172=39,'Equivalencia BH-BMPT'!$D$40,IF(J172=40,'Equivalencia BH-BMPT'!$D$41,IF(J172=41,'Equivalencia BH-BMPT'!$D$42,IF(J172=42,'Equivalencia BH-BMPT'!$D$43,IF(J172=43,'Equivalencia BH-BMPT'!$D$44,IF(J172=44,'Equivalencia BH-BMPT'!$D$45,IF(J172=45,'Equivalencia BH-BMPT'!$D$46,"No ha seleccionado un número de programa")))))))))))))))))))))))))))))))))))))))))))))</f>
        <v>Mejor movilidad para todos</v>
      </c>
      <c r="L172" s="124" t="s">
        <v>179</v>
      </c>
      <c r="M172" s="149" t="s">
        <v>627</v>
      </c>
      <c r="N172" s="149" t="s">
        <v>626</v>
      </c>
      <c r="O172" s="147"/>
      <c r="P172" s="127"/>
      <c r="Q172" s="128"/>
      <c r="R172" s="128"/>
      <c r="S172" s="144">
        <v>71563030</v>
      </c>
      <c r="T172" s="128">
        <f t="shared" si="12"/>
        <v>71563030</v>
      </c>
      <c r="U172" s="126"/>
      <c r="V172" s="130"/>
      <c r="W172" s="130"/>
      <c r="X172" s="130"/>
      <c r="Y172" s="120"/>
      <c r="Z172" s="120"/>
      <c r="AA172" s="132"/>
      <c r="AB172" s="120"/>
      <c r="AC172" s="120"/>
      <c r="AD172" s="120"/>
      <c r="AE172" s="120"/>
      <c r="AF172" s="133"/>
      <c r="AG172" s="112"/>
      <c r="AH172" s="112" t="b">
        <f t="shared" si="14"/>
        <v>0</v>
      </c>
    </row>
    <row r="173" spans="1:34" ht="44.25" customHeight="1" thickBot="1" x14ac:dyDescent="0.25">
      <c r="A173" s="119">
        <v>22</v>
      </c>
      <c r="B173" s="120">
        <v>2009</v>
      </c>
      <c r="C173" s="122">
        <v>0</v>
      </c>
      <c r="D173" s="120">
        <v>15</v>
      </c>
      <c r="E173" s="122" t="str">
        <f>IF(D173=1,'Tipo '!$B$2,IF(D173=2,'Tipo '!$B$3,IF(D173=3,'Tipo '!$B$4,IF(D173=4,'Tipo '!$B$5,IF(D173=5,'Tipo '!$B$6,IF(D173=6,'Tipo '!$B$7,IF(D173=7,'Tipo '!$B$8,IF(D173=8,'Tipo '!$B$9,IF(D173=9,'Tipo '!$B$10,IF(D173=10,'Tipo '!$B$11,IF(D173=11,'Tipo '!$B$12,IF(D173=12,'Tipo '!$B$13,IF(D173=13,'Tipo '!$B$14,IF(D173=14,'Tipo '!$B$15,IF(D173=15,'Tipo '!$B$16,IF(D173=16,'Tipo '!$B$17,IF(D173=17,'Tipo '!$B$18,IF(D173=18,'Tipo '!$B$19,IF(D173=19,'Tipo '!$B$20,"No ha seleccionado un tipo de contrato válido")))))))))))))))))))</f>
        <v>CONVENIOS DE COOPERACION</v>
      </c>
      <c r="F173" s="122" t="s">
        <v>606</v>
      </c>
      <c r="G173" s="136" t="s">
        <v>599</v>
      </c>
      <c r="H173" s="123" t="s">
        <v>629</v>
      </c>
      <c r="I173" s="123" t="s">
        <v>65</v>
      </c>
      <c r="J173" s="120">
        <v>18</v>
      </c>
      <c r="K173" s="122" t="str">
        <f>IF(J173=1,'Equivalencia BH-BMPT'!$D$2,IF(J173=2,'Equivalencia BH-BMPT'!$D$3,IF(J173=3,'Equivalencia BH-BMPT'!$D$4,IF(J173=4,'Equivalencia BH-BMPT'!$D$5,IF(J173=5,'Equivalencia BH-BMPT'!$D$6,IF(J173=6,'Equivalencia BH-BMPT'!$D$7,IF(J173=7,'Equivalencia BH-BMPT'!$D$8,IF(J173=8,'Equivalencia BH-BMPT'!$D$9,IF(J173=9,'Equivalencia BH-BMPT'!$D$10,IF(J173=10,'Equivalencia BH-BMPT'!$D$11,IF(J173=11,'Equivalencia BH-BMPT'!$D$12,IF(J173=12,'Equivalencia BH-BMPT'!$D$13,IF(J173=13,'Equivalencia BH-BMPT'!$D$14,IF(J173=14,'Equivalencia BH-BMPT'!$D$15,IF(J173=15,'Equivalencia BH-BMPT'!$D$16,IF(J173=16,'Equivalencia BH-BMPT'!$D$17,IF(J173=17,'Equivalencia BH-BMPT'!$D$18,IF(J173=18,'Equivalencia BH-BMPT'!$D$19,IF(J173=19,'Equivalencia BH-BMPT'!$D$20,IF(J173=20,'Equivalencia BH-BMPT'!$D$21,IF(J173=21,'Equivalencia BH-BMPT'!$D$22,IF(J173=22,'Equivalencia BH-BMPT'!$D$23,IF(J173=23,'Equivalencia BH-BMPT'!#REF!,IF(J173=24,'Equivalencia BH-BMPT'!$D$25,IF(J173=25,'Equivalencia BH-BMPT'!$D$26,IF(J173=26,'Equivalencia BH-BMPT'!$D$27,IF(J173=27,'Equivalencia BH-BMPT'!$D$28,IF(J173=28,'Equivalencia BH-BMPT'!$D$29,IF(J173=29,'Equivalencia BH-BMPT'!$D$30,IF(J173=30,'Equivalencia BH-BMPT'!$D$31,IF(J173=31,'Equivalencia BH-BMPT'!$D$32,IF(J173=32,'Equivalencia BH-BMPT'!$D$33,IF(J173=33,'Equivalencia BH-BMPT'!$D$34,IF(J173=34,'Equivalencia BH-BMPT'!$D$35,IF(J173=35,'Equivalencia BH-BMPT'!$D$36,IF(J173=36,'Equivalencia BH-BMPT'!$D$37,IF(J173=37,'Equivalencia BH-BMPT'!$D$38,IF(J173=38,'Equivalencia BH-BMPT'!#REF!,IF(J173=39,'Equivalencia BH-BMPT'!$D$40,IF(J173=40,'Equivalencia BH-BMPT'!$D$41,IF(J173=41,'Equivalencia BH-BMPT'!$D$42,IF(J173=42,'Equivalencia BH-BMPT'!$D$43,IF(J173=43,'Equivalencia BH-BMPT'!$D$44,IF(J173=44,'Equivalencia BH-BMPT'!$D$45,IF(J173=45,'Equivalencia BH-BMPT'!$D$46,"No ha seleccionado un número de programa")))))))))))))))))))))))))))))))))))))))))))))</f>
        <v>Mejor movilidad para todos</v>
      </c>
      <c r="L173" s="124" t="s">
        <v>179</v>
      </c>
      <c r="M173" s="119"/>
      <c r="N173" s="125" t="s">
        <v>630</v>
      </c>
      <c r="O173" s="126"/>
      <c r="P173" s="127"/>
      <c r="Q173" s="128"/>
      <c r="R173" s="128"/>
      <c r="S173" s="128">
        <v>62071745</v>
      </c>
      <c r="T173" s="128">
        <f t="shared" si="12"/>
        <v>62071745</v>
      </c>
      <c r="U173" s="126">
        <v>133634775</v>
      </c>
      <c r="V173" s="130"/>
      <c r="W173" s="130"/>
      <c r="X173" s="130"/>
      <c r="Y173" s="120"/>
      <c r="Z173" s="120"/>
      <c r="AA173" s="132"/>
      <c r="AB173" s="120"/>
      <c r="AC173" s="120"/>
      <c r="AD173" s="120"/>
      <c r="AE173" s="120"/>
      <c r="AF173" s="133">
        <f t="shared" si="15"/>
        <v>2.1529082999036033</v>
      </c>
      <c r="AG173" s="112"/>
      <c r="AH173" s="112" t="b">
        <f t="shared" si="14"/>
        <v>0</v>
      </c>
    </row>
    <row r="174" spans="1:34" ht="44.25" customHeight="1" thickBot="1" x14ac:dyDescent="0.25">
      <c r="A174" s="119">
        <v>81</v>
      </c>
      <c r="B174" s="120">
        <v>2016</v>
      </c>
      <c r="C174" s="122">
        <v>16125769775</v>
      </c>
      <c r="D174" s="120">
        <v>5</v>
      </c>
      <c r="E174" s="122" t="str">
        <f>IF(D174=1,'Tipo '!$B$2,IF(D174=2,'Tipo '!$B$3,IF(D174=3,'Tipo '!$B$4,IF(D174=4,'Tipo '!$B$5,IF(D174=5,'Tipo '!$B$6,IF(D174=6,'Tipo '!$B$7,IF(D174=7,'Tipo '!$B$8,IF(D174=8,'Tipo '!$B$9,IF(D174=9,'Tipo '!$B$10,IF(D174=10,'Tipo '!$B$11,IF(D174=11,'Tipo '!$B$12,IF(D174=12,'Tipo '!$B$13,IF(D174=13,'Tipo '!$B$14,IF(D174=14,'Tipo '!$B$15,IF(D174=15,'Tipo '!$B$16,IF(D174=16,'Tipo '!$B$17,IF(D174=17,'Tipo '!$B$18,IF(D174=18,'Tipo '!$B$19,IF(D174=19,'Tipo '!$B$20,"No ha seleccionado un tipo de contrato válido")))))))))))))))))))</f>
        <v>CONTRATOS DE PRESTACIÓN DE SERVICIOS PROFESIONALES Y DE APOYO A LA GESTIÓN</v>
      </c>
      <c r="F174" s="122" t="s">
        <v>606</v>
      </c>
      <c r="G174" s="122" t="s">
        <v>63</v>
      </c>
      <c r="H174" s="123" t="s">
        <v>610</v>
      </c>
      <c r="I174" s="123" t="s">
        <v>65</v>
      </c>
      <c r="J174" s="120">
        <v>11</v>
      </c>
      <c r="K174" s="122" t="str">
        <f>IF(J174=1,'Equivalencia BH-BMPT'!$D$2,IF(J174=2,'Equivalencia BH-BMPT'!$D$3,IF(J174=3,'Equivalencia BH-BMPT'!$D$4,IF(J174=4,'Equivalencia BH-BMPT'!$D$5,IF(J174=5,'Equivalencia BH-BMPT'!$D$6,IF(J174=6,'Equivalencia BH-BMPT'!$D$7,IF(J174=7,'Equivalencia BH-BMPT'!$D$8,IF(J174=8,'Equivalencia BH-BMPT'!$D$9,IF(J174=9,'Equivalencia BH-BMPT'!$D$10,IF(J174=10,'Equivalencia BH-BMPT'!$D$11,IF(J174=11,'Equivalencia BH-BMPT'!$D$12,IF(J174=12,'Equivalencia BH-BMPT'!$D$13,IF(J174=13,'Equivalencia BH-BMPT'!$D$14,IF(J174=14,'Equivalencia BH-BMPT'!$D$15,IF(J174=15,'Equivalencia BH-BMPT'!$D$16,IF(J174=16,'Equivalencia BH-BMPT'!$D$17,IF(J174=17,'Equivalencia BH-BMPT'!$D$18,IF(J174=18,'Equivalencia BH-BMPT'!$D$19,IF(J174=19,'Equivalencia BH-BMPT'!$D$20,IF(J174=20,'Equivalencia BH-BMPT'!$D$21,IF(J174=21,'Equivalencia BH-BMPT'!$D$22,IF(J174=22,'Equivalencia BH-BMPT'!$D$23,IF(J174=23,'Equivalencia BH-BMPT'!#REF!,IF(J174=24,'Equivalencia BH-BMPT'!$D$25,IF(J174=25,'Equivalencia BH-BMPT'!$D$26,IF(J174=26,'Equivalencia BH-BMPT'!$D$27,IF(J174=27,'Equivalencia BH-BMPT'!$D$28,IF(J174=28,'Equivalencia BH-BMPT'!$D$29,IF(J174=29,'Equivalencia BH-BMPT'!$D$30,IF(J174=30,'Equivalencia BH-BMPT'!$D$31,IF(J174=31,'Equivalencia BH-BMPT'!$D$32,IF(J174=32,'Equivalencia BH-BMPT'!$D$33,IF(J174=33,'Equivalencia BH-BMPT'!$D$34,IF(J174=34,'Equivalencia BH-BMPT'!$D$35,IF(J174=35,'Equivalencia BH-BMPT'!$D$36,IF(J174=36,'Equivalencia BH-BMPT'!$D$37,IF(J174=37,'Equivalencia BH-BMPT'!$D$38,IF(J174=38,'Equivalencia BH-BMPT'!#REF!,IF(J174=39,'Equivalencia BH-BMPT'!$D$40,IF(J174=40,'Equivalencia BH-BMPT'!$D$41,IF(J174=41,'Equivalencia BH-BMPT'!$D$42,IF(J174=42,'Equivalencia BH-BMPT'!$D$43,IF(J174=43,'Equivalencia BH-BMPT'!$D$44,IF(J174=44,'Equivalencia BH-BMPT'!$D$45,IF(J174=45,'Equivalencia BH-BMPT'!$D$46,"No ha seleccionado un número de programa")))))))))))))))))))))))))))))))))))))))))))))</f>
        <v>Mejores oportunidades para el desarrollo a través de la cultura, la recreación y el deporte</v>
      </c>
      <c r="L174" s="124" t="s">
        <v>97</v>
      </c>
      <c r="M174" s="119">
        <v>1018412223</v>
      </c>
      <c r="N174" s="125" t="s">
        <v>609</v>
      </c>
      <c r="O174" s="126"/>
      <c r="P174" s="127"/>
      <c r="Q174" s="128"/>
      <c r="R174" s="128"/>
      <c r="S174" s="128">
        <v>1833333</v>
      </c>
      <c r="T174" s="128">
        <f t="shared" si="12"/>
        <v>1833333</v>
      </c>
      <c r="U174" s="126"/>
      <c r="V174" s="130"/>
      <c r="W174" s="130"/>
      <c r="X174" s="130"/>
      <c r="Y174" s="120"/>
      <c r="Z174" s="120"/>
      <c r="AA174" s="132"/>
      <c r="AB174" s="120"/>
      <c r="AC174" s="120"/>
      <c r="AD174" s="120"/>
      <c r="AE174" s="120"/>
      <c r="AF174" s="133"/>
      <c r="AG174" s="112"/>
      <c r="AH174" s="112" t="b">
        <f t="shared" si="14"/>
        <v>0</v>
      </c>
    </row>
    <row r="175" spans="1:34" ht="44.25" customHeight="1" thickBot="1" x14ac:dyDescent="0.25">
      <c r="A175" s="119">
        <v>82</v>
      </c>
      <c r="B175" s="120">
        <v>2016</v>
      </c>
      <c r="C175" s="122">
        <v>16125769907</v>
      </c>
      <c r="D175" s="120">
        <v>5</v>
      </c>
      <c r="E175" s="122" t="str">
        <f>IF(D175=1,'Tipo '!$B$2,IF(D175=2,'Tipo '!$B$3,IF(D175=3,'Tipo '!$B$4,IF(D175=4,'Tipo '!$B$5,IF(D175=5,'Tipo '!$B$6,IF(D175=6,'Tipo '!$B$7,IF(D175=7,'Tipo '!$B$8,IF(D175=8,'Tipo '!$B$9,IF(D175=9,'Tipo '!$B$10,IF(D175=10,'Tipo '!$B$11,IF(D175=11,'Tipo '!$B$12,IF(D175=12,'Tipo '!$B$13,IF(D175=13,'Tipo '!$B$14,IF(D175=14,'Tipo '!$B$15,IF(D175=15,'Tipo '!$B$16,IF(D175=16,'Tipo '!$B$17,IF(D175=17,'Tipo '!$B$18,IF(D175=18,'Tipo '!$B$19,IF(D175=19,'Tipo '!$B$20,"No ha seleccionado un tipo de contrato válido")))))))))))))))))))</f>
        <v>CONTRATOS DE PRESTACIÓN DE SERVICIOS PROFESIONALES Y DE APOYO A LA GESTIÓN</v>
      </c>
      <c r="F175" s="122" t="s">
        <v>606</v>
      </c>
      <c r="G175" s="122" t="s">
        <v>63</v>
      </c>
      <c r="H175" s="123" t="s">
        <v>610</v>
      </c>
      <c r="I175" s="123" t="s">
        <v>65</v>
      </c>
      <c r="J175" s="120">
        <v>11</v>
      </c>
      <c r="K175" s="122" t="str">
        <f>IF(J175=1,'Equivalencia BH-BMPT'!$D$2,IF(J175=2,'Equivalencia BH-BMPT'!$D$3,IF(J175=3,'Equivalencia BH-BMPT'!$D$4,IF(J175=4,'Equivalencia BH-BMPT'!$D$5,IF(J175=5,'Equivalencia BH-BMPT'!$D$6,IF(J175=6,'Equivalencia BH-BMPT'!$D$7,IF(J175=7,'Equivalencia BH-BMPT'!$D$8,IF(J175=8,'Equivalencia BH-BMPT'!$D$9,IF(J175=9,'Equivalencia BH-BMPT'!$D$10,IF(J175=10,'Equivalencia BH-BMPT'!$D$11,IF(J175=11,'Equivalencia BH-BMPT'!$D$12,IF(J175=12,'Equivalencia BH-BMPT'!$D$13,IF(J175=13,'Equivalencia BH-BMPT'!$D$14,IF(J175=14,'Equivalencia BH-BMPT'!$D$15,IF(J175=15,'Equivalencia BH-BMPT'!$D$16,IF(J175=16,'Equivalencia BH-BMPT'!$D$17,IF(J175=17,'Equivalencia BH-BMPT'!$D$18,IF(J175=18,'Equivalencia BH-BMPT'!$D$19,IF(J175=19,'Equivalencia BH-BMPT'!$D$20,IF(J175=20,'Equivalencia BH-BMPT'!$D$21,IF(J175=21,'Equivalencia BH-BMPT'!$D$22,IF(J175=22,'Equivalencia BH-BMPT'!$D$23,IF(J175=23,'Equivalencia BH-BMPT'!#REF!,IF(J175=24,'Equivalencia BH-BMPT'!$D$25,IF(J175=25,'Equivalencia BH-BMPT'!$D$26,IF(J175=26,'Equivalencia BH-BMPT'!$D$27,IF(J175=27,'Equivalencia BH-BMPT'!$D$28,IF(J175=28,'Equivalencia BH-BMPT'!$D$29,IF(J175=29,'Equivalencia BH-BMPT'!$D$30,IF(J175=30,'Equivalencia BH-BMPT'!$D$31,IF(J175=31,'Equivalencia BH-BMPT'!$D$32,IF(J175=32,'Equivalencia BH-BMPT'!$D$33,IF(J175=33,'Equivalencia BH-BMPT'!$D$34,IF(J175=34,'Equivalencia BH-BMPT'!$D$35,IF(J175=35,'Equivalencia BH-BMPT'!$D$36,IF(J175=36,'Equivalencia BH-BMPT'!$D$37,IF(J175=37,'Equivalencia BH-BMPT'!$D$38,IF(J175=38,'Equivalencia BH-BMPT'!#REF!,IF(J175=39,'Equivalencia BH-BMPT'!$D$40,IF(J175=40,'Equivalencia BH-BMPT'!$D$41,IF(J175=41,'Equivalencia BH-BMPT'!$D$42,IF(J175=42,'Equivalencia BH-BMPT'!$D$43,IF(J175=43,'Equivalencia BH-BMPT'!$D$44,IF(J175=44,'Equivalencia BH-BMPT'!$D$45,IF(J175=45,'Equivalencia BH-BMPT'!$D$46,"No ha seleccionado un número de programa")))))))))))))))))))))))))))))))))))))))))))))</f>
        <v>Mejores oportunidades para el desarrollo a través de la cultura, la recreación y el deporte</v>
      </c>
      <c r="L175" s="124" t="s">
        <v>97</v>
      </c>
      <c r="M175" s="119">
        <v>80219702</v>
      </c>
      <c r="N175" s="125" t="s">
        <v>611</v>
      </c>
      <c r="O175" s="126"/>
      <c r="P175" s="127"/>
      <c r="Q175" s="128"/>
      <c r="R175" s="128"/>
      <c r="S175" s="128">
        <v>3200000</v>
      </c>
      <c r="T175" s="128">
        <f t="shared" si="12"/>
        <v>3200000</v>
      </c>
      <c r="U175" s="126"/>
      <c r="V175" s="130"/>
      <c r="W175" s="130"/>
      <c r="X175" s="130"/>
      <c r="Y175" s="120"/>
      <c r="Z175" s="120"/>
      <c r="AA175" s="132"/>
      <c r="AB175" s="120"/>
      <c r="AC175" s="120"/>
      <c r="AD175" s="120"/>
      <c r="AE175" s="120"/>
      <c r="AF175" s="133"/>
      <c r="AG175" s="112"/>
      <c r="AH175" s="112" t="b">
        <f t="shared" si="14"/>
        <v>0</v>
      </c>
    </row>
    <row r="176" spans="1:34" ht="44.25" customHeight="1" thickBot="1" x14ac:dyDescent="0.25">
      <c r="A176" s="119">
        <v>84</v>
      </c>
      <c r="B176" s="120">
        <v>2016</v>
      </c>
      <c r="C176" s="122">
        <v>16125770334</v>
      </c>
      <c r="D176" s="120">
        <v>5</v>
      </c>
      <c r="E176" s="122" t="str">
        <f>IF(D176=1,'Tipo '!$B$2,IF(D176=2,'Tipo '!$B$3,IF(D176=3,'Tipo '!$B$4,IF(D176=4,'Tipo '!$B$5,IF(D176=5,'Tipo '!$B$6,IF(D176=6,'Tipo '!$B$7,IF(D176=7,'Tipo '!$B$8,IF(D176=8,'Tipo '!$B$9,IF(D176=9,'Tipo '!$B$10,IF(D176=10,'Tipo '!$B$11,IF(D176=11,'Tipo '!$B$12,IF(D176=12,'Tipo '!$B$13,IF(D176=13,'Tipo '!$B$14,IF(D176=14,'Tipo '!$B$15,IF(D176=15,'Tipo '!$B$16,IF(D176=16,'Tipo '!$B$17,IF(D176=17,'Tipo '!$B$18,IF(D176=18,'Tipo '!$B$19,IF(D176=19,'Tipo '!$B$20,"No ha seleccionado un tipo de contrato válido")))))))))))))))))))</f>
        <v>CONTRATOS DE PRESTACIÓN DE SERVICIOS PROFESIONALES Y DE APOYO A LA GESTIÓN</v>
      </c>
      <c r="F176" s="122" t="s">
        <v>606</v>
      </c>
      <c r="G176" s="122" t="s">
        <v>63</v>
      </c>
      <c r="H176" s="123" t="s">
        <v>610</v>
      </c>
      <c r="I176" s="123" t="s">
        <v>65</v>
      </c>
      <c r="J176" s="120">
        <v>11</v>
      </c>
      <c r="K176" s="122" t="str">
        <f>IF(J176=1,'Equivalencia BH-BMPT'!$D$2,IF(J176=2,'Equivalencia BH-BMPT'!$D$3,IF(J176=3,'Equivalencia BH-BMPT'!$D$4,IF(J176=4,'Equivalencia BH-BMPT'!$D$5,IF(J176=5,'Equivalencia BH-BMPT'!$D$6,IF(J176=6,'Equivalencia BH-BMPT'!$D$7,IF(J176=7,'Equivalencia BH-BMPT'!$D$8,IF(J176=8,'Equivalencia BH-BMPT'!$D$9,IF(J176=9,'Equivalencia BH-BMPT'!$D$10,IF(J176=10,'Equivalencia BH-BMPT'!$D$11,IF(J176=11,'Equivalencia BH-BMPT'!$D$12,IF(J176=12,'Equivalencia BH-BMPT'!$D$13,IF(J176=13,'Equivalencia BH-BMPT'!$D$14,IF(J176=14,'Equivalencia BH-BMPT'!$D$15,IF(J176=15,'Equivalencia BH-BMPT'!$D$16,IF(J176=16,'Equivalencia BH-BMPT'!$D$17,IF(J176=17,'Equivalencia BH-BMPT'!$D$18,IF(J176=18,'Equivalencia BH-BMPT'!$D$19,IF(J176=19,'Equivalencia BH-BMPT'!$D$20,IF(J176=20,'Equivalencia BH-BMPT'!$D$21,IF(J176=21,'Equivalencia BH-BMPT'!$D$22,IF(J176=22,'Equivalencia BH-BMPT'!$D$23,IF(J176=23,'Equivalencia BH-BMPT'!#REF!,IF(J176=24,'Equivalencia BH-BMPT'!$D$25,IF(J176=25,'Equivalencia BH-BMPT'!$D$26,IF(J176=26,'Equivalencia BH-BMPT'!$D$27,IF(J176=27,'Equivalencia BH-BMPT'!$D$28,IF(J176=28,'Equivalencia BH-BMPT'!$D$29,IF(J176=29,'Equivalencia BH-BMPT'!$D$30,IF(J176=30,'Equivalencia BH-BMPT'!$D$31,IF(J176=31,'Equivalencia BH-BMPT'!$D$32,IF(J176=32,'Equivalencia BH-BMPT'!$D$33,IF(J176=33,'Equivalencia BH-BMPT'!$D$34,IF(J176=34,'Equivalencia BH-BMPT'!$D$35,IF(J176=35,'Equivalencia BH-BMPT'!$D$36,IF(J176=36,'Equivalencia BH-BMPT'!$D$37,IF(J176=37,'Equivalencia BH-BMPT'!$D$38,IF(J176=38,'Equivalencia BH-BMPT'!#REF!,IF(J176=39,'Equivalencia BH-BMPT'!$D$40,IF(J176=40,'Equivalencia BH-BMPT'!$D$41,IF(J176=41,'Equivalencia BH-BMPT'!$D$42,IF(J176=42,'Equivalencia BH-BMPT'!$D$43,IF(J176=43,'Equivalencia BH-BMPT'!$D$44,IF(J176=44,'Equivalencia BH-BMPT'!$D$45,IF(J176=45,'Equivalencia BH-BMPT'!$D$46,"No ha seleccionado un número de programa")))))))))))))))))))))))))))))))))))))))))))))</f>
        <v>Mejores oportunidades para el desarrollo a través de la cultura, la recreación y el deporte</v>
      </c>
      <c r="L176" s="124" t="s">
        <v>97</v>
      </c>
      <c r="M176" s="119">
        <v>79909422</v>
      </c>
      <c r="N176" s="125" t="s">
        <v>95</v>
      </c>
      <c r="O176" s="126"/>
      <c r="P176" s="127"/>
      <c r="Q176" s="128"/>
      <c r="R176" s="128"/>
      <c r="S176" s="128">
        <v>1733333</v>
      </c>
      <c r="T176" s="128">
        <f t="shared" si="12"/>
        <v>1733333</v>
      </c>
      <c r="U176" s="126"/>
      <c r="V176" s="130"/>
      <c r="W176" s="130"/>
      <c r="X176" s="130"/>
      <c r="Y176" s="120"/>
      <c r="Z176" s="120"/>
      <c r="AA176" s="132"/>
      <c r="AB176" s="120"/>
      <c r="AC176" s="120"/>
      <c r="AD176" s="120"/>
      <c r="AE176" s="120"/>
      <c r="AF176" s="133"/>
      <c r="AG176" s="112"/>
      <c r="AH176" s="112"/>
    </row>
    <row r="177" spans="1:34" ht="44.25" customHeight="1" thickBot="1" x14ac:dyDescent="0.25">
      <c r="A177" s="119">
        <v>86</v>
      </c>
      <c r="B177" s="120">
        <v>2016</v>
      </c>
      <c r="C177" s="122">
        <v>16125771558</v>
      </c>
      <c r="D177" s="120">
        <v>5</v>
      </c>
      <c r="E177" s="122" t="str">
        <f>IF(D177=1,'Tipo '!$B$2,IF(D177=2,'Tipo '!$B$3,IF(D177=3,'Tipo '!$B$4,IF(D177=4,'Tipo '!$B$5,IF(D177=5,'Tipo '!$B$6,IF(D177=6,'Tipo '!$B$7,IF(D177=7,'Tipo '!$B$8,IF(D177=8,'Tipo '!$B$9,IF(D177=9,'Tipo '!$B$10,IF(D177=10,'Tipo '!$B$11,IF(D177=11,'Tipo '!$B$12,IF(D177=12,'Tipo '!$B$13,IF(D177=13,'Tipo '!$B$14,IF(D177=14,'Tipo '!$B$15,IF(D177=15,'Tipo '!$B$16,IF(D177=16,'Tipo '!$B$17,IF(D177=17,'Tipo '!$B$18,IF(D177=18,'Tipo '!$B$19,IF(D177=19,'Tipo '!$B$20,"No ha seleccionado un tipo de contrato válido")))))))))))))))))))</f>
        <v>CONTRATOS DE PRESTACIÓN DE SERVICIOS PROFESIONALES Y DE APOYO A LA GESTIÓN</v>
      </c>
      <c r="F177" s="122" t="s">
        <v>606</v>
      </c>
      <c r="G177" s="122" t="s">
        <v>63</v>
      </c>
      <c r="H177" s="123" t="s">
        <v>610</v>
      </c>
      <c r="I177" s="123" t="s">
        <v>65</v>
      </c>
      <c r="J177" s="120">
        <v>11</v>
      </c>
      <c r="K177" s="122" t="str">
        <f>IF(J177=1,'Equivalencia BH-BMPT'!$D$2,IF(J177=2,'Equivalencia BH-BMPT'!$D$3,IF(J177=3,'Equivalencia BH-BMPT'!$D$4,IF(J177=4,'Equivalencia BH-BMPT'!$D$5,IF(J177=5,'Equivalencia BH-BMPT'!$D$6,IF(J177=6,'Equivalencia BH-BMPT'!$D$7,IF(J177=7,'Equivalencia BH-BMPT'!$D$8,IF(J177=8,'Equivalencia BH-BMPT'!$D$9,IF(J177=9,'Equivalencia BH-BMPT'!$D$10,IF(J177=10,'Equivalencia BH-BMPT'!$D$11,IF(J177=11,'Equivalencia BH-BMPT'!$D$12,IF(J177=12,'Equivalencia BH-BMPT'!$D$13,IF(J177=13,'Equivalencia BH-BMPT'!$D$14,IF(J177=14,'Equivalencia BH-BMPT'!$D$15,IF(J177=15,'Equivalencia BH-BMPT'!$D$16,IF(J177=16,'Equivalencia BH-BMPT'!$D$17,IF(J177=17,'Equivalencia BH-BMPT'!$D$18,IF(J177=18,'Equivalencia BH-BMPT'!$D$19,IF(J177=19,'Equivalencia BH-BMPT'!$D$20,IF(J177=20,'Equivalencia BH-BMPT'!$D$21,IF(J177=21,'Equivalencia BH-BMPT'!$D$22,IF(J177=22,'Equivalencia BH-BMPT'!$D$23,IF(J177=23,'Equivalencia BH-BMPT'!#REF!,IF(J177=24,'Equivalencia BH-BMPT'!$D$25,IF(J177=25,'Equivalencia BH-BMPT'!$D$26,IF(J177=26,'Equivalencia BH-BMPT'!$D$27,IF(J177=27,'Equivalencia BH-BMPT'!$D$28,IF(J177=28,'Equivalencia BH-BMPT'!$D$29,IF(J177=29,'Equivalencia BH-BMPT'!$D$30,IF(J177=30,'Equivalencia BH-BMPT'!$D$31,IF(J177=31,'Equivalencia BH-BMPT'!$D$32,IF(J177=32,'Equivalencia BH-BMPT'!$D$33,IF(J177=33,'Equivalencia BH-BMPT'!$D$34,IF(J177=34,'Equivalencia BH-BMPT'!$D$35,IF(J177=35,'Equivalencia BH-BMPT'!$D$36,IF(J177=36,'Equivalencia BH-BMPT'!$D$37,IF(J177=37,'Equivalencia BH-BMPT'!$D$38,IF(J177=38,'Equivalencia BH-BMPT'!#REF!,IF(J177=39,'Equivalencia BH-BMPT'!$D$40,IF(J177=40,'Equivalencia BH-BMPT'!$D$41,IF(J177=41,'Equivalencia BH-BMPT'!$D$42,IF(J177=42,'Equivalencia BH-BMPT'!$D$43,IF(J177=43,'Equivalencia BH-BMPT'!$D$44,IF(J177=44,'Equivalencia BH-BMPT'!$D$45,IF(J177=45,'Equivalencia BH-BMPT'!$D$46,"No ha seleccionado un número de programa")))))))))))))))))))))))))))))))))))))))))))))</f>
        <v>Mejores oportunidades para el desarrollo a través de la cultura, la recreación y el deporte</v>
      </c>
      <c r="L177" s="124" t="s">
        <v>97</v>
      </c>
      <c r="M177" s="119">
        <v>1030609515</v>
      </c>
      <c r="N177" s="125" t="s">
        <v>243</v>
      </c>
      <c r="O177" s="126"/>
      <c r="P177" s="127"/>
      <c r="Q177" s="128"/>
      <c r="R177" s="128"/>
      <c r="S177" s="128">
        <v>1860000</v>
      </c>
      <c r="T177" s="128">
        <v>1860000</v>
      </c>
      <c r="U177" s="126"/>
      <c r="V177" s="130"/>
      <c r="W177" s="130"/>
      <c r="X177" s="130"/>
      <c r="Y177" s="120"/>
      <c r="Z177" s="120"/>
      <c r="AA177" s="132"/>
      <c r="AB177" s="120"/>
      <c r="AC177" s="120"/>
      <c r="AD177" s="120"/>
      <c r="AE177" s="120"/>
      <c r="AF177" s="133"/>
      <c r="AG177" s="112"/>
      <c r="AH177" s="112"/>
    </row>
    <row r="178" spans="1:34" ht="44.25" customHeight="1" thickBot="1" x14ac:dyDescent="0.25">
      <c r="A178" s="119">
        <v>87</v>
      </c>
      <c r="B178" s="120">
        <v>2016</v>
      </c>
      <c r="C178" s="122">
        <v>16125771625</v>
      </c>
      <c r="D178" s="120">
        <v>5</v>
      </c>
      <c r="E178" s="122" t="str">
        <f>IF(D178=1,'Tipo '!$B$2,IF(D178=2,'Tipo '!$B$3,IF(D178=3,'Tipo '!$B$4,IF(D178=4,'Tipo '!$B$5,IF(D178=5,'Tipo '!$B$6,IF(D178=6,'Tipo '!$B$7,IF(D178=7,'Tipo '!$B$8,IF(D178=8,'Tipo '!$B$9,IF(D178=9,'Tipo '!$B$10,IF(D178=10,'Tipo '!$B$11,IF(D178=11,'Tipo '!$B$12,IF(D178=12,'Tipo '!$B$13,IF(D178=13,'Tipo '!$B$14,IF(D178=14,'Tipo '!$B$15,IF(D178=15,'Tipo '!$B$16,IF(D178=16,'Tipo '!$B$17,IF(D178=17,'Tipo '!$B$18,IF(D178=18,'Tipo '!$B$19,IF(D178=19,'Tipo '!$B$20,"No ha seleccionado un tipo de contrato válido")))))))))))))))))))</f>
        <v>CONTRATOS DE PRESTACIÓN DE SERVICIOS PROFESIONALES Y DE APOYO A LA GESTIÓN</v>
      </c>
      <c r="F178" s="122" t="s">
        <v>606</v>
      </c>
      <c r="G178" s="122" t="s">
        <v>63</v>
      </c>
      <c r="H178" s="123" t="s">
        <v>610</v>
      </c>
      <c r="I178" s="123" t="s">
        <v>65</v>
      </c>
      <c r="J178" s="120">
        <v>11</v>
      </c>
      <c r="K178" s="122" t="str">
        <f>IF(J178=1,'Equivalencia BH-BMPT'!$D$2,IF(J178=2,'Equivalencia BH-BMPT'!$D$3,IF(J178=3,'Equivalencia BH-BMPT'!$D$4,IF(J178=4,'Equivalencia BH-BMPT'!$D$5,IF(J178=5,'Equivalencia BH-BMPT'!$D$6,IF(J178=6,'Equivalencia BH-BMPT'!$D$7,IF(J178=7,'Equivalencia BH-BMPT'!$D$8,IF(J178=8,'Equivalencia BH-BMPT'!$D$9,IF(J178=9,'Equivalencia BH-BMPT'!$D$10,IF(J178=10,'Equivalencia BH-BMPT'!$D$11,IF(J178=11,'Equivalencia BH-BMPT'!$D$12,IF(J178=12,'Equivalencia BH-BMPT'!$D$13,IF(J178=13,'Equivalencia BH-BMPT'!$D$14,IF(J178=14,'Equivalencia BH-BMPT'!$D$15,IF(J178=15,'Equivalencia BH-BMPT'!$D$16,IF(J178=16,'Equivalencia BH-BMPT'!$D$17,IF(J178=17,'Equivalencia BH-BMPT'!$D$18,IF(J178=18,'Equivalencia BH-BMPT'!$D$19,IF(J178=19,'Equivalencia BH-BMPT'!$D$20,IF(J178=20,'Equivalencia BH-BMPT'!$D$21,IF(J178=21,'Equivalencia BH-BMPT'!$D$22,IF(J178=22,'Equivalencia BH-BMPT'!$D$23,IF(J178=23,'Equivalencia BH-BMPT'!#REF!,IF(J178=24,'Equivalencia BH-BMPT'!$D$25,IF(J178=25,'Equivalencia BH-BMPT'!$D$26,IF(J178=26,'Equivalencia BH-BMPT'!$D$27,IF(J178=27,'Equivalencia BH-BMPT'!$D$28,IF(J178=28,'Equivalencia BH-BMPT'!$D$29,IF(J178=29,'Equivalencia BH-BMPT'!$D$30,IF(J178=30,'Equivalencia BH-BMPT'!$D$31,IF(J178=31,'Equivalencia BH-BMPT'!$D$32,IF(J178=32,'Equivalencia BH-BMPT'!$D$33,IF(J178=33,'Equivalencia BH-BMPT'!$D$34,IF(J178=34,'Equivalencia BH-BMPT'!$D$35,IF(J178=35,'Equivalencia BH-BMPT'!$D$36,IF(J178=36,'Equivalencia BH-BMPT'!$D$37,IF(J178=37,'Equivalencia BH-BMPT'!$D$38,IF(J178=38,'Equivalencia BH-BMPT'!#REF!,IF(J178=39,'Equivalencia BH-BMPT'!$D$40,IF(J178=40,'Equivalencia BH-BMPT'!$D$41,IF(J178=41,'Equivalencia BH-BMPT'!$D$42,IF(J178=42,'Equivalencia BH-BMPT'!$D$43,IF(J178=43,'Equivalencia BH-BMPT'!$D$44,IF(J178=44,'Equivalencia BH-BMPT'!$D$45,IF(J178=45,'Equivalencia BH-BMPT'!$D$46,"No ha seleccionado un número de programa")))))))))))))))))))))))))))))))))))))))))))))</f>
        <v>Mejores oportunidades para el desarrollo a través de la cultura, la recreación y el deporte</v>
      </c>
      <c r="L178" s="124" t="s">
        <v>97</v>
      </c>
      <c r="M178" s="119">
        <v>1012360156</v>
      </c>
      <c r="N178" s="125" t="s">
        <v>255</v>
      </c>
      <c r="O178" s="126"/>
      <c r="P178" s="127"/>
      <c r="Q178" s="128"/>
      <c r="R178" s="128"/>
      <c r="S178" s="128">
        <v>1860000</v>
      </c>
      <c r="T178" s="128">
        <f t="shared" si="12"/>
        <v>1860000</v>
      </c>
      <c r="U178" s="126"/>
      <c r="V178" s="130"/>
      <c r="W178" s="130"/>
      <c r="X178" s="130"/>
      <c r="Y178" s="120"/>
      <c r="Z178" s="120"/>
      <c r="AA178" s="132"/>
      <c r="AB178" s="120"/>
      <c r="AC178" s="120"/>
      <c r="AD178" s="120"/>
      <c r="AE178" s="120"/>
      <c r="AF178" s="133"/>
      <c r="AG178" s="112"/>
      <c r="AH178" s="112"/>
    </row>
    <row r="179" spans="1:34" ht="44.25" customHeight="1" thickBot="1" x14ac:dyDescent="0.25">
      <c r="A179" s="119">
        <v>88</v>
      </c>
      <c r="B179" s="120">
        <v>2016</v>
      </c>
      <c r="C179" s="122">
        <v>16125783765</v>
      </c>
      <c r="D179" s="120">
        <v>5</v>
      </c>
      <c r="E179" s="122" t="str">
        <f>IF(D179=1,'Tipo '!$B$2,IF(D179=2,'Tipo '!$B$3,IF(D179=3,'Tipo '!$B$4,IF(D179=4,'Tipo '!$B$5,IF(D179=5,'Tipo '!$B$6,IF(D179=6,'Tipo '!$B$7,IF(D179=7,'Tipo '!$B$8,IF(D179=8,'Tipo '!$B$9,IF(D179=9,'Tipo '!$B$10,IF(D179=10,'Tipo '!$B$11,IF(D179=11,'Tipo '!$B$12,IF(D179=12,'Tipo '!$B$13,IF(D179=13,'Tipo '!$B$14,IF(D179=14,'Tipo '!$B$15,IF(D179=15,'Tipo '!$B$16,IF(D179=16,'Tipo '!$B$17,IF(D179=17,'Tipo '!$B$18,IF(D179=18,'Tipo '!$B$19,IF(D179=19,'Tipo '!$B$20,"No ha seleccionado un tipo de contrato válido")))))))))))))))))))</f>
        <v>CONTRATOS DE PRESTACIÓN DE SERVICIOS PROFESIONALES Y DE APOYO A LA GESTIÓN</v>
      </c>
      <c r="F179" s="122" t="s">
        <v>606</v>
      </c>
      <c r="G179" s="122" t="s">
        <v>63</v>
      </c>
      <c r="H179" s="123" t="s">
        <v>610</v>
      </c>
      <c r="I179" s="123" t="s">
        <v>65</v>
      </c>
      <c r="J179" s="120">
        <v>11</v>
      </c>
      <c r="K179" s="122" t="str">
        <f>IF(J179=1,'Equivalencia BH-BMPT'!$D$2,IF(J179=2,'Equivalencia BH-BMPT'!$D$3,IF(J179=3,'Equivalencia BH-BMPT'!$D$4,IF(J179=4,'Equivalencia BH-BMPT'!$D$5,IF(J179=5,'Equivalencia BH-BMPT'!$D$6,IF(J179=6,'Equivalencia BH-BMPT'!$D$7,IF(J179=7,'Equivalencia BH-BMPT'!$D$8,IF(J179=8,'Equivalencia BH-BMPT'!$D$9,IF(J179=9,'Equivalencia BH-BMPT'!$D$10,IF(J179=10,'Equivalencia BH-BMPT'!$D$11,IF(J179=11,'Equivalencia BH-BMPT'!$D$12,IF(J179=12,'Equivalencia BH-BMPT'!$D$13,IF(J179=13,'Equivalencia BH-BMPT'!$D$14,IF(J179=14,'Equivalencia BH-BMPT'!$D$15,IF(J179=15,'Equivalencia BH-BMPT'!$D$16,IF(J179=16,'Equivalencia BH-BMPT'!$D$17,IF(J179=17,'Equivalencia BH-BMPT'!$D$18,IF(J179=18,'Equivalencia BH-BMPT'!$D$19,IF(J179=19,'Equivalencia BH-BMPT'!$D$20,IF(J179=20,'Equivalencia BH-BMPT'!$D$21,IF(J179=21,'Equivalencia BH-BMPT'!$D$22,IF(J179=22,'Equivalencia BH-BMPT'!$D$23,IF(J179=23,'Equivalencia BH-BMPT'!#REF!,IF(J179=24,'Equivalencia BH-BMPT'!$D$25,IF(J179=25,'Equivalencia BH-BMPT'!$D$26,IF(J179=26,'Equivalencia BH-BMPT'!$D$27,IF(J179=27,'Equivalencia BH-BMPT'!$D$28,IF(J179=28,'Equivalencia BH-BMPT'!$D$29,IF(J179=29,'Equivalencia BH-BMPT'!$D$30,IF(J179=30,'Equivalencia BH-BMPT'!$D$31,IF(J179=31,'Equivalencia BH-BMPT'!$D$32,IF(J179=32,'Equivalencia BH-BMPT'!$D$33,IF(J179=33,'Equivalencia BH-BMPT'!$D$34,IF(J179=34,'Equivalencia BH-BMPT'!$D$35,IF(J179=35,'Equivalencia BH-BMPT'!$D$36,IF(J179=36,'Equivalencia BH-BMPT'!$D$37,IF(J179=37,'Equivalencia BH-BMPT'!$D$38,IF(J179=38,'Equivalencia BH-BMPT'!#REF!,IF(J179=39,'Equivalencia BH-BMPT'!$D$40,IF(J179=40,'Equivalencia BH-BMPT'!$D$41,IF(J179=41,'Equivalencia BH-BMPT'!$D$42,IF(J179=42,'Equivalencia BH-BMPT'!$D$43,IF(J179=43,'Equivalencia BH-BMPT'!$D$44,IF(J179=44,'Equivalencia BH-BMPT'!$D$45,IF(J179=45,'Equivalencia BH-BMPT'!$D$46,"No ha seleccionado un número de programa")))))))))))))))))))))))))))))))))))))))))))))</f>
        <v>Mejores oportunidades para el desarrollo a través de la cultura, la recreación y el deporte</v>
      </c>
      <c r="L179" s="124" t="s">
        <v>97</v>
      </c>
      <c r="M179" s="119">
        <v>80211605</v>
      </c>
      <c r="N179" s="125" t="s">
        <v>251</v>
      </c>
      <c r="O179" s="126"/>
      <c r="P179" s="127"/>
      <c r="Q179" s="128"/>
      <c r="R179" s="128"/>
      <c r="S179" s="128">
        <v>1800000</v>
      </c>
      <c r="T179" s="128">
        <f t="shared" si="12"/>
        <v>1800000</v>
      </c>
      <c r="U179" s="126"/>
      <c r="V179" s="130"/>
      <c r="W179" s="130"/>
      <c r="X179" s="130"/>
      <c r="Y179" s="120"/>
      <c r="Z179" s="120"/>
      <c r="AA179" s="132"/>
      <c r="AB179" s="120"/>
      <c r="AC179" s="120"/>
      <c r="AD179" s="120"/>
      <c r="AE179" s="120"/>
      <c r="AF179" s="133"/>
      <c r="AG179" s="112"/>
      <c r="AH179" s="112"/>
    </row>
    <row r="180" spans="1:34" ht="44.25" customHeight="1" thickBot="1" x14ac:dyDescent="0.25">
      <c r="A180" s="119">
        <v>89</v>
      </c>
      <c r="B180" s="120">
        <v>2016</v>
      </c>
      <c r="C180" s="122">
        <v>16125783944</v>
      </c>
      <c r="D180" s="120">
        <v>5</v>
      </c>
      <c r="E180" s="122" t="str">
        <f>IF(D180=1,'Tipo '!$B$2,IF(D180=2,'Tipo '!$B$3,IF(D180=3,'Tipo '!$B$4,IF(D180=4,'Tipo '!$B$5,IF(D180=5,'Tipo '!$B$6,IF(D180=6,'Tipo '!$B$7,IF(D180=7,'Tipo '!$B$8,IF(D180=8,'Tipo '!$B$9,IF(D180=9,'Tipo '!$B$10,IF(D180=10,'Tipo '!$B$11,IF(D180=11,'Tipo '!$B$12,IF(D180=12,'Tipo '!$B$13,IF(D180=13,'Tipo '!$B$14,IF(D180=14,'Tipo '!$B$15,IF(D180=15,'Tipo '!$B$16,IF(D180=16,'Tipo '!$B$17,IF(D180=17,'Tipo '!$B$18,IF(D180=18,'Tipo '!$B$19,IF(D180=19,'Tipo '!$B$20,"No ha seleccionado un tipo de contrato válido")))))))))))))))))))</f>
        <v>CONTRATOS DE PRESTACIÓN DE SERVICIOS PROFESIONALES Y DE APOYO A LA GESTIÓN</v>
      </c>
      <c r="F180" s="122" t="s">
        <v>606</v>
      </c>
      <c r="G180" s="122" t="s">
        <v>63</v>
      </c>
      <c r="H180" s="123" t="s">
        <v>610</v>
      </c>
      <c r="I180" s="123" t="s">
        <v>65</v>
      </c>
      <c r="J180" s="120">
        <v>11</v>
      </c>
      <c r="K180" s="122" t="str">
        <f>IF(J180=1,'Equivalencia BH-BMPT'!$D$2,IF(J180=2,'Equivalencia BH-BMPT'!$D$3,IF(J180=3,'Equivalencia BH-BMPT'!$D$4,IF(J180=4,'Equivalencia BH-BMPT'!$D$5,IF(J180=5,'Equivalencia BH-BMPT'!$D$6,IF(J180=6,'Equivalencia BH-BMPT'!$D$7,IF(J180=7,'Equivalencia BH-BMPT'!$D$8,IF(J180=8,'Equivalencia BH-BMPT'!$D$9,IF(J180=9,'Equivalencia BH-BMPT'!$D$10,IF(J180=10,'Equivalencia BH-BMPT'!$D$11,IF(J180=11,'Equivalencia BH-BMPT'!$D$12,IF(J180=12,'Equivalencia BH-BMPT'!$D$13,IF(J180=13,'Equivalencia BH-BMPT'!$D$14,IF(J180=14,'Equivalencia BH-BMPT'!$D$15,IF(J180=15,'Equivalencia BH-BMPT'!$D$16,IF(J180=16,'Equivalencia BH-BMPT'!$D$17,IF(J180=17,'Equivalencia BH-BMPT'!$D$18,IF(J180=18,'Equivalencia BH-BMPT'!$D$19,IF(J180=19,'Equivalencia BH-BMPT'!$D$20,IF(J180=20,'Equivalencia BH-BMPT'!$D$21,IF(J180=21,'Equivalencia BH-BMPT'!$D$22,IF(J180=22,'Equivalencia BH-BMPT'!$D$23,IF(J180=23,'Equivalencia BH-BMPT'!#REF!,IF(J180=24,'Equivalencia BH-BMPT'!$D$25,IF(J180=25,'Equivalencia BH-BMPT'!$D$26,IF(J180=26,'Equivalencia BH-BMPT'!$D$27,IF(J180=27,'Equivalencia BH-BMPT'!$D$28,IF(J180=28,'Equivalencia BH-BMPT'!$D$29,IF(J180=29,'Equivalencia BH-BMPT'!$D$30,IF(J180=30,'Equivalencia BH-BMPT'!$D$31,IF(J180=31,'Equivalencia BH-BMPT'!$D$32,IF(J180=32,'Equivalencia BH-BMPT'!$D$33,IF(J180=33,'Equivalencia BH-BMPT'!$D$34,IF(J180=34,'Equivalencia BH-BMPT'!$D$35,IF(J180=35,'Equivalencia BH-BMPT'!$D$36,IF(J180=36,'Equivalencia BH-BMPT'!$D$37,IF(J180=37,'Equivalencia BH-BMPT'!$D$38,IF(J180=38,'Equivalencia BH-BMPT'!#REF!,IF(J180=39,'Equivalencia BH-BMPT'!$D$40,IF(J180=40,'Equivalencia BH-BMPT'!$D$41,IF(J180=41,'Equivalencia BH-BMPT'!$D$42,IF(J180=42,'Equivalencia BH-BMPT'!$D$43,IF(J180=43,'Equivalencia BH-BMPT'!$D$44,IF(J180=44,'Equivalencia BH-BMPT'!$D$45,IF(J180=45,'Equivalencia BH-BMPT'!$D$46,"No ha seleccionado un número de programa")))))))))))))))))))))))))))))))))))))))))))))</f>
        <v>Mejores oportunidades para el desarrollo a través de la cultura, la recreación y el deporte</v>
      </c>
      <c r="L180" s="124" t="s">
        <v>97</v>
      </c>
      <c r="M180" s="119">
        <v>80219083</v>
      </c>
      <c r="N180" s="125" t="s">
        <v>249</v>
      </c>
      <c r="O180" s="126"/>
      <c r="P180" s="127"/>
      <c r="Q180" s="128"/>
      <c r="R180" s="128"/>
      <c r="S180" s="128">
        <v>1860000</v>
      </c>
      <c r="T180" s="128">
        <f t="shared" si="12"/>
        <v>1860000</v>
      </c>
      <c r="U180" s="126"/>
      <c r="V180" s="130"/>
      <c r="W180" s="130"/>
      <c r="X180" s="130"/>
      <c r="Y180" s="120"/>
      <c r="Z180" s="120"/>
      <c r="AA180" s="132"/>
      <c r="AB180" s="120"/>
      <c r="AC180" s="120"/>
      <c r="AD180" s="120"/>
      <c r="AE180" s="120"/>
      <c r="AF180" s="133"/>
      <c r="AG180" s="112"/>
      <c r="AH180" s="112"/>
    </row>
    <row r="181" spans="1:34" ht="44.25" customHeight="1" thickBot="1" x14ac:dyDescent="0.25">
      <c r="A181" s="119">
        <v>90</v>
      </c>
      <c r="B181" s="120">
        <v>2016</v>
      </c>
      <c r="C181" s="122">
        <v>16125783983</v>
      </c>
      <c r="D181" s="120">
        <v>5</v>
      </c>
      <c r="E181" s="122" t="str">
        <f>IF(D181=1,'Tipo '!$B$2,IF(D181=2,'Tipo '!$B$3,IF(D181=3,'Tipo '!$B$4,IF(D181=4,'Tipo '!$B$5,IF(D181=5,'Tipo '!$B$6,IF(D181=6,'Tipo '!$B$7,IF(D181=7,'Tipo '!$B$8,IF(D181=8,'Tipo '!$B$9,IF(D181=9,'Tipo '!$B$10,IF(D181=10,'Tipo '!$B$11,IF(D181=11,'Tipo '!$B$12,IF(D181=12,'Tipo '!$B$13,IF(D181=13,'Tipo '!$B$14,IF(D181=14,'Tipo '!$B$15,IF(D181=15,'Tipo '!$B$16,IF(D181=16,'Tipo '!$B$17,IF(D181=17,'Tipo '!$B$18,IF(D181=18,'Tipo '!$B$19,IF(D181=19,'Tipo '!$B$20,"No ha seleccionado un tipo de contrato válido")))))))))))))))))))</f>
        <v>CONTRATOS DE PRESTACIÓN DE SERVICIOS PROFESIONALES Y DE APOYO A LA GESTIÓN</v>
      </c>
      <c r="F181" s="122" t="s">
        <v>606</v>
      </c>
      <c r="G181" s="122" t="s">
        <v>63</v>
      </c>
      <c r="H181" s="123" t="s">
        <v>610</v>
      </c>
      <c r="I181" s="123" t="s">
        <v>65</v>
      </c>
      <c r="J181" s="120">
        <v>11</v>
      </c>
      <c r="K181" s="122" t="str">
        <f>IF(J181=1,'Equivalencia BH-BMPT'!$D$2,IF(J181=2,'Equivalencia BH-BMPT'!$D$3,IF(J181=3,'Equivalencia BH-BMPT'!$D$4,IF(J181=4,'Equivalencia BH-BMPT'!$D$5,IF(J181=5,'Equivalencia BH-BMPT'!$D$6,IF(J181=6,'Equivalencia BH-BMPT'!$D$7,IF(J181=7,'Equivalencia BH-BMPT'!$D$8,IF(J181=8,'Equivalencia BH-BMPT'!$D$9,IF(J181=9,'Equivalencia BH-BMPT'!$D$10,IF(J181=10,'Equivalencia BH-BMPT'!$D$11,IF(J181=11,'Equivalencia BH-BMPT'!$D$12,IF(J181=12,'Equivalencia BH-BMPT'!$D$13,IF(J181=13,'Equivalencia BH-BMPT'!$D$14,IF(J181=14,'Equivalencia BH-BMPT'!$D$15,IF(J181=15,'Equivalencia BH-BMPT'!$D$16,IF(J181=16,'Equivalencia BH-BMPT'!$D$17,IF(J181=17,'Equivalencia BH-BMPT'!$D$18,IF(J181=18,'Equivalencia BH-BMPT'!$D$19,IF(J181=19,'Equivalencia BH-BMPT'!$D$20,IF(J181=20,'Equivalencia BH-BMPT'!$D$21,IF(J181=21,'Equivalencia BH-BMPT'!$D$22,IF(J181=22,'Equivalencia BH-BMPT'!$D$23,IF(J181=23,'Equivalencia BH-BMPT'!#REF!,IF(J181=24,'Equivalencia BH-BMPT'!$D$25,IF(J181=25,'Equivalencia BH-BMPT'!$D$26,IF(J181=26,'Equivalencia BH-BMPT'!$D$27,IF(J181=27,'Equivalencia BH-BMPT'!$D$28,IF(J181=28,'Equivalencia BH-BMPT'!$D$29,IF(J181=29,'Equivalencia BH-BMPT'!$D$30,IF(J181=30,'Equivalencia BH-BMPT'!$D$31,IF(J181=31,'Equivalencia BH-BMPT'!$D$32,IF(J181=32,'Equivalencia BH-BMPT'!$D$33,IF(J181=33,'Equivalencia BH-BMPT'!$D$34,IF(J181=34,'Equivalencia BH-BMPT'!$D$35,IF(J181=35,'Equivalencia BH-BMPT'!$D$36,IF(J181=36,'Equivalencia BH-BMPT'!$D$37,IF(J181=37,'Equivalencia BH-BMPT'!$D$38,IF(J181=38,'Equivalencia BH-BMPT'!#REF!,IF(J181=39,'Equivalencia BH-BMPT'!$D$40,IF(J181=40,'Equivalencia BH-BMPT'!$D$41,IF(J181=41,'Equivalencia BH-BMPT'!$D$42,IF(J181=42,'Equivalencia BH-BMPT'!$D$43,IF(J181=43,'Equivalencia BH-BMPT'!$D$44,IF(J181=44,'Equivalencia BH-BMPT'!$D$45,IF(J181=45,'Equivalencia BH-BMPT'!$D$46,"No ha seleccionado un número de programa")))))))))))))))))))))))))))))))))))))))))))))</f>
        <v>Mejores oportunidades para el desarrollo a través de la cultura, la recreación y el deporte</v>
      </c>
      <c r="L181" s="124" t="s">
        <v>97</v>
      </c>
      <c r="M181" s="119">
        <v>1094888822</v>
      </c>
      <c r="N181" s="125" t="s">
        <v>612</v>
      </c>
      <c r="O181" s="126"/>
      <c r="P181" s="127"/>
      <c r="Q181" s="128"/>
      <c r="R181" s="128"/>
      <c r="S181" s="128">
        <v>1920000</v>
      </c>
      <c r="T181" s="128">
        <f t="shared" si="12"/>
        <v>1920000</v>
      </c>
      <c r="U181" s="126"/>
      <c r="V181" s="130"/>
      <c r="W181" s="130"/>
      <c r="X181" s="130"/>
      <c r="Y181" s="120"/>
      <c r="Z181" s="120"/>
      <c r="AA181" s="132"/>
      <c r="AB181" s="120"/>
      <c r="AC181" s="120"/>
      <c r="AD181" s="120"/>
      <c r="AE181" s="120"/>
      <c r="AF181" s="133"/>
      <c r="AG181" s="112"/>
      <c r="AH181" s="112"/>
    </row>
    <row r="182" spans="1:34" ht="44.25" customHeight="1" thickBot="1" x14ac:dyDescent="0.25">
      <c r="A182" s="119">
        <v>91</v>
      </c>
      <c r="B182" s="120">
        <v>2016</v>
      </c>
      <c r="C182" s="122">
        <v>16125783996</v>
      </c>
      <c r="D182" s="120">
        <v>5</v>
      </c>
      <c r="E182" s="122" t="str">
        <f>IF(D182=1,'Tipo '!$B$2,IF(D182=2,'Tipo '!$B$3,IF(D182=3,'Tipo '!$B$4,IF(D182=4,'Tipo '!$B$5,IF(D182=5,'Tipo '!$B$6,IF(D182=6,'Tipo '!$B$7,IF(D182=7,'Tipo '!$B$8,IF(D182=8,'Tipo '!$B$9,IF(D182=9,'Tipo '!$B$10,IF(D182=10,'Tipo '!$B$11,IF(D182=11,'Tipo '!$B$12,IF(D182=12,'Tipo '!$B$13,IF(D182=13,'Tipo '!$B$14,IF(D182=14,'Tipo '!$B$15,IF(D182=15,'Tipo '!$B$16,IF(D182=16,'Tipo '!$B$17,IF(D182=17,'Tipo '!$B$18,IF(D182=18,'Tipo '!$B$19,IF(D182=19,'Tipo '!$B$20,"No ha seleccionado un tipo de contrato válido")))))))))))))))))))</f>
        <v>CONTRATOS DE PRESTACIÓN DE SERVICIOS PROFESIONALES Y DE APOYO A LA GESTIÓN</v>
      </c>
      <c r="F182" s="122" t="s">
        <v>606</v>
      </c>
      <c r="G182" s="122" t="s">
        <v>63</v>
      </c>
      <c r="H182" s="123" t="s">
        <v>610</v>
      </c>
      <c r="I182" s="123" t="s">
        <v>65</v>
      </c>
      <c r="J182" s="120">
        <v>11</v>
      </c>
      <c r="K182" s="122" t="str">
        <f>IF(J182=1,'Equivalencia BH-BMPT'!$D$2,IF(J182=2,'Equivalencia BH-BMPT'!$D$3,IF(J182=3,'Equivalencia BH-BMPT'!$D$4,IF(J182=4,'Equivalencia BH-BMPT'!$D$5,IF(J182=5,'Equivalencia BH-BMPT'!$D$6,IF(J182=6,'Equivalencia BH-BMPT'!$D$7,IF(J182=7,'Equivalencia BH-BMPT'!$D$8,IF(J182=8,'Equivalencia BH-BMPT'!$D$9,IF(J182=9,'Equivalencia BH-BMPT'!$D$10,IF(J182=10,'Equivalencia BH-BMPT'!$D$11,IF(J182=11,'Equivalencia BH-BMPT'!$D$12,IF(J182=12,'Equivalencia BH-BMPT'!$D$13,IF(J182=13,'Equivalencia BH-BMPT'!$D$14,IF(J182=14,'Equivalencia BH-BMPT'!$D$15,IF(J182=15,'Equivalencia BH-BMPT'!$D$16,IF(J182=16,'Equivalencia BH-BMPT'!$D$17,IF(J182=17,'Equivalencia BH-BMPT'!$D$18,IF(J182=18,'Equivalencia BH-BMPT'!$D$19,IF(J182=19,'Equivalencia BH-BMPT'!$D$20,IF(J182=20,'Equivalencia BH-BMPT'!$D$21,IF(J182=21,'Equivalencia BH-BMPT'!$D$22,IF(J182=22,'Equivalencia BH-BMPT'!$D$23,IF(J182=23,'Equivalencia BH-BMPT'!#REF!,IF(J182=24,'Equivalencia BH-BMPT'!$D$25,IF(J182=25,'Equivalencia BH-BMPT'!$D$26,IF(J182=26,'Equivalencia BH-BMPT'!$D$27,IF(J182=27,'Equivalencia BH-BMPT'!$D$28,IF(J182=28,'Equivalencia BH-BMPT'!$D$29,IF(J182=29,'Equivalencia BH-BMPT'!$D$30,IF(J182=30,'Equivalencia BH-BMPT'!$D$31,IF(J182=31,'Equivalencia BH-BMPT'!$D$32,IF(J182=32,'Equivalencia BH-BMPT'!$D$33,IF(J182=33,'Equivalencia BH-BMPT'!$D$34,IF(J182=34,'Equivalencia BH-BMPT'!$D$35,IF(J182=35,'Equivalencia BH-BMPT'!$D$36,IF(J182=36,'Equivalencia BH-BMPT'!$D$37,IF(J182=37,'Equivalencia BH-BMPT'!$D$38,IF(J182=38,'Equivalencia BH-BMPT'!#REF!,IF(J182=39,'Equivalencia BH-BMPT'!$D$40,IF(J182=40,'Equivalencia BH-BMPT'!$D$41,IF(J182=41,'Equivalencia BH-BMPT'!$D$42,IF(J182=42,'Equivalencia BH-BMPT'!$D$43,IF(J182=43,'Equivalencia BH-BMPT'!$D$44,IF(J182=44,'Equivalencia BH-BMPT'!$D$45,IF(J182=45,'Equivalencia BH-BMPT'!$D$46,"No ha seleccionado un número de programa")))))))))))))))))))))))))))))))))))))))))))))</f>
        <v>Mejores oportunidades para el desarrollo a través de la cultura, la recreación y el deporte</v>
      </c>
      <c r="L182" s="124" t="s">
        <v>97</v>
      </c>
      <c r="M182" s="119">
        <v>52243371</v>
      </c>
      <c r="N182" s="125" t="s">
        <v>257</v>
      </c>
      <c r="O182" s="126"/>
      <c r="P182" s="127"/>
      <c r="Q182" s="128"/>
      <c r="R182" s="128"/>
      <c r="S182" s="128">
        <v>1920000</v>
      </c>
      <c r="T182" s="128">
        <f t="shared" ref="T182:T202" si="16">O182+Q182+S182</f>
        <v>1920000</v>
      </c>
      <c r="U182" s="126"/>
      <c r="V182" s="130"/>
      <c r="W182" s="130"/>
      <c r="X182" s="130"/>
      <c r="Y182" s="120"/>
      <c r="Z182" s="120"/>
      <c r="AA182" s="132"/>
      <c r="AB182" s="120"/>
      <c r="AC182" s="120"/>
      <c r="AD182" s="120"/>
      <c r="AE182" s="120"/>
      <c r="AF182" s="133"/>
      <c r="AG182" s="112"/>
      <c r="AH182" s="112"/>
    </row>
    <row r="183" spans="1:34" ht="44.25" customHeight="1" thickBot="1" x14ac:dyDescent="0.25">
      <c r="A183" s="119">
        <v>92</v>
      </c>
      <c r="B183" s="120">
        <v>2016</v>
      </c>
      <c r="C183" s="122">
        <v>16125784114</v>
      </c>
      <c r="D183" s="120">
        <v>5</v>
      </c>
      <c r="E183" s="122" t="str">
        <f>IF(D183=1,'Tipo '!$B$2,IF(D183=2,'Tipo '!$B$3,IF(D183=3,'Tipo '!$B$4,IF(D183=4,'Tipo '!$B$5,IF(D183=5,'Tipo '!$B$6,IF(D183=6,'Tipo '!$B$7,IF(D183=7,'Tipo '!$B$8,IF(D183=8,'Tipo '!$B$9,IF(D183=9,'Tipo '!$B$10,IF(D183=10,'Tipo '!$B$11,IF(D183=11,'Tipo '!$B$12,IF(D183=12,'Tipo '!$B$13,IF(D183=13,'Tipo '!$B$14,IF(D183=14,'Tipo '!$B$15,IF(D183=15,'Tipo '!$B$16,IF(D183=16,'Tipo '!$B$17,IF(D183=17,'Tipo '!$B$18,IF(D183=18,'Tipo '!$B$19,IF(D183=19,'Tipo '!$B$20,"No ha seleccionado un tipo de contrato válido")))))))))))))))))))</f>
        <v>CONTRATOS DE PRESTACIÓN DE SERVICIOS PROFESIONALES Y DE APOYO A LA GESTIÓN</v>
      </c>
      <c r="F183" s="122" t="s">
        <v>606</v>
      </c>
      <c r="G183" s="122" t="s">
        <v>63</v>
      </c>
      <c r="H183" s="123" t="s">
        <v>610</v>
      </c>
      <c r="I183" s="123" t="s">
        <v>65</v>
      </c>
      <c r="J183" s="120">
        <v>11</v>
      </c>
      <c r="K183" s="122" t="str">
        <f>IF(J183=1,'Equivalencia BH-BMPT'!$D$2,IF(J183=2,'Equivalencia BH-BMPT'!$D$3,IF(J183=3,'Equivalencia BH-BMPT'!$D$4,IF(J183=4,'Equivalencia BH-BMPT'!$D$5,IF(J183=5,'Equivalencia BH-BMPT'!$D$6,IF(J183=6,'Equivalencia BH-BMPT'!$D$7,IF(J183=7,'Equivalencia BH-BMPT'!$D$8,IF(J183=8,'Equivalencia BH-BMPT'!$D$9,IF(J183=9,'Equivalencia BH-BMPT'!$D$10,IF(J183=10,'Equivalencia BH-BMPT'!$D$11,IF(J183=11,'Equivalencia BH-BMPT'!$D$12,IF(J183=12,'Equivalencia BH-BMPT'!$D$13,IF(J183=13,'Equivalencia BH-BMPT'!$D$14,IF(J183=14,'Equivalencia BH-BMPT'!$D$15,IF(J183=15,'Equivalencia BH-BMPT'!$D$16,IF(J183=16,'Equivalencia BH-BMPT'!$D$17,IF(J183=17,'Equivalencia BH-BMPT'!$D$18,IF(J183=18,'Equivalencia BH-BMPT'!$D$19,IF(J183=19,'Equivalencia BH-BMPT'!$D$20,IF(J183=20,'Equivalencia BH-BMPT'!$D$21,IF(J183=21,'Equivalencia BH-BMPT'!$D$22,IF(J183=22,'Equivalencia BH-BMPT'!$D$23,IF(J183=23,'Equivalencia BH-BMPT'!#REF!,IF(J183=24,'Equivalencia BH-BMPT'!$D$25,IF(J183=25,'Equivalencia BH-BMPT'!$D$26,IF(J183=26,'Equivalencia BH-BMPT'!$D$27,IF(J183=27,'Equivalencia BH-BMPT'!$D$28,IF(J183=28,'Equivalencia BH-BMPT'!$D$29,IF(J183=29,'Equivalencia BH-BMPT'!$D$30,IF(J183=30,'Equivalencia BH-BMPT'!$D$31,IF(J183=31,'Equivalencia BH-BMPT'!$D$32,IF(J183=32,'Equivalencia BH-BMPT'!$D$33,IF(J183=33,'Equivalencia BH-BMPT'!$D$34,IF(J183=34,'Equivalencia BH-BMPT'!$D$35,IF(J183=35,'Equivalencia BH-BMPT'!$D$36,IF(J183=36,'Equivalencia BH-BMPT'!$D$37,IF(J183=37,'Equivalencia BH-BMPT'!$D$38,IF(J183=38,'Equivalencia BH-BMPT'!#REF!,IF(J183=39,'Equivalencia BH-BMPT'!$D$40,IF(J183=40,'Equivalencia BH-BMPT'!$D$41,IF(J183=41,'Equivalencia BH-BMPT'!$D$42,IF(J183=42,'Equivalencia BH-BMPT'!$D$43,IF(J183=43,'Equivalencia BH-BMPT'!$D$44,IF(J183=44,'Equivalencia BH-BMPT'!$D$45,IF(J183=45,'Equivalencia BH-BMPT'!$D$46,"No ha seleccionado un número de programa")))))))))))))))))))))))))))))))))))))))))))))</f>
        <v>Mejores oportunidades para el desarrollo a través de la cultura, la recreación y el deporte</v>
      </c>
      <c r="L183" s="124" t="s">
        <v>97</v>
      </c>
      <c r="M183" s="119">
        <v>79653156</v>
      </c>
      <c r="N183" s="125" t="s">
        <v>253</v>
      </c>
      <c r="O183" s="126"/>
      <c r="P183" s="127"/>
      <c r="Q183" s="128"/>
      <c r="R183" s="128"/>
      <c r="S183" s="128">
        <v>1920000</v>
      </c>
      <c r="T183" s="128">
        <f t="shared" si="16"/>
        <v>1920000</v>
      </c>
      <c r="U183" s="126"/>
      <c r="V183" s="130"/>
      <c r="W183" s="130"/>
      <c r="X183" s="130"/>
      <c r="Y183" s="120"/>
      <c r="Z183" s="120"/>
      <c r="AA183" s="132"/>
      <c r="AB183" s="120"/>
      <c r="AC183" s="120"/>
      <c r="AD183" s="120"/>
      <c r="AE183" s="120"/>
      <c r="AF183" s="133"/>
      <c r="AG183" s="112"/>
      <c r="AH183" s="112"/>
    </row>
    <row r="184" spans="1:34" ht="44.25" customHeight="1" thickBot="1" x14ac:dyDescent="0.25">
      <c r="A184" s="119">
        <v>93</v>
      </c>
      <c r="B184" s="120">
        <v>2016</v>
      </c>
      <c r="C184" s="122">
        <v>16125784138</v>
      </c>
      <c r="D184" s="120">
        <v>5</v>
      </c>
      <c r="E184" s="122" t="str">
        <f>IF(D184=1,'Tipo '!$B$2,IF(D184=2,'Tipo '!$B$3,IF(D184=3,'Tipo '!$B$4,IF(D184=4,'Tipo '!$B$5,IF(D184=5,'Tipo '!$B$6,IF(D184=6,'Tipo '!$B$7,IF(D184=7,'Tipo '!$B$8,IF(D184=8,'Tipo '!$B$9,IF(D184=9,'Tipo '!$B$10,IF(D184=10,'Tipo '!$B$11,IF(D184=11,'Tipo '!$B$12,IF(D184=12,'Tipo '!$B$13,IF(D184=13,'Tipo '!$B$14,IF(D184=14,'Tipo '!$B$15,IF(D184=15,'Tipo '!$B$16,IF(D184=16,'Tipo '!$B$17,IF(D184=17,'Tipo '!$B$18,IF(D184=18,'Tipo '!$B$19,IF(D184=19,'Tipo '!$B$20,"No ha seleccionado un tipo de contrato válido")))))))))))))))))))</f>
        <v>CONTRATOS DE PRESTACIÓN DE SERVICIOS PROFESIONALES Y DE APOYO A LA GESTIÓN</v>
      </c>
      <c r="F184" s="122" t="s">
        <v>606</v>
      </c>
      <c r="G184" s="122" t="s">
        <v>63</v>
      </c>
      <c r="H184" s="123" t="s">
        <v>610</v>
      </c>
      <c r="I184" s="123" t="s">
        <v>65</v>
      </c>
      <c r="J184" s="120">
        <v>11</v>
      </c>
      <c r="K184" s="122" t="str">
        <f>IF(J184=1,'Equivalencia BH-BMPT'!$D$2,IF(J184=2,'Equivalencia BH-BMPT'!$D$3,IF(J184=3,'Equivalencia BH-BMPT'!$D$4,IF(J184=4,'Equivalencia BH-BMPT'!$D$5,IF(J184=5,'Equivalencia BH-BMPT'!$D$6,IF(J184=6,'Equivalencia BH-BMPT'!$D$7,IF(J184=7,'Equivalencia BH-BMPT'!$D$8,IF(J184=8,'Equivalencia BH-BMPT'!$D$9,IF(J184=9,'Equivalencia BH-BMPT'!$D$10,IF(J184=10,'Equivalencia BH-BMPT'!$D$11,IF(J184=11,'Equivalencia BH-BMPT'!$D$12,IF(J184=12,'Equivalencia BH-BMPT'!$D$13,IF(J184=13,'Equivalencia BH-BMPT'!$D$14,IF(J184=14,'Equivalencia BH-BMPT'!$D$15,IF(J184=15,'Equivalencia BH-BMPT'!$D$16,IF(J184=16,'Equivalencia BH-BMPT'!$D$17,IF(J184=17,'Equivalencia BH-BMPT'!$D$18,IF(J184=18,'Equivalencia BH-BMPT'!$D$19,IF(J184=19,'Equivalencia BH-BMPT'!$D$20,IF(J184=20,'Equivalencia BH-BMPT'!$D$21,IF(J184=21,'Equivalencia BH-BMPT'!$D$22,IF(J184=22,'Equivalencia BH-BMPT'!$D$23,IF(J184=23,'Equivalencia BH-BMPT'!#REF!,IF(J184=24,'Equivalencia BH-BMPT'!$D$25,IF(J184=25,'Equivalencia BH-BMPT'!$D$26,IF(J184=26,'Equivalencia BH-BMPT'!$D$27,IF(J184=27,'Equivalencia BH-BMPT'!$D$28,IF(J184=28,'Equivalencia BH-BMPT'!$D$29,IF(J184=29,'Equivalencia BH-BMPT'!$D$30,IF(J184=30,'Equivalencia BH-BMPT'!$D$31,IF(J184=31,'Equivalencia BH-BMPT'!$D$32,IF(J184=32,'Equivalencia BH-BMPT'!$D$33,IF(J184=33,'Equivalencia BH-BMPT'!$D$34,IF(J184=34,'Equivalencia BH-BMPT'!$D$35,IF(J184=35,'Equivalencia BH-BMPT'!$D$36,IF(J184=36,'Equivalencia BH-BMPT'!$D$37,IF(J184=37,'Equivalencia BH-BMPT'!$D$38,IF(J184=38,'Equivalencia BH-BMPT'!#REF!,IF(J184=39,'Equivalencia BH-BMPT'!$D$40,IF(J184=40,'Equivalencia BH-BMPT'!$D$41,IF(J184=41,'Equivalencia BH-BMPT'!$D$42,IF(J184=42,'Equivalencia BH-BMPT'!$D$43,IF(J184=43,'Equivalencia BH-BMPT'!$D$44,IF(J184=44,'Equivalencia BH-BMPT'!$D$45,IF(J184=45,'Equivalencia BH-BMPT'!$D$46,"No ha seleccionado un número de programa")))))))))))))))))))))))))))))))))))))))))))))</f>
        <v>Mejores oportunidades para el desarrollo a través de la cultura, la recreación y el deporte</v>
      </c>
      <c r="L184" s="124" t="s">
        <v>97</v>
      </c>
      <c r="M184" s="119">
        <v>14407899</v>
      </c>
      <c r="N184" s="125" t="s">
        <v>613</v>
      </c>
      <c r="O184" s="126"/>
      <c r="P184" s="127"/>
      <c r="Q184" s="128"/>
      <c r="R184" s="128"/>
      <c r="S184" s="128">
        <v>720000</v>
      </c>
      <c r="T184" s="128">
        <f t="shared" si="16"/>
        <v>720000</v>
      </c>
      <c r="U184" s="126"/>
      <c r="V184" s="130"/>
      <c r="W184" s="130"/>
      <c r="X184" s="130"/>
      <c r="Y184" s="120"/>
      <c r="Z184" s="120"/>
      <c r="AA184" s="132"/>
      <c r="AB184" s="120"/>
      <c r="AC184" s="120"/>
      <c r="AD184" s="120"/>
      <c r="AE184" s="120"/>
      <c r="AF184" s="133"/>
      <c r="AG184" s="112"/>
      <c r="AH184" s="112"/>
    </row>
    <row r="185" spans="1:34" ht="44.25" customHeight="1" thickBot="1" x14ac:dyDescent="0.25">
      <c r="A185" s="119">
        <v>94</v>
      </c>
      <c r="B185" s="120">
        <v>2016</v>
      </c>
      <c r="C185" s="122">
        <v>16125784151</v>
      </c>
      <c r="D185" s="120">
        <v>5</v>
      </c>
      <c r="E185" s="122" t="str">
        <f>IF(D185=1,'Tipo '!$B$2,IF(D185=2,'Tipo '!$B$3,IF(D185=3,'Tipo '!$B$4,IF(D185=4,'Tipo '!$B$5,IF(D185=5,'Tipo '!$B$6,IF(D185=6,'Tipo '!$B$7,IF(D185=7,'Tipo '!$B$8,IF(D185=8,'Tipo '!$B$9,IF(D185=9,'Tipo '!$B$10,IF(D185=10,'Tipo '!$B$11,IF(D185=11,'Tipo '!$B$12,IF(D185=12,'Tipo '!$B$13,IF(D185=13,'Tipo '!$B$14,IF(D185=14,'Tipo '!$B$15,IF(D185=15,'Tipo '!$B$16,IF(D185=16,'Tipo '!$B$17,IF(D185=17,'Tipo '!$B$18,IF(D185=18,'Tipo '!$B$19,IF(D185=19,'Tipo '!$B$20,"No ha seleccionado un tipo de contrato válido")))))))))))))))))))</f>
        <v>CONTRATOS DE PRESTACIÓN DE SERVICIOS PROFESIONALES Y DE APOYO A LA GESTIÓN</v>
      </c>
      <c r="F185" s="122" t="s">
        <v>606</v>
      </c>
      <c r="G185" s="122" t="s">
        <v>63</v>
      </c>
      <c r="H185" s="123" t="s">
        <v>610</v>
      </c>
      <c r="I185" s="123" t="s">
        <v>65</v>
      </c>
      <c r="J185" s="120">
        <v>11</v>
      </c>
      <c r="K185" s="122" t="str">
        <f>IF(J185=1,'Equivalencia BH-BMPT'!$D$2,IF(J185=2,'Equivalencia BH-BMPT'!$D$3,IF(J185=3,'Equivalencia BH-BMPT'!$D$4,IF(J185=4,'Equivalencia BH-BMPT'!$D$5,IF(J185=5,'Equivalencia BH-BMPT'!$D$6,IF(J185=6,'Equivalencia BH-BMPT'!$D$7,IF(J185=7,'Equivalencia BH-BMPT'!$D$8,IF(J185=8,'Equivalencia BH-BMPT'!$D$9,IF(J185=9,'Equivalencia BH-BMPT'!$D$10,IF(J185=10,'Equivalencia BH-BMPT'!$D$11,IF(J185=11,'Equivalencia BH-BMPT'!$D$12,IF(J185=12,'Equivalencia BH-BMPT'!$D$13,IF(J185=13,'Equivalencia BH-BMPT'!$D$14,IF(J185=14,'Equivalencia BH-BMPT'!$D$15,IF(J185=15,'Equivalencia BH-BMPT'!$D$16,IF(J185=16,'Equivalencia BH-BMPT'!$D$17,IF(J185=17,'Equivalencia BH-BMPT'!$D$18,IF(J185=18,'Equivalencia BH-BMPT'!$D$19,IF(J185=19,'Equivalencia BH-BMPT'!$D$20,IF(J185=20,'Equivalencia BH-BMPT'!$D$21,IF(J185=21,'Equivalencia BH-BMPT'!$D$22,IF(J185=22,'Equivalencia BH-BMPT'!$D$23,IF(J185=23,'Equivalencia BH-BMPT'!#REF!,IF(J185=24,'Equivalencia BH-BMPT'!$D$25,IF(J185=25,'Equivalencia BH-BMPT'!$D$26,IF(J185=26,'Equivalencia BH-BMPT'!$D$27,IF(J185=27,'Equivalencia BH-BMPT'!$D$28,IF(J185=28,'Equivalencia BH-BMPT'!$D$29,IF(J185=29,'Equivalencia BH-BMPT'!$D$30,IF(J185=30,'Equivalencia BH-BMPT'!$D$31,IF(J185=31,'Equivalencia BH-BMPT'!$D$32,IF(J185=32,'Equivalencia BH-BMPT'!$D$33,IF(J185=33,'Equivalencia BH-BMPT'!$D$34,IF(J185=34,'Equivalencia BH-BMPT'!$D$35,IF(J185=35,'Equivalencia BH-BMPT'!$D$36,IF(J185=36,'Equivalencia BH-BMPT'!$D$37,IF(J185=37,'Equivalencia BH-BMPT'!$D$38,IF(J185=38,'Equivalencia BH-BMPT'!#REF!,IF(J185=39,'Equivalencia BH-BMPT'!$D$40,IF(J185=40,'Equivalencia BH-BMPT'!$D$41,IF(J185=41,'Equivalencia BH-BMPT'!$D$42,IF(J185=42,'Equivalencia BH-BMPT'!$D$43,IF(J185=43,'Equivalencia BH-BMPT'!$D$44,IF(J185=44,'Equivalencia BH-BMPT'!$D$45,IF(J185=45,'Equivalencia BH-BMPT'!$D$46,"No ha seleccionado un número de programa")))))))))))))))))))))))))))))))))))))))))))))</f>
        <v>Mejores oportunidades para el desarrollo a través de la cultura, la recreación y el deporte</v>
      </c>
      <c r="L185" s="124" t="s">
        <v>97</v>
      </c>
      <c r="M185" s="119">
        <v>1013589067</v>
      </c>
      <c r="N185" s="125" t="s">
        <v>614</v>
      </c>
      <c r="O185" s="126"/>
      <c r="P185" s="127"/>
      <c r="Q185" s="128"/>
      <c r="R185" s="128"/>
      <c r="S185" s="128">
        <v>1860000</v>
      </c>
      <c r="T185" s="128">
        <f t="shared" si="16"/>
        <v>1860000</v>
      </c>
      <c r="U185" s="126"/>
      <c r="V185" s="130"/>
      <c r="W185" s="130"/>
      <c r="X185" s="130"/>
      <c r="Y185" s="120"/>
      <c r="Z185" s="120"/>
      <c r="AA185" s="132"/>
      <c r="AB185" s="120"/>
      <c r="AC185" s="120"/>
      <c r="AD185" s="120"/>
      <c r="AE185" s="120"/>
      <c r="AF185" s="133"/>
      <c r="AG185" s="112"/>
      <c r="AH185" s="112"/>
    </row>
    <row r="186" spans="1:34" ht="44.25" customHeight="1" thickBot="1" x14ac:dyDescent="0.25">
      <c r="A186" s="119">
        <v>95</v>
      </c>
      <c r="B186" s="120">
        <v>2016</v>
      </c>
      <c r="C186" s="122">
        <v>16155784196</v>
      </c>
      <c r="D186" s="120">
        <v>5</v>
      </c>
      <c r="E186" s="122" t="str">
        <f>IF(D186=1,'Tipo '!$B$2,IF(D186=2,'Tipo '!$B$3,IF(D186=3,'Tipo '!$B$4,IF(D186=4,'Tipo '!$B$5,IF(D186=5,'Tipo '!$B$6,IF(D186=6,'Tipo '!$B$7,IF(D186=7,'Tipo '!$B$8,IF(D186=8,'Tipo '!$B$9,IF(D186=9,'Tipo '!$B$10,IF(D186=10,'Tipo '!$B$11,IF(D186=11,'Tipo '!$B$12,IF(D186=12,'Tipo '!$B$13,IF(D186=13,'Tipo '!$B$14,IF(D186=14,'Tipo '!$B$15,IF(D186=15,'Tipo '!$B$16,IF(D186=16,'Tipo '!$B$17,IF(D186=17,'Tipo '!$B$18,IF(D186=18,'Tipo '!$B$19,IF(D186=19,'Tipo '!$B$20,"No ha seleccionado un tipo de contrato válido")))))))))))))))))))</f>
        <v>CONTRATOS DE PRESTACIÓN DE SERVICIOS PROFESIONALES Y DE APOYO A LA GESTIÓN</v>
      </c>
      <c r="F186" s="122" t="s">
        <v>606</v>
      </c>
      <c r="G186" s="122" t="s">
        <v>63</v>
      </c>
      <c r="H186" s="123" t="s">
        <v>610</v>
      </c>
      <c r="I186" s="123" t="s">
        <v>65</v>
      </c>
      <c r="J186" s="120">
        <v>11</v>
      </c>
      <c r="K186" s="122" t="str">
        <f>IF(J186=1,'Equivalencia BH-BMPT'!$D$2,IF(J186=2,'Equivalencia BH-BMPT'!$D$3,IF(J186=3,'Equivalencia BH-BMPT'!$D$4,IF(J186=4,'Equivalencia BH-BMPT'!$D$5,IF(J186=5,'Equivalencia BH-BMPT'!$D$6,IF(J186=6,'Equivalencia BH-BMPT'!$D$7,IF(J186=7,'Equivalencia BH-BMPT'!$D$8,IF(J186=8,'Equivalencia BH-BMPT'!$D$9,IF(J186=9,'Equivalencia BH-BMPT'!$D$10,IF(J186=10,'Equivalencia BH-BMPT'!$D$11,IF(J186=11,'Equivalencia BH-BMPT'!$D$12,IF(J186=12,'Equivalencia BH-BMPT'!$D$13,IF(J186=13,'Equivalencia BH-BMPT'!$D$14,IF(J186=14,'Equivalencia BH-BMPT'!$D$15,IF(J186=15,'Equivalencia BH-BMPT'!$D$16,IF(J186=16,'Equivalencia BH-BMPT'!$D$17,IF(J186=17,'Equivalencia BH-BMPT'!$D$18,IF(J186=18,'Equivalencia BH-BMPT'!$D$19,IF(J186=19,'Equivalencia BH-BMPT'!$D$20,IF(J186=20,'Equivalencia BH-BMPT'!$D$21,IF(J186=21,'Equivalencia BH-BMPT'!$D$22,IF(J186=22,'Equivalencia BH-BMPT'!$D$23,IF(J186=23,'Equivalencia BH-BMPT'!#REF!,IF(J186=24,'Equivalencia BH-BMPT'!$D$25,IF(J186=25,'Equivalencia BH-BMPT'!$D$26,IF(J186=26,'Equivalencia BH-BMPT'!$D$27,IF(J186=27,'Equivalencia BH-BMPT'!$D$28,IF(J186=28,'Equivalencia BH-BMPT'!$D$29,IF(J186=29,'Equivalencia BH-BMPT'!$D$30,IF(J186=30,'Equivalencia BH-BMPT'!$D$31,IF(J186=31,'Equivalencia BH-BMPT'!$D$32,IF(J186=32,'Equivalencia BH-BMPT'!$D$33,IF(J186=33,'Equivalencia BH-BMPT'!$D$34,IF(J186=34,'Equivalencia BH-BMPT'!$D$35,IF(J186=35,'Equivalencia BH-BMPT'!$D$36,IF(J186=36,'Equivalencia BH-BMPT'!$D$37,IF(J186=37,'Equivalencia BH-BMPT'!$D$38,IF(J186=38,'Equivalencia BH-BMPT'!#REF!,IF(J186=39,'Equivalencia BH-BMPT'!$D$40,IF(J186=40,'Equivalencia BH-BMPT'!$D$41,IF(J186=41,'Equivalencia BH-BMPT'!$D$42,IF(J186=42,'Equivalencia BH-BMPT'!$D$43,IF(J186=43,'Equivalencia BH-BMPT'!$D$44,IF(J186=44,'Equivalencia BH-BMPT'!$D$45,IF(J186=45,'Equivalencia BH-BMPT'!$D$46,"No ha seleccionado un número de programa")))))))))))))))))))))))))))))))))))))))))))))</f>
        <v>Mejores oportunidades para el desarrollo a través de la cultura, la recreación y el deporte</v>
      </c>
      <c r="L186" s="124" t="s">
        <v>97</v>
      </c>
      <c r="M186" s="119">
        <v>1012398757</v>
      </c>
      <c r="N186" s="125" t="s">
        <v>245</v>
      </c>
      <c r="O186" s="126"/>
      <c r="P186" s="127"/>
      <c r="Q186" s="128"/>
      <c r="R186" s="128"/>
      <c r="S186" s="128">
        <v>1860000</v>
      </c>
      <c r="T186" s="128">
        <f t="shared" si="16"/>
        <v>1860000</v>
      </c>
      <c r="U186" s="126"/>
      <c r="V186" s="130"/>
      <c r="W186" s="130"/>
      <c r="X186" s="130"/>
      <c r="Y186" s="120"/>
      <c r="Z186" s="120"/>
      <c r="AA186" s="132"/>
      <c r="AB186" s="120"/>
      <c r="AC186" s="120"/>
      <c r="AD186" s="120"/>
      <c r="AE186" s="120"/>
      <c r="AF186" s="133"/>
      <c r="AG186" s="112"/>
      <c r="AH186" s="112"/>
    </row>
    <row r="187" spans="1:34" ht="44.25" customHeight="1" thickBot="1" x14ac:dyDescent="0.25">
      <c r="A187" s="119">
        <v>97</v>
      </c>
      <c r="B187" s="120">
        <v>2016</v>
      </c>
      <c r="C187" s="122">
        <v>16125784270</v>
      </c>
      <c r="D187" s="120">
        <v>5</v>
      </c>
      <c r="E187" s="122" t="str">
        <f>IF(D187=1,'Tipo '!$B$2,IF(D187=2,'Tipo '!$B$3,IF(D187=3,'Tipo '!$B$4,IF(D187=4,'Tipo '!$B$5,IF(D187=5,'Tipo '!$B$6,IF(D187=6,'Tipo '!$B$7,IF(D187=7,'Tipo '!$B$8,IF(D187=8,'Tipo '!$B$9,IF(D187=9,'Tipo '!$B$10,IF(D187=10,'Tipo '!$B$11,IF(D187=11,'Tipo '!$B$12,IF(D187=12,'Tipo '!$B$13,IF(D187=13,'Tipo '!$B$14,IF(D187=14,'Tipo '!$B$15,IF(D187=15,'Tipo '!$B$16,IF(D187=16,'Tipo '!$B$17,IF(D187=17,'Tipo '!$B$18,IF(D187=18,'Tipo '!$B$19,IF(D187=19,'Tipo '!$B$20,"No ha seleccionado un tipo de contrato válido")))))))))))))))))))</f>
        <v>CONTRATOS DE PRESTACIÓN DE SERVICIOS PROFESIONALES Y DE APOYO A LA GESTIÓN</v>
      </c>
      <c r="F187" s="122" t="s">
        <v>606</v>
      </c>
      <c r="G187" s="122" t="s">
        <v>63</v>
      </c>
      <c r="H187" s="123" t="s">
        <v>610</v>
      </c>
      <c r="I187" s="123" t="s">
        <v>65</v>
      </c>
      <c r="J187" s="120">
        <v>11</v>
      </c>
      <c r="K187" s="122" t="str">
        <f>IF(J187=1,'Equivalencia BH-BMPT'!$D$2,IF(J187=2,'Equivalencia BH-BMPT'!$D$3,IF(J187=3,'Equivalencia BH-BMPT'!$D$4,IF(J187=4,'Equivalencia BH-BMPT'!$D$5,IF(J187=5,'Equivalencia BH-BMPT'!$D$6,IF(J187=6,'Equivalencia BH-BMPT'!$D$7,IF(J187=7,'Equivalencia BH-BMPT'!$D$8,IF(J187=8,'Equivalencia BH-BMPT'!$D$9,IF(J187=9,'Equivalencia BH-BMPT'!$D$10,IF(J187=10,'Equivalencia BH-BMPT'!$D$11,IF(J187=11,'Equivalencia BH-BMPT'!$D$12,IF(J187=12,'Equivalencia BH-BMPT'!$D$13,IF(J187=13,'Equivalencia BH-BMPT'!$D$14,IF(J187=14,'Equivalencia BH-BMPT'!$D$15,IF(J187=15,'Equivalencia BH-BMPT'!$D$16,IF(J187=16,'Equivalencia BH-BMPT'!$D$17,IF(J187=17,'Equivalencia BH-BMPT'!$D$18,IF(J187=18,'Equivalencia BH-BMPT'!$D$19,IF(J187=19,'Equivalencia BH-BMPT'!$D$20,IF(J187=20,'Equivalencia BH-BMPT'!$D$21,IF(J187=21,'Equivalencia BH-BMPT'!$D$22,IF(J187=22,'Equivalencia BH-BMPT'!$D$23,IF(J187=23,'Equivalencia BH-BMPT'!#REF!,IF(J187=24,'Equivalencia BH-BMPT'!$D$25,IF(J187=25,'Equivalencia BH-BMPT'!$D$26,IF(J187=26,'Equivalencia BH-BMPT'!$D$27,IF(J187=27,'Equivalencia BH-BMPT'!$D$28,IF(J187=28,'Equivalencia BH-BMPT'!$D$29,IF(J187=29,'Equivalencia BH-BMPT'!$D$30,IF(J187=30,'Equivalencia BH-BMPT'!$D$31,IF(J187=31,'Equivalencia BH-BMPT'!$D$32,IF(J187=32,'Equivalencia BH-BMPT'!$D$33,IF(J187=33,'Equivalencia BH-BMPT'!$D$34,IF(J187=34,'Equivalencia BH-BMPT'!$D$35,IF(J187=35,'Equivalencia BH-BMPT'!$D$36,IF(J187=36,'Equivalencia BH-BMPT'!$D$37,IF(J187=37,'Equivalencia BH-BMPT'!$D$38,IF(J187=38,'Equivalencia BH-BMPT'!#REF!,IF(J187=39,'Equivalencia BH-BMPT'!$D$40,IF(J187=40,'Equivalencia BH-BMPT'!$D$41,IF(J187=41,'Equivalencia BH-BMPT'!$D$42,IF(J187=42,'Equivalencia BH-BMPT'!$D$43,IF(J187=43,'Equivalencia BH-BMPT'!$D$44,IF(J187=44,'Equivalencia BH-BMPT'!$D$45,IF(J187=45,'Equivalencia BH-BMPT'!$D$46,"No ha seleccionado un número de programa")))))))))))))))))))))))))))))))))))))))))))))</f>
        <v>Mejores oportunidades para el desarrollo a través de la cultura, la recreación y el deporte</v>
      </c>
      <c r="L187" s="124" t="s">
        <v>97</v>
      </c>
      <c r="M187" s="119">
        <v>52362160</v>
      </c>
      <c r="N187" s="125" t="s">
        <v>239</v>
      </c>
      <c r="O187" s="126"/>
      <c r="P187" s="127"/>
      <c r="Q187" s="128"/>
      <c r="R187" s="128"/>
      <c r="S187" s="128">
        <v>1920000</v>
      </c>
      <c r="T187" s="128">
        <f t="shared" si="16"/>
        <v>1920000</v>
      </c>
      <c r="U187" s="126"/>
      <c r="V187" s="130"/>
      <c r="W187" s="130"/>
      <c r="X187" s="130"/>
      <c r="Y187" s="120"/>
      <c r="Z187" s="120"/>
      <c r="AA187" s="132"/>
      <c r="AB187" s="120"/>
      <c r="AC187" s="120"/>
      <c r="AD187" s="120"/>
      <c r="AE187" s="120"/>
      <c r="AF187" s="133"/>
      <c r="AG187" s="112"/>
      <c r="AH187" s="112"/>
    </row>
    <row r="188" spans="1:34" ht="44.25" customHeight="1" thickBot="1" x14ac:dyDescent="0.25">
      <c r="A188" s="119">
        <v>100</v>
      </c>
      <c r="B188" s="120">
        <v>2016</v>
      </c>
      <c r="C188" s="122">
        <v>16125784708</v>
      </c>
      <c r="D188" s="120">
        <v>5</v>
      </c>
      <c r="E188" s="122" t="str">
        <f>IF(D188=1,'Tipo '!$B$2,IF(D188=2,'Tipo '!$B$3,IF(D188=3,'Tipo '!$B$4,IF(D188=4,'Tipo '!$B$5,IF(D188=5,'Tipo '!$B$6,IF(D188=6,'Tipo '!$B$7,IF(D188=7,'Tipo '!$B$8,IF(D188=8,'Tipo '!$B$9,IF(D188=9,'Tipo '!$B$10,IF(D188=10,'Tipo '!$B$11,IF(D188=11,'Tipo '!$B$12,IF(D188=12,'Tipo '!$B$13,IF(D188=13,'Tipo '!$B$14,IF(D188=14,'Tipo '!$B$15,IF(D188=15,'Tipo '!$B$16,IF(D188=16,'Tipo '!$B$17,IF(D188=17,'Tipo '!$B$18,IF(D188=18,'Tipo '!$B$19,IF(D188=19,'Tipo '!$B$20,"No ha seleccionado un tipo de contrato válido")))))))))))))))))))</f>
        <v>CONTRATOS DE PRESTACIÓN DE SERVICIOS PROFESIONALES Y DE APOYO A LA GESTIÓN</v>
      </c>
      <c r="F188" s="122" t="s">
        <v>606</v>
      </c>
      <c r="G188" s="122" t="s">
        <v>63</v>
      </c>
      <c r="H188" s="123" t="s">
        <v>610</v>
      </c>
      <c r="I188" s="123" t="s">
        <v>65</v>
      </c>
      <c r="J188" s="120">
        <v>11</v>
      </c>
      <c r="K188" s="122" t="str">
        <f>IF(J188=1,'Equivalencia BH-BMPT'!$D$2,IF(J188=2,'Equivalencia BH-BMPT'!$D$3,IF(J188=3,'Equivalencia BH-BMPT'!$D$4,IF(J188=4,'Equivalencia BH-BMPT'!$D$5,IF(J188=5,'Equivalencia BH-BMPT'!$D$6,IF(J188=6,'Equivalencia BH-BMPT'!$D$7,IF(J188=7,'Equivalencia BH-BMPT'!$D$8,IF(J188=8,'Equivalencia BH-BMPT'!$D$9,IF(J188=9,'Equivalencia BH-BMPT'!$D$10,IF(J188=10,'Equivalencia BH-BMPT'!$D$11,IF(J188=11,'Equivalencia BH-BMPT'!$D$12,IF(J188=12,'Equivalencia BH-BMPT'!$D$13,IF(J188=13,'Equivalencia BH-BMPT'!$D$14,IF(J188=14,'Equivalencia BH-BMPT'!$D$15,IF(J188=15,'Equivalencia BH-BMPT'!$D$16,IF(J188=16,'Equivalencia BH-BMPT'!$D$17,IF(J188=17,'Equivalencia BH-BMPT'!$D$18,IF(J188=18,'Equivalencia BH-BMPT'!$D$19,IF(J188=19,'Equivalencia BH-BMPT'!$D$20,IF(J188=20,'Equivalencia BH-BMPT'!$D$21,IF(J188=21,'Equivalencia BH-BMPT'!$D$22,IF(J188=22,'Equivalencia BH-BMPT'!$D$23,IF(J188=23,'Equivalencia BH-BMPT'!#REF!,IF(J188=24,'Equivalencia BH-BMPT'!$D$25,IF(J188=25,'Equivalencia BH-BMPT'!$D$26,IF(J188=26,'Equivalencia BH-BMPT'!$D$27,IF(J188=27,'Equivalencia BH-BMPT'!$D$28,IF(J188=28,'Equivalencia BH-BMPT'!$D$29,IF(J188=29,'Equivalencia BH-BMPT'!$D$30,IF(J188=30,'Equivalencia BH-BMPT'!$D$31,IF(J188=31,'Equivalencia BH-BMPT'!$D$32,IF(J188=32,'Equivalencia BH-BMPT'!$D$33,IF(J188=33,'Equivalencia BH-BMPT'!$D$34,IF(J188=34,'Equivalencia BH-BMPT'!$D$35,IF(J188=35,'Equivalencia BH-BMPT'!$D$36,IF(J188=36,'Equivalencia BH-BMPT'!$D$37,IF(J188=37,'Equivalencia BH-BMPT'!$D$38,IF(J188=38,'Equivalencia BH-BMPT'!#REF!,IF(J188=39,'Equivalencia BH-BMPT'!$D$40,IF(J188=40,'Equivalencia BH-BMPT'!$D$41,IF(J188=41,'Equivalencia BH-BMPT'!$D$42,IF(J188=42,'Equivalencia BH-BMPT'!$D$43,IF(J188=43,'Equivalencia BH-BMPT'!$D$44,IF(J188=44,'Equivalencia BH-BMPT'!$D$45,IF(J188=45,'Equivalencia BH-BMPT'!$D$46,"No ha seleccionado un número de programa")))))))))))))))))))))))))))))))))))))))))))))</f>
        <v>Mejores oportunidades para el desarrollo a través de la cultura, la recreación y el deporte</v>
      </c>
      <c r="L188" s="124" t="s">
        <v>97</v>
      </c>
      <c r="M188" s="119">
        <v>1020755772</v>
      </c>
      <c r="N188" s="125" t="s">
        <v>615</v>
      </c>
      <c r="O188" s="126"/>
      <c r="P188" s="127"/>
      <c r="Q188" s="128"/>
      <c r="R188" s="128"/>
      <c r="S188" s="128">
        <v>1560000</v>
      </c>
      <c r="T188" s="128">
        <f t="shared" si="16"/>
        <v>1560000</v>
      </c>
      <c r="U188" s="126"/>
      <c r="V188" s="130"/>
      <c r="W188" s="130"/>
      <c r="X188" s="130"/>
      <c r="Y188" s="120"/>
      <c r="Z188" s="120"/>
      <c r="AA188" s="132"/>
      <c r="AB188" s="120"/>
      <c r="AC188" s="120"/>
      <c r="AD188" s="120"/>
      <c r="AE188" s="120"/>
      <c r="AF188" s="133"/>
      <c r="AG188" s="112"/>
      <c r="AH188" s="112"/>
    </row>
    <row r="189" spans="1:34" ht="44.25" customHeight="1" thickBot="1" x14ac:dyDescent="0.25">
      <c r="A189" s="119">
        <v>101</v>
      </c>
      <c r="B189" s="120">
        <v>2016</v>
      </c>
      <c r="C189" s="122">
        <v>16125784745</v>
      </c>
      <c r="D189" s="120">
        <v>5</v>
      </c>
      <c r="E189" s="122" t="str">
        <f>IF(D189=1,'Tipo '!$B$2,IF(D189=2,'Tipo '!$B$3,IF(D189=3,'Tipo '!$B$4,IF(D189=4,'Tipo '!$B$5,IF(D189=5,'Tipo '!$B$6,IF(D189=6,'Tipo '!$B$7,IF(D189=7,'Tipo '!$B$8,IF(D189=8,'Tipo '!$B$9,IF(D189=9,'Tipo '!$B$10,IF(D189=10,'Tipo '!$B$11,IF(D189=11,'Tipo '!$B$12,IF(D189=12,'Tipo '!$B$13,IF(D189=13,'Tipo '!$B$14,IF(D189=14,'Tipo '!$B$15,IF(D189=15,'Tipo '!$B$16,IF(D189=16,'Tipo '!$B$17,IF(D189=17,'Tipo '!$B$18,IF(D189=18,'Tipo '!$B$19,IF(D189=19,'Tipo '!$B$20,"No ha seleccionado un tipo de contrato válido")))))))))))))))))))</f>
        <v>CONTRATOS DE PRESTACIÓN DE SERVICIOS PROFESIONALES Y DE APOYO A LA GESTIÓN</v>
      </c>
      <c r="F189" s="122" t="s">
        <v>606</v>
      </c>
      <c r="G189" s="122" t="s">
        <v>63</v>
      </c>
      <c r="H189" s="123" t="s">
        <v>610</v>
      </c>
      <c r="I189" s="123" t="s">
        <v>65</v>
      </c>
      <c r="J189" s="120">
        <v>11</v>
      </c>
      <c r="K189" s="122" t="str">
        <f>IF(J189=1,'Equivalencia BH-BMPT'!$D$2,IF(J189=2,'Equivalencia BH-BMPT'!$D$3,IF(J189=3,'Equivalencia BH-BMPT'!$D$4,IF(J189=4,'Equivalencia BH-BMPT'!$D$5,IF(J189=5,'Equivalencia BH-BMPT'!$D$6,IF(J189=6,'Equivalencia BH-BMPT'!$D$7,IF(J189=7,'Equivalencia BH-BMPT'!$D$8,IF(J189=8,'Equivalencia BH-BMPT'!$D$9,IF(J189=9,'Equivalencia BH-BMPT'!$D$10,IF(J189=10,'Equivalencia BH-BMPT'!$D$11,IF(J189=11,'Equivalencia BH-BMPT'!$D$12,IF(J189=12,'Equivalencia BH-BMPT'!$D$13,IF(J189=13,'Equivalencia BH-BMPT'!$D$14,IF(J189=14,'Equivalencia BH-BMPT'!$D$15,IF(J189=15,'Equivalencia BH-BMPT'!$D$16,IF(J189=16,'Equivalencia BH-BMPT'!$D$17,IF(J189=17,'Equivalencia BH-BMPT'!$D$18,IF(J189=18,'Equivalencia BH-BMPT'!$D$19,IF(J189=19,'Equivalencia BH-BMPT'!$D$20,IF(J189=20,'Equivalencia BH-BMPT'!$D$21,IF(J189=21,'Equivalencia BH-BMPT'!$D$22,IF(J189=22,'Equivalencia BH-BMPT'!$D$23,IF(J189=23,'Equivalencia BH-BMPT'!#REF!,IF(J189=24,'Equivalencia BH-BMPT'!$D$25,IF(J189=25,'Equivalencia BH-BMPT'!$D$26,IF(J189=26,'Equivalencia BH-BMPT'!$D$27,IF(J189=27,'Equivalencia BH-BMPT'!$D$28,IF(J189=28,'Equivalencia BH-BMPT'!$D$29,IF(J189=29,'Equivalencia BH-BMPT'!$D$30,IF(J189=30,'Equivalencia BH-BMPT'!$D$31,IF(J189=31,'Equivalencia BH-BMPT'!$D$32,IF(J189=32,'Equivalencia BH-BMPT'!$D$33,IF(J189=33,'Equivalencia BH-BMPT'!$D$34,IF(J189=34,'Equivalencia BH-BMPT'!$D$35,IF(J189=35,'Equivalencia BH-BMPT'!$D$36,IF(J189=36,'Equivalencia BH-BMPT'!$D$37,IF(J189=37,'Equivalencia BH-BMPT'!$D$38,IF(J189=38,'Equivalencia BH-BMPT'!#REF!,IF(J189=39,'Equivalencia BH-BMPT'!$D$40,IF(J189=40,'Equivalencia BH-BMPT'!$D$41,IF(J189=41,'Equivalencia BH-BMPT'!$D$42,IF(J189=42,'Equivalencia BH-BMPT'!$D$43,IF(J189=43,'Equivalencia BH-BMPT'!$D$44,IF(J189=44,'Equivalencia BH-BMPT'!$D$45,IF(J189=45,'Equivalencia BH-BMPT'!$D$46,"No ha seleccionado un número de programa")))))))))))))))))))))))))))))))))))))))))))))</f>
        <v>Mejores oportunidades para el desarrollo a través de la cultura, la recreación y el deporte</v>
      </c>
      <c r="L189" s="124" t="s">
        <v>97</v>
      </c>
      <c r="M189" s="119">
        <v>52273992</v>
      </c>
      <c r="N189" s="125" t="s">
        <v>616</v>
      </c>
      <c r="O189" s="126"/>
      <c r="P189" s="127"/>
      <c r="Q189" s="128"/>
      <c r="R189" s="128"/>
      <c r="S189" s="128">
        <v>1860000</v>
      </c>
      <c r="T189" s="128">
        <f t="shared" si="16"/>
        <v>1860000</v>
      </c>
      <c r="U189" s="126"/>
      <c r="V189" s="130"/>
      <c r="W189" s="130"/>
      <c r="X189" s="130"/>
      <c r="Y189" s="120"/>
      <c r="Z189" s="120"/>
      <c r="AA189" s="132"/>
      <c r="AB189" s="120"/>
      <c r="AC189" s="120"/>
      <c r="AD189" s="120"/>
      <c r="AE189" s="120"/>
      <c r="AF189" s="133"/>
      <c r="AG189" s="112"/>
      <c r="AH189" s="112"/>
    </row>
    <row r="190" spans="1:34" ht="44.25" customHeight="1" thickBot="1" x14ac:dyDescent="0.25">
      <c r="A190" s="119">
        <v>103</v>
      </c>
      <c r="B190" s="120">
        <v>2016</v>
      </c>
      <c r="C190" s="122">
        <v>13125785122</v>
      </c>
      <c r="D190" s="120">
        <v>5</v>
      </c>
      <c r="E190" s="122" t="str">
        <f>IF(D190=1,'Tipo '!$B$2,IF(D190=2,'Tipo '!$B$3,IF(D190=3,'Tipo '!$B$4,IF(D190=4,'Tipo '!$B$5,IF(D190=5,'Tipo '!$B$6,IF(D190=6,'Tipo '!$B$7,IF(D190=7,'Tipo '!$B$8,IF(D190=8,'Tipo '!$B$9,IF(D190=9,'Tipo '!$B$10,IF(D190=10,'Tipo '!$B$11,IF(D190=11,'Tipo '!$B$12,IF(D190=12,'Tipo '!$B$13,IF(D190=13,'Tipo '!$B$14,IF(D190=14,'Tipo '!$B$15,IF(D190=15,'Tipo '!$B$16,IF(D190=16,'Tipo '!$B$17,IF(D190=17,'Tipo '!$B$18,IF(D190=18,'Tipo '!$B$19,IF(D190=19,'Tipo '!$B$20,"No ha seleccionado un tipo de contrato válido")))))))))))))))))))</f>
        <v>CONTRATOS DE PRESTACIÓN DE SERVICIOS PROFESIONALES Y DE APOYO A LA GESTIÓN</v>
      </c>
      <c r="F190" s="122" t="s">
        <v>606</v>
      </c>
      <c r="G190" s="122" t="s">
        <v>63</v>
      </c>
      <c r="H190" s="123" t="s">
        <v>610</v>
      </c>
      <c r="I190" s="123" t="s">
        <v>65</v>
      </c>
      <c r="J190" s="120">
        <v>11</v>
      </c>
      <c r="K190" s="122" t="str">
        <f>IF(J190=1,'Equivalencia BH-BMPT'!$D$2,IF(J190=2,'Equivalencia BH-BMPT'!$D$3,IF(J190=3,'Equivalencia BH-BMPT'!$D$4,IF(J190=4,'Equivalencia BH-BMPT'!$D$5,IF(J190=5,'Equivalencia BH-BMPT'!$D$6,IF(J190=6,'Equivalencia BH-BMPT'!$D$7,IF(J190=7,'Equivalencia BH-BMPT'!$D$8,IF(J190=8,'Equivalencia BH-BMPT'!$D$9,IF(J190=9,'Equivalencia BH-BMPT'!$D$10,IF(J190=10,'Equivalencia BH-BMPT'!$D$11,IF(J190=11,'Equivalencia BH-BMPT'!$D$12,IF(J190=12,'Equivalencia BH-BMPT'!$D$13,IF(J190=13,'Equivalencia BH-BMPT'!$D$14,IF(J190=14,'Equivalencia BH-BMPT'!$D$15,IF(J190=15,'Equivalencia BH-BMPT'!$D$16,IF(J190=16,'Equivalencia BH-BMPT'!$D$17,IF(J190=17,'Equivalencia BH-BMPT'!$D$18,IF(J190=18,'Equivalencia BH-BMPT'!$D$19,IF(J190=19,'Equivalencia BH-BMPT'!$D$20,IF(J190=20,'Equivalencia BH-BMPT'!$D$21,IF(J190=21,'Equivalencia BH-BMPT'!$D$22,IF(J190=22,'Equivalencia BH-BMPT'!$D$23,IF(J190=23,'Equivalencia BH-BMPT'!#REF!,IF(J190=24,'Equivalencia BH-BMPT'!$D$25,IF(J190=25,'Equivalencia BH-BMPT'!$D$26,IF(J190=26,'Equivalencia BH-BMPT'!$D$27,IF(J190=27,'Equivalencia BH-BMPT'!$D$28,IF(J190=28,'Equivalencia BH-BMPT'!$D$29,IF(J190=29,'Equivalencia BH-BMPT'!$D$30,IF(J190=30,'Equivalencia BH-BMPT'!$D$31,IF(J190=31,'Equivalencia BH-BMPT'!$D$32,IF(J190=32,'Equivalencia BH-BMPT'!$D$33,IF(J190=33,'Equivalencia BH-BMPT'!$D$34,IF(J190=34,'Equivalencia BH-BMPT'!$D$35,IF(J190=35,'Equivalencia BH-BMPT'!$D$36,IF(J190=36,'Equivalencia BH-BMPT'!$D$37,IF(J190=37,'Equivalencia BH-BMPT'!$D$38,IF(J190=38,'Equivalencia BH-BMPT'!#REF!,IF(J190=39,'Equivalencia BH-BMPT'!$D$40,IF(J190=40,'Equivalencia BH-BMPT'!$D$41,IF(J190=41,'Equivalencia BH-BMPT'!$D$42,IF(J190=42,'Equivalencia BH-BMPT'!$D$43,IF(J190=43,'Equivalencia BH-BMPT'!$D$44,IF(J190=44,'Equivalencia BH-BMPT'!$D$45,IF(J190=45,'Equivalencia BH-BMPT'!$D$46,"No ha seleccionado un número de programa")))))))))))))))))))))))))))))))))))))))))))))</f>
        <v>Mejores oportunidades para el desarrollo a través de la cultura, la recreación y el deporte</v>
      </c>
      <c r="L190" s="124" t="s">
        <v>97</v>
      </c>
      <c r="M190" s="119">
        <v>1018432107</v>
      </c>
      <c r="N190" s="125" t="s">
        <v>235</v>
      </c>
      <c r="O190" s="126"/>
      <c r="P190" s="127"/>
      <c r="Q190" s="128"/>
      <c r="R190" s="128"/>
      <c r="S190" s="128">
        <v>1860000</v>
      </c>
      <c r="T190" s="128">
        <f t="shared" si="16"/>
        <v>1860000</v>
      </c>
      <c r="U190" s="126"/>
      <c r="V190" s="130"/>
      <c r="W190" s="130"/>
      <c r="X190" s="130"/>
      <c r="Y190" s="120"/>
      <c r="Z190" s="120"/>
      <c r="AA190" s="132"/>
      <c r="AB190" s="120"/>
      <c r="AC190" s="120"/>
      <c r="AD190" s="120"/>
      <c r="AE190" s="120"/>
      <c r="AF190" s="133"/>
      <c r="AG190" s="112"/>
      <c r="AH190" s="112"/>
    </row>
    <row r="191" spans="1:34" ht="44.25" customHeight="1" thickBot="1" x14ac:dyDescent="0.25">
      <c r="A191" s="119">
        <v>104</v>
      </c>
      <c r="B191" s="120">
        <v>2016</v>
      </c>
      <c r="C191" s="122">
        <v>16125786522</v>
      </c>
      <c r="D191" s="120">
        <v>5</v>
      </c>
      <c r="E191" s="122" t="str">
        <f>IF(D191=1,'Tipo '!$B$2,IF(D191=2,'Tipo '!$B$3,IF(D191=3,'Tipo '!$B$4,IF(D191=4,'Tipo '!$B$5,IF(D191=5,'Tipo '!$B$6,IF(D191=6,'Tipo '!$B$7,IF(D191=7,'Tipo '!$B$8,IF(D191=8,'Tipo '!$B$9,IF(D191=9,'Tipo '!$B$10,IF(D191=10,'Tipo '!$B$11,IF(D191=11,'Tipo '!$B$12,IF(D191=12,'Tipo '!$B$13,IF(D191=13,'Tipo '!$B$14,IF(D191=14,'Tipo '!$B$15,IF(D191=15,'Tipo '!$B$16,IF(D191=16,'Tipo '!$B$17,IF(D191=17,'Tipo '!$B$18,IF(D191=18,'Tipo '!$B$19,IF(D191=19,'Tipo '!$B$20,"No ha seleccionado un tipo de contrato válido")))))))))))))))))))</f>
        <v>CONTRATOS DE PRESTACIÓN DE SERVICIOS PROFESIONALES Y DE APOYO A LA GESTIÓN</v>
      </c>
      <c r="F191" s="122" t="s">
        <v>606</v>
      </c>
      <c r="G191" s="122" t="s">
        <v>63</v>
      </c>
      <c r="H191" s="123" t="s">
        <v>610</v>
      </c>
      <c r="I191" s="123" t="s">
        <v>65</v>
      </c>
      <c r="J191" s="120">
        <v>11</v>
      </c>
      <c r="K191" s="122" t="str">
        <f>IF(J191=1,'Equivalencia BH-BMPT'!$D$2,IF(J191=2,'Equivalencia BH-BMPT'!$D$3,IF(J191=3,'Equivalencia BH-BMPT'!$D$4,IF(J191=4,'Equivalencia BH-BMPT'!$D$5,IF(J191=5,'Equivalencia BH-BMPT'!$D$6,IF(J191=6,'Equivalencia BH-BMPT'!$D$7,IF(J191=7,'Equivalencia BH-BMPT'!$D$8,IF(J191=8,'Equivalencia BH-BMPT'!$D$9,IF(J191=9,'Equivalencia BH-BMPT'!$D$10,IF(J191=10,'Equivalencia BH-BMPT'!$D$11,IF(J191=11,'Equivalencia BH-BMPT'!$D$12,IF(J191=12,'Equivalencia BH-BMPT'!$D$13,IF(J191=13,'Equivalencia BH-BMPT'!$D$14,IF(J191=14,'Equivalencia BH-BMPT'!$D$15,IF(J191=15,'Equivalencia BH-BMPT'!$D$16,IF(J191=16,'Equivalencia BH-BMPT'!$D$17,IF(J191=17,'Equivalencia BH-BMPT'!$D$18,IF(J191=18,'Equivalencia BH-BMPT'!$D$19,IF(J191=19,'Equivalencia BH-BMPT'!$D$20,IF(J191=20,'Equivalencia BH-BMPT'!$D$21,IF(J191=21,'Equivalencia BH-BMPT'!$D$22,IF(J191=22,'Equivalencia BH-BMPT'!$D$23,IF(J191=23,'Equivalencia BH-BMPT'!#REF!,IF(J191=24,'Equivalencia BH-BMPT'!$D$25,IF(J191=25,'Equivalencia BH-BMPT'!$D$26,IF(J191=26,'Equivalencia BH-BMPT'!$D$27,IF(J191=27,'Equivalencia BH-BMPT'!$D$28,IF(J191=28,'Equivalencia BH-BMPT'!$D$29,IF(J191=29,'Equivalencia BH-BMPT'!$D$30,IF(J191=30,'Equivalencia BH-BMPT'!$D$31,IF(J191=31,'Equivalencia BH-BMPT'!$D$32,IF(J191=32,'Equivalencia BH-BMPT'!$D$33,IF(J191=33,'Equivalencia BH-BMPT'!$D$34,IF(J191=34,'Equivalencia BH-BMPT'!$D$35,IF(J191=35,'Equivalencia BH-BMPT'!$D$36,IF(J191=36,'Equivalencia BH-BMPT'!$D$37,IF(J191=37,'Equivalencia BH-BMPT'!$D$38,IF(J191=38,'Equivalencia BH-BMPT'!#REF!,IF(J191=39,'Equivalencia BH-BMPT'!$D$40,IF(J191=40,'Equivalencia BH-BMPT'!$D$41,IF(J191=41,'Equivalencia BH-BMPT'!$D$42,IF(J191=42,'Equivalencia BH-BMPT'!$D$43,IF(J191=43,'Equivalencia BH-BMPT'!$D$44,IF(J191=44,'Equivalencia BH-BMPT'!$D$45,IF(J191=45,'Equivalencia BH-BMPT'!$D$46,"No ha seleccionado un número de programa")))))))))))))))))))))))))))))))))))))))))))))</f>
        <v>Mejores oportunidades para el desarrollo a través de la cultura, la recreación y el deporte</v>
      </c>
      <c r="L191" s="124" t="s">
        <v>97</v>
      </c>
      <c r="M191" s="119">
        <v>1013606421</v>
      </c>
      <c r="N191" s="125" t="s">
        <v>229</v>
      </c>
      <c r="O191" s="126"/>
      <c r="P191" s="127"/>
      <c r="Q191" s="128"/>
      <c r="R191" s="128"/>
      <c r="S191" s="128">
        <v>1860000</v>
      </c>
      <c r="T191" s="128">
        <f t="shared" si="16"/>
        <v>1860000</v>
      </c>
      <c r="U191" s="126"/>
      <c r="V191" s="130"/>
      <c r="W191" s="130"/>
      <c r="X191" s="130"/>
      <c r="Y191" s="120"/>
      <c r="Z191" s="120"/>
      <c r="AA191" s="132"/>
      <c r="AB191" s="120"/>
      <c r="AC191" s="120"/>
      <c r="AD191" s="120"/>
      <c r="AE191" s="120"/>
      <c r="AF191" s="133"/>
      <c r="AG191" s="112"/>
      <c r="AH191" s="112"/>
    </row>
    <row r="192" spans="1:34" ht="44.25" customHeight="1" thickBot="1" x14ac:dyDescent="0.25">
      <c r="A192" s="119">
        <v>105</v>
      </c>
      <c r="B192" s="120">
        <v>2016</v>
      </c>
      <c r="C192" s="122">
        <v>16125786695</v>
      </c>
      <c r="D192" s="120">
        <v>5</v>
      </c>
      <c r="E192" s="122" t="str">
        <f>IF(D192=1,'Tipo '!$B$2,IF(D192=2,'Tipo '!$B$3,IF(D192=3,'Tipo '!$B$4,IF(D192=4,'Tipo '!$B$5,IF(D192=5,'Tipo '!$B$6,IF(D192=6,'Tipo '!$B$7,IF(D192=7,'Tipo '!$B$8,IF(D192=8,'Tipo '!$B$9,IF(D192=9,'Tipo '!$B$10,IF(D192=10,'Tipo '!$B$11,IF(D192=11,'Tipo '!$B$12,IF(D192=12,'Tipo '!$B$13,IF(D192=13,'Tipo '!$B$14,IF(D192=14,'Tipo '!$B$15,IF(D192=15,'Tipo '!$B$16,IF(D192=16,'Tipo '!$B$17,IF(D192=17,'Tipo '!$B$18,IF(D192=18,'Tipo '!$B$19,IF(D192=19,'Tipo '!$B$20,"No ha seleccionado un tipo de contrato válido")))))))))))))))))))</f>
        <v>CONTRATOS DE PRESTACIÓN DE SERVICIOS PROFESIONALES Y DE APOYO A LA GESTIÓN</v>
      </c>
      <c r="F192" s="122" t="s">
        <v>606</v>
      </c>
      <c r="G192" s="122" t="s">
        <v>63</v>
      </c>
      <c r="H192" s="123" t="s">
        <v>610</v>
      </c>
      <c r="I192" s="123" t="s">
        <v>65</v>
      </c>
      <c r="J192" s="120">
        <v>11</v>
      </c>
      <c r="K192" s="122" t="str">
        <f>IF(J192=1,'Equivalencia BH-BMPT'!$D$2,IF(J192=2,'Equivalencia BH-BMPT'!$D$3,IF(J192=3,'Equivalencia BH-BMPT'!$D$4,IF(J192=4,'Equivalencia BH-BMPT'!$D$5,IF(J192=5,'Equivalencia BH-BMPT'!$D$6,IF(J192=6,'Equivalencia BH-BMPT'!$D$7,IF(J192=7,'Equivalencia BH-BMPT'!$D$8,IF(J192=8,'Equivalencia BH-BMPT'!$D$9,IF(J192=9,'Equivalencia BH-BMPT'!$D$10,IF(J192=10,'Equivalencia BH-BMPT'!$D$11,IF(J192=11,'Equivalencia BH-BMPT'!$D$12,IF(J192=12,'Equivalencia BH-BMPT'!$D$13,IF(J192=13,'Equivalencia BH-BMPT'!$D$14,IF(J192=14,'Equivalencia BH-BMPT'!$D$15,IF(J192=15,'Equivalencia BH-BMPT'!$D$16,IF(J192=16,'Equivalencia BH-BMPT'!$D$17,IF(J192=17,'Equivalencia BH-BMPT'!$D$18,IF(J192=18,'Equivalencia BH-BMPT'!$D$19,IF(J192=19,'Equivalencia BH-BMPT'!$D$20,IF(J192=20,'Equivalencia BH-BMPT'!$D$21,IF(J192=21,'Equivalencia BH-BMPT'!$D$22,IF(J192=22,'Equivalencia BH-BMPT'!$D$23,IF(J192=23,'Equivalencia BH-BMPT'!#REF!,IF(J192=24,'Equivalencia BH-BMPT'!$D$25,IF(J192=25,'Equivalencia BH-BMPT'!$D$26,IF(J192=26,'Equivalencia BH-BMPT'!$D$27,IF(J192=27,'Equivalencia BH-BMPT'!$D$28,IF(J192=28,'Equivalencia BH-BMPT'!$D$29,IF(J192=29,'Equivalencia BH-BMPT'!$D$30,IF(J192=30,'Equivalencia BH-BMPT'!$D$31,IF(J192=31,'Equivalencia BH-BMPT'!$D$32,IF(J192=32,'Equivalencia BH-BMPT'!$D$33,IF(J192=33,'Equivalencia BH-BMPT'!$D$34,IF(J192=34,'Equivalencia BH-BMPT'!$D$35,IF(J192=35,'Equivalencia BH-BMPT'!$D$36,IF(J192=36,'Equivalencia BH-BMPT'!$D$37,IF(J192=37,'Equivalencia BH-BMPT'!$D$38,IF(J192=38,'Equivalencia BH-BMPT'!#REF!,IF(J192=39,'Equivalencia BH-BMPT'!$D$40,IF(J192=40,'Equivalencia BH-BMPT'!$D$41,IF(J192=41,'Equivalencia BH-BMPT'!$D$42,IF(J192=42,'Equivalencia BH-BMPT'!$D$43,IF(J192=43,'Equivalencia BH-BMPT'!$D$44,IF(J192=44,'Equivalencia BH-BMPT'!$D$45,IF(J192=45,'Equivalencia BH-BMPT'!$D$46,"No ha seleccionado un número de programa")))))))))))))))))))))))))))))))))))))))))))))</f>
        <v>Mejores oportunidades para el desarrollo a través de la cultura, la recreación y el deporte</v>
      </c>
      <c r="L192" s="124" t="s">
        <v>97</v>
      </c>
      <c r="M192" s="119">
        <v>79645977</v>
      </c>
      <c r="N192" s="125" t="s">
        <v>232</v>
      </c>
      <c r="O192" s="126"/>
      <c r="P192" s="127"/>
      <c r="Q192" s="128"/>
      <c r="R192" s="128"/>
      <c r="S192" s="128">
        <v>1920000</v>
      </c>
      <c r="T192" s="128">
        <f t="shared" si="16"/>
        <v>1920000</v>
      </c>
      <c r="U192" s="126"/>
      <c r="V192" s="130"/>
      <c r="W192" s="130"/>
      <c r="X192" s="130"/>
      <c r="Y192" s="120"/>
      <c r="Z192" s="120"/>
      <c r="AA192" s="132"/>
      <c r="AB192" s="120"/>
      <c r="AC192" s="120"/>
      <c r="AD192" s="120"/>
      <c r="AE192" s="120"/>
      <c r="AF192" s="133"/>
      <c r="AG192" s="112"/>
      <c r="AH192" s="112"/>
    </row>
    <row r="193" spans="1:34" ht="44.25" customHeight="1" thickBot="1" x14ac:dyDescent="0.25">
      <c r="A193" s="119">
        <v>108</v>
      </c>
      <c r="B193" s="120">
        <v>2016</v>
      </c>
      <c r="C193" s="122">
        <v>16125786755</v>
      </c>
      <c r="D193" s="120">
        <v>5</v>
      </c>
      <c r="E193" s="122" t="str">
        <f>IF(D193=1,'Tipo '!$B$2,IF(D193=2,'Tipo '!$B$3,IF(D193=3,'Tipo '!$B$4,IF(D193=4,'Tipo '!$B$5,IF(D193=5,'Tipo '!$B$6,IF(D193=6,'Tipo '!$B$7,IF(D193=7,'Tipo '!$B$8,IF(D193=8,'Tipo '!$B$9,IF(D193=9,'Tipo '!$B$10,IF(D193=10,'Tipo '!$B$11,IF(D193=11,'Tipo '!$B$12,IF(D193=12,'Tipo '!$B$13,IF(D193=13,'Tipo '!$B$14,IF(D193=14,'Tipo '!$B$15,IF(D193=15,'Tipo '!$B$16,IF(D193=16,'Tipo '!$B$17,IF(D193=17,'Tipo '!$B$18,IF(D193=18,'Tipo '!$B$19,IF(D193=19,'Tipo '!$B$20,"No ha seleccionado un tipo de contrato válido")))))))))))))))))))</f>
        <v>CONTRATOS DE PRESTACIÓN DE SERVICIOS PROFESIONALES Y DE APOYO A LA GESTIÓN</v>
      </c>
      <c r="F193" s="122" t="s">
        <v>606</v>
      </c>
      <c r="G193" s="122" t="s">
        <v>63</v>
      </c>
      <c r="H193" s="123" t="s">
        <v>610</v>
      </c>
      <c r="I193" s="123" t="s">
        <v>65</v>
      </c>
      <c r="J193" s="120">
        <v>11</v>
      </c>
      <c r="K193" s="122" t="str">
        <f>IF(J193=1,'Equivalencia BH-BMPT'!$D$2,IF(J193=2,'Equivalencia BH-BMPT'!$D$3,IF(J193=3,'Equivalencia BH-BMPT'!$D$4,IF(J193=4,'Equivalencia BH-BMPT'!$D$5,IF(J193=5,'Equivalencia BH-BMPT'!$D$6,IF(J193=6,'Equivalencia BH-BMPT'!$D$7,IF(J193=7,'Equivalencia BH-BMPT'!$D$8,IF(J193=8,'Equivalencia BH-BMPT'!$D$9,IF(J193=9,'Equivalencia BH-BMPT'!$D$10,IF(J193=10,'Equivalencia BH-BMPT'!$D$11,IF(J193=11,'Equivalencia BH-BMPT'!$D$12,IF(J193=12,'Equivalencia BH-BMPT'!$D$13,IF(J193=13,'Equivalencia BH-BMPT'!$D$14,IF(J193=14,'Equivalencia BH-BMPT'!$D$15,IF(J193=15,'Equivalencia BH-BMPT'!$D$16,IF(J193=16,'Equivalencia BH-BMPT'!$D$17,IF(J193=17,'Equivalencia BH-BMPT'!$D$18,IF(J193=18,'Equivalencia BH-BMPT'!$D$19,IF(J193=19,'Equivalencia BH-BMPT'!$D$20,IF(J193=20,'Equivalencia BH-BMPT'!$D$21,IF(J193=21,'Equivalencia BH-BMPT'!$D$22,IF(J193=22,'Equivalencia BH-BMPT'!$D$23,IF(J193=23,'Equivalencia BH-BMPT'!#REF!,IF(J193=24,'Equivalencia BH-BMPT'!$D$25,IF(J193=25,'Equivalencia BH-BMPT'!$D$26,IF(J193=26,'Equivalencia BH-BMPT'!$D$27,IF(J193=27,'Equivalencia BH-BMPT'!$D$28,IF(J193=28,'Equivalencia BH-BMPT'!$D$29,IF(J193=29,'Equivalencia BH-BMPT'!$D$30,IF(J193=30,'Equivalencia BH-BMPT'!$D$31,IF(J193=31,'Equivalencia BH-BMPT'!$D$32,IF(J193=32,'Equivalencia BH-BMPT'!$D$33,IF(J193=33,'Equivalencia BH-BMPT'!$D$34,IF(J193=34,'Equivalencia BH-BMPT'!$D$35,IF(J193=35,'Equivalencia BH-BMPT'!$D$36,IF(J193=36,'Equivalencia BH-BMPT'!$D$37,IF(J193=37,'Equivalencia BH-BMPT'!$D$38,IF(J193=38,'Equivalencia BH-BMPT'!#REF!,IF(J193=39,'Equivalencia BH-BMPT'!$D$40,IF(J193=40,'Equivalencia BH-BMPT'!$D$41,IF(J193=41,'Equivalencia BH-BMPT'!$D$42,IF(J193=42,'Equivalencia BH-BMPT'!$D$43,IF(J193=43,'Equivalencia BH-BMPT'!$D$44,IF(J193=44,'Equivalencia BH-BMPT'!$D$45,IF(J193=45,'Equivalencia BH-BMPT'!$D$46,"No ha seleccionado un número de programa")))))))))))))))))))))))))))))))))))))))))))))</f>
        <v>Mejores oportunidades para el desarrollo a través de la cultura, la recreación y el deporte</v>
      </c>
      <c r="L193" s="124" t="s">
        <v>97</v>
      </c>
      <c r="M193" s="119">
        <v>1033741333</v>
      </c>
      <c r="N193" s="125" t="s">
        <v>622</v>
      </c>
      <c r="O193" s="126"/>
      <c r="P193" s="127"/>
      <c r="Q193" s="128"/>
      <c r="R193" s="128"/>
      <c r="S193" s="128">
        <v>1620000</v>
      </c>
      <c r="T193" s="128">
        <f t="shared" si="16"/>
        <v>1620000</v>
      </c>
      <c r="U193" s="126"/>
      <c r="V193" s="130"/>
      <c r="W193" s="130"/>
      <c r="X193" s="130"/>
      <c r="Y193" s="120"/>
      <c r="Z193" s="120"/>
      <c r="AA193" s="132"/>
      <c r="AB193" s="120"/>
      <c r="AC193" s="120"/>
      <c r="AD193" s="120"/>
      <c r="AE193" s="120"/>
      <c r="AF193" s="133"/>
      <c r="AG193" s="112"/>
      <c r="AH193" s="112"/>
    </row>
    <row r="194" spans="1:34" ht="44.25" customHeight="1" thickBot="1" x14ac:dyDescent="0.25">
      <c r="A194" s="119">
        <v>107</v>
      </c>
      <c r="B194" s="120">
        <v>2016</v>
      </c>
      <c r="C194" s="122">
        <v>16125786746</v>
      </c>
      <c r="D194" s="120">
        <v>5</v>
      </c>
      <c r="E194" s="122" t="str">
        <f>IF(D194=1,'Tipo '!$B$2,IF(D194=2,'Tipo '!$B$3,IF(D194=3,'Tipo '!$B$4,IF(D194=4,'Tipo '!$B$5,IF(D194=5,'Tipo '!$B$6,IF(D194=6,'Tipo '!$B$7,IF(D194=7,'Tipo '!$B$8,IF(D194=8,'Tipo '!$B$9,IF(D194=9,'Tipo '!$B$10,IF(D194=10,'Tipo '!$B$11,IF(D194=11,'Tipo '!$B$12,IF(D194=12,'Tipo '!$B$13,IF(D194=13,'Tipo '!$B$14,IF(D194=14,'Tipo '!$B$15,IF(D194=15,'Tipo '!$B$16,IF(D194=16,'Tipo '!$B$17,IF(D194=17,'Tipo '!$B$18,IF(D194=18,'Tipo '!$B$19,IF(D194=19,'Tipo '!$B$20,"No ha seleccionado un tipo de contrato válido")))))))))))))))))))</f>
        <v>CONTRATOS DE PRESTACIÓN DE SERVICIOS PROFESIONALES Y DE APOYO A LA GESTIÓN</v>
      </c>
      <c r="F194" s="122" t="s">
        <v>606</v>
      </c>
      <c r="G194" s="122" t="s">
        <v>63</v>
      </c>
      <c r="H194" s="123" t="s">
        <v>610</v>
      </c>
      <c r="I194" s="123" t="s">
        <v>65</v>
      </c>
      <c r="J194" s="120">
        <v>11</v>
      </c>
      <c r="K194" s="122" t="str">
        <f>IF(J194=1,'Equivalencia BH-BMPT'!$D$2,IF(J194=2,'Equivalencia BH-BMPT'!$D$3,IF(J194=3,'Equivalencia BH-BMPT'!$D$4,IF(J194=4,'Equivalencia BH-BMPT'!$D$5,IF(J194=5,'Equivalencia BH-BMPT'!$D$6,IF(J194=6,'Equivalencia BH-BMPT'!$D$7,IF(J194=7,'Equivalencia BH-BMPT'!$D$8,IF(J194=8,'Equivalencia BH-BMPT'!$D$9,IF(J194=9,'Equivalencia BH-BMPT'!$D$10,IF(J194=10,'Equivalencia BH-BMPT'!$D$11,IF(J194=11,'Equivalencia BH-BMPT'!$D$12,IF(J194=12,'Equivalencia BH-BMPT'!$D$13,IF(J194=13,'Equivalencia BH-BMPT'!$D$14,IF(J194=14,'Equivalencia BH-BMPT'!$D$15,IF(J194=15,'Equivalencia BH-BMPT'!$D$16,IF(J194=16,'Equivalencia BH-BMPT'!$D$17,IF(J194=17,'Equivalencia BH-BMPT'!$D$18,IF(J194=18,'Equivalencia BH-BMPT'!$D$19,IF(J194=19,'Equivalencia BH-BMPT'!$D$20,IF(J194=20,'Equivalencia BH-BMPT'!$D$21,IF(J194=21,'Equivalencia BH-BMPT'!$D$22,IF(J194=22,'Equivalencia BH-BMPT'!$D$23,IF(J194=23,'Equivalencia BH-BMPT'!#REF!,IF(J194=24,'Equivalencia BH-BMPT'!$D$25,IF(J194=25,'Equivalencia BH-BMPT'!$D$26,IF(J194=26,'Equivalencia BH-BMPT'!$D$27,IF(J194=27,'Equivalencia BH-BMPT'!$D$28,IF(J194=28,'Equivalencia BH-BMPT'!$D$29,IF(J194=29,'Equivalencia BH-BMPT'!$D$30,IF(J194=30,'Equivalencia BH-BMPT'!$D$31,IF(J194=31,'Equivalencia BH-BMPT'!$D$32,IF(J194=32,'Equivalencia BH-BMPT'!$D$33,IF(J194=33,'Equivalencia BH-BMPT'!$D$34,IF(J194=34,'Equivalencia BH-BMPT'!$D$35,IF(J194=35,'Equivalencia BH-BMPT'!$D$36,IF(J194=36,'Equivalencia BH-BMPT'!$D$37,IF(J194=37,'Equivalencia BH-BMPT'!$D$38,IF(J194=38,'Equivalencia BH-BMPT'!#REF!,IF(J194=39,'Equivalencia BH-BMPT'!$D$40,IF(J194=40,'Equivalencia BH-BMPT'!$D$41,IF(J194=41,'Equivalencia BH-BMPT'!$D$42,IF(J194=42,'Equivalencia BH-BMPT'!$D$43,IF(J194=43,'Equivalencia BH-BMPT'!$D$44,IF(J194=44,'Equivalencia BH-BMPT'!$D$45,IF(J194=45,'Equivalencia BH-BMPT'!$D$46,"No ha seleccionado un número de programa")))))))))))))))))))))))))))))))))))))))))))))</f>
        <v>Mejores oportunidades para el desarrollo a través de la cultura, la recreación y el deporte</v>
      </c>
      <c r="L194" s="124" t="s">
        <v>97</v>
      </c>
      <c r="M194" s="119">
        <v>80816982</v>
      </c>
      <c r="N194" s="125" t="s">
        <v>617</v>
      </c>
      <c r="O194" s="126"/>
      <c r="P194" s="127"/>
      <c r="Q194" s="128"/>
      <c r="R194" s="128"/>
      <c r="S194" s="128">
        <v>1920000</v>
      </c>
      <c r="T194" s="128">
        <f t="shared" si="16"/>
        <v>1920000</v>
      </c>
      <c r="U194" s="126"/>
      <c r="V194" s="130"/>
      <c r="W194" s="130"/>
      <c r="X194" s="130"/>
      <c r="Y194" s="120"/>
      <c r="Z194" s="120"/>
      <c r="AA194" s="132"/>
      <c r="AB194" s="120"/>
      <c r="AC194" s="120"/>
      <c r="AD194" s="120"/>
      <c r="AE194" s="120"/>
      <c r="AF194" s="133"/>
      <c r="AG194" s="112"/>
      <c r="AH194" s="112"/>
    </row>
    <row r="195" spans="1:34" ht="44.25" customHeight="1" thickBot="1" x14ac:dyDescent="0.25">
      <c r="A195" s="119">
        <v>109</v>
      </c>
      <c r="B195" s="120">
        <v>2016</v>
      </c>
      <c r="C195" s="122">
        <v>16125786768</v>
      </c>
      <c r="D195" s="120">
        <v>5</v>
      </c>
      <c r="E195" s="122" t="str">
        <f>IF(D195=1,'Tipo '!$B$2,IF(D195=2,'Tipo '!$B$3,IF(D195=3,'Tipo '!$B$4,IF(D195=4,'Tipo '!$B$5,IF(D195=5,'Tipo '!$B$6,IF(D195=6,'Tipo '!$B$7,IF(D195=7,'Tipo '!$B$8,IF(D195=8,'Tipo '!$B$9,IF(D195=9,'Tipo '!$B$10,IF(D195=10,'Tipo '!$B$11,IF(D195=11,'Tipo '!$B$12,IF(D195=12,'Tipo '!$B$13,IF(D195=13,'Tipo '!$B$14,IF(D195=14,'Tipo '!$B$15,IF(D195=15,'Tipo '!$B$16,IF(D195=16,'Tipo '!$B$17,IF(D195=17,'Tipo '!$B$18,IF(D195=18,'Tipo '!$B$19,IF(D195=19,'Tipo '!$B$20,"No ha seleccionado un tipo de contrato válido")))))))))))))))))))</f>
        <v>CONTRATOS DE PRESTACIÓN DE SERVICIOS PROFESIONALES Y DE APOYO A LA GESTIÓN</v>
      </c>
      <c r="F195" s="122" t="s">
        <v>606</v>
      </c>
      <c r="G195" s="122" t="s">
        <v>63</v>
      </c>
      <c r="H195" s="123" t="s">
        <v>610</v>
      </c>
      <c r="I195" s="123" t="s">
        <v>65</v>
      </c>
      <c r="J195" s="120">
        <v>11</v>
      </c>
      <c r="K195" s="122" t="str">
        <f>IF(J195=1,'Equivalencia BH-BMPT'!$D$2,IF(J195=2,'Equivalencia BH-BMPT'!$D$3,IF(J195=3,'Equivalencia BH-BMPT'!$D$4,IF(J195=4,'Equivalencia BH-BMPT'!$D$5,IF(J195=5,'Equivalencia BH-BMPT'!$D$6,IF(J195=6,'Equivalencia BH-BMPT'!$D$7,IF(J195=7,'Equivalencia BH-BMPT'!$D$8,IF(J195=8,'Equivalencia BH-BMPT'!$D$9,IF(J195=9,'Equivalencia BH-BMPT'!$D$10,IF(J195=10,'Equivalencia BH-BMPT'!$D$11,IF(J195=11,'Equivalencia BH-BMPT'!$D$12,IF(J195=12,'Equivalencia BH-BMPT'!$D$13,IF(J195=13,'Equivalencia BH-BMPT'!$D$14,IF(J195=14,'Equivalencia BH-BMPT'!$D$15,IF(J195=15,'Equivalencia BH-BMPT'!$D$16,IF(J195=16,'Equivalencia BH-BMPT'!$D$17,IF(J195=17,'Equivalencia BH-BMPT'!$D$18,IF(J195=18,'Equivalencia BH-BMPT'!$D$19,IF(J195=19,'Equivalencia BH-BMPT'!$D$20,IF(J195=20,'Equivalencia BH-BMPT'!$D$21,IF(J195=21,'Equivalencia BH-BMPT'!$D$22,IF(J195=22,'Equivalencia BH-BMPT'!$D$23,IF(J195=23,'Equivalencia BH-BMPT'!#REF!,IF(J195=24,'Equivalencia BH-BMPT'!$D$25,IF(J195=25,'Equivalencia BH-BMPT'!$D$26,IF(J195=26,'Equivalencia BH-BMPT'!$D$27,IF(J195=27,'Equivalencia BH-BMPT'!$D$28,IF(J195=28,'Equivalencia BH-BMPT'!$D$29,IF(J195=29,'Equivalencia BH-BMPT'!$D$30,IF(J195=30,'Equivalencia BH-BMPT'!$D$31,IF(J195=31,'Equivalencia BH-BMPT'!$D$32,IF(J195=32,'Equivalencia BH-BMPT'!$D$33,IF(J195=33,'Equivalencia BH-BMPT'!$D$34,IF(J195=34,'Equivalencia BH-BMPT'!$D$35,IF(J195=35,'Equivalencia BH-BMPT'!$D$36,IF(J195=36,'Equivalencia BH-BMPT'!$D$37,IF(J195=37,'Equivalencia BH-BMPT'!$D$38,IF(J195=38,'Equivalencia BH-BMPT'!#REF!,IF(J195=39,'Equivalencia BH-BMPT'!$D$40,IF(J195=40,'Equivalencia BH-BMPT'!$D$41,IF(J195=41,'Equivalencia BH-BMPT'!$D$42,IF(J195=42,'Equivalencia BH-BMPT'!$D$43,IF(J195=43,'Equivalencia BH-BMPT'!$D$44,IF(J195=44,'Equivalencia BH-BMPT'!$D$45,IF(J195=45,'Equivalencia BH-BMPT'!$D$46,"No ha seleccionado un número de programa")))))))))))))))))))))))))))))))))))))))))))))</f>
        <v>Mejores oportunidades para el desarrollo a través de la cultura, la recreación y el deporte</v>
      </c>
      <c r="L195" s="124" t="s">
        <v>97</v>
      </c>
      <c r="M195" s="119">
        <v>1030532532</v>
      </c>
      <c r="N195" s="125" t="s">
        <v>618</v>
      </c>
      <c r="O195" s="126"/>
      <c r="P195" s="127"/>
      <c r="Q195" s="128"/>
      <c r="R195" s="128"/>
      <c r="S195" s="128">
        <v>1260000</v>
      </c>
      <c r="T195" s="128">
        <f t="shared" si="16"/>
        <v>1260000</v>
      </c>
      <c r="U195" s="126"/>
      <c r="V195" s="130"/>
      <c r="W195" s="130"/>
      <c r="X195" s="130"/>
      <c r="Y195" s="120"/>
      <c r="Z195" s="120"/>
      <c r="AA195" s="132"/>
      <c r="AB195" s="120"/>
      <c r="AC195" s="120"/>
      <c r="AD195" s="120"/>
      <c r="AE195" s="120"/>
      <c r="AF195" s="133"/>
      <c r="AG195" s="112"/>
      <c r="AH195" s="112"/>
    </row>
    <row r="196" spans="1:34" ht="44.25" customHeight="1" thickBot="1" x14ac:dyDescent="0.25">
      <c r="A196" s="119">
        <v>110</v>
      </c>
      <c r="B196" s="120">
        <v>2016</v>
      </c>
      <c r="C196" s="122">
        <v>1612578688</v>
      </c>
      <c r="D196" s="120">
        <v>5</v>
      </c>
      <c r="E196" s="122" t="str">
        <f>IF(D196=1,'Tipo '!$B$2,IF(D196=2,'Tipo '!$B$3,IF(D196=3,'Tipo '!$B$4,IF(D196=4,'Tipo '!$B$5,IF(D196=5,'Tipo '!$B$6,IF(D196=6,'Tipo '!$B$7,IF(D196=7,'Tipo '!$B$8,IF(D196=8,'Tipo '!$B$9,IF(D196=9,'Tipo '!$B$10,IF(D196=10,'Tipo '!$B$11,IF(D196=11,'Tipo '!$B$12,IF(D196=12,'Tipo '!$B$13,IF(D196=13,'Tipo '!$B$14,IF(D196=14,'Tipo '!$B$15,IF(D196=15,'Tipo '!$B$16,IF(D196=16,'Tipo '!$B$17,IF(D196=17,'Tipo '!$B$18,IF(D196=18,'Tipo '!$B$19,IF(D196=19,'Tipo '!$B$20,"No ha seleccionado un tipo de contrato válido")))))))))))))))))))</f>
        <v>CONTRATOS DE PRESTACIÓN DE SERVICIOS PROFESIONALES Y DE APOYO A LA GESTIÓN</v>
      </c>
      <c r="F196" s="122" t="s">
        <v>606</v>
      </c>
      <c r="G196" s="122" t="s">
        <v>63</v>
      </c>
      <c r="H196" s="123" t="s">
        <v>610</v>
      </c>
      <c r="I196" s="123" t="s">
        <v>65</v>
      </c>
      <c r="J196" s="120">
        <v>11</v>
      </c>
      <c r="K196" s="122" t="str">
        <f>IF(J196=1,'Equivalencia BH-BMPT'!$D$2,IF(J196=2,'Equivalencia BH-BMPT'!$D$3,IF(J196=3,'Equivalencia BH-BMPT'!$D$4,IF(J196=4,'Equivalencia BH-BMPT'!$D$5,IF(J196=5,'Equivalencia BH-BMPT'!$D$6,IF(J196=6,'Equivalencia BH-BMPT'!$D$7,IF(J196=7,'Equivalencia BH-BMPT'!$D$8,IF(J196=8,'Equivalencia BH-BMPT'!$D$9,IF(J196=9,'Equivalencia BH-BMPT'!$D$10,IF(J196=10,'Equivalencia BH-BMPT'!$D$11,IF(J196=11,'Equivalencia BH-BMPT'!$D$12,IF(J196=12,'Equivalencia BH-BMPT'!$D$13,IF(J196=13,'Equivalencia BH-BMPT'!$D$14,IF(J196=14,'Equivalencia BH-BMPT'!$D$15,IF(J196=15,'Equivalencia BH-BMPT'!$D$16,IF(J196=16,'Equivalencia BH-BMPT'!$D$17,IF(J196=17,'Equivalencia BH-BMPT'!$D$18,IF(J196=18,'Equivalencia BH-BMPT'!$D$19,IF(J196=19,'Equivalencia BH-BMPT'!$D$20,IF(J196=20,'Equivalencia BH-BMPT'!$D$21,IF(J196=21,'Equivalencia BH-BMPT'!$D$22,IF(J196=22,'Equivalencia BH-BMPT'!$D$23,IF(J196=23,'Equivalencia BH-BMPT'!#REF!,IF(J196=24,'Equivalencia BH-BMPT'!$D$25,IF(J196=25,'Equivalencia BH-BMPT'!$D$26,IF(J196=26,'Equivalencia BH-BMPT'!$D$27,IF(J196=27,'Equivalencia BH-BMPT'!$D$28,IF(J196=28,'Equivalencia BH-BMPT'!$D$29,IF(J196=29,'Equivalencia BH-BMPT'!$D$30,IF(J196=30,'Equivalencia BH-BMPT'!$D$31,IF(J196=31,'Equivalencia BH-BMPT'!$D$32,IF(J196=32,'Equivalencia BH-BMPT'!$D$33,IF(J196=33,'Equivalencia BH-BMPT'!$D$34,IF(J196=34,'Equivalencia BH-BMPT'!$D$35,IF(J196=35,'Equivalencia BH-BMPT'!$D$36,IF(J196=36,'Equivalencia BH-BMPT'!$D$37,IF(J196=37,'Equivalencia BH-BMPT'!$D$38,IF(J196=38,'Equivalencia BH-BMPT'!#REF!,IF(J196=39,'Equivalencia BH-BMPT'!$D$40,IF(J196=40,'Equivalencia BH-BMPT'!$D$41,IF(J196=41,'Equivalencia BH-BMPT'!$D$42,IF(J196=42,'Equivalencia BH-BMPT'!$D$43,IF(J196=43,'Equivalencia BH-BMPT'!$D$44,IF(J196=44,'Equivalencia BH-BMPT'!$D$45,IF(J196=45,'Equivalencia BH-BMPT'!$D$46,"No ha seleccionado un número de programa")))))))))))))))))))))))))))))))))))))))))))))</f>
        <v>Mejores oportunidades para el desarrollo a través de la cultura, la recreación y el deporte</v>
      </c>
      <c r="L196" s="124" t="s">
        <v>97</v>
      </c>
      <c r="M196" s="119">
        <v>80932222</v>
      </c>
      <c r="N196" s="125" t="s">
        <v>247</v>
      </c>
      <c r="O196" s="126"/>
      <c r="P196" s="127"/>
      <c r="Q196" s="128"/>
      <c r="R196" s="128"/>
      <c r="S196" s="128">
        <v>720000</v>
      </c>
      <c r="T196" s="128">
        <f t="shared" si="16"/>
        <v>720000</v>
      </c>
      <c r="U196" s="126"/>
      <c r="V196" s="130"/>
      <c r="W196" s="130"/>
      <c r="X196" s="130"/>
      <c r="Y196" s="120"/>
      <c r="Z196" s="120"/>
      <c r="AA196" s="132"/>
      <c r="AB196" s="120"/>
      <c r="AC196" s="120"/>
      <c r="AD196" s="120"/>
      <c r="AE196" s="120"/>
      <c r="AF196" s="133"/>
      <c r="AG196" s="112"/>
      <c r="AH196" s="112"/>
    </row>
    <row r="197" spans="1:34" ht="44.25" customHeight="1" thickBot="1" x14ac:dyDescent="0.25">
      <c r="A197" s="119">
        <v>145</v>
      </c>
      <c r="B197" s="120">
        <v>2016</v>
      </c>
      <c r="C197" s="122">
        <v>16135913115</v>
      </c>
      <c r="D197" s="120">
        <v>5</v>
      </c>
      <c r="E197" s="122" t="str">
        <f>IF(D197=1,'Tipo '!$B$2,IF(D197=2,'Tipo '!$B$3,IF(D197=3,'Tipo '!$B$4,IF(D197=4,'Tipo '!$B$5,IF(D197=5,'Tipo '!$B$6,IF(D197=6,'Tipo '!$B$7,IF(D197=7,'Tipo '!$B$8,IF(D197=8,'Tipo '!$B$9,IF(D197=9,'Tipo '!$B$10,IF(D197=10,'Tipo '!$B$11,IF(D197=11,'Tipo '!$B$12,IF(D197=12,'Tipo '!$B$13,IF(D197=13,'Tipo '!$B$14,IF(D197=14,'Tipo '!$B$15,IF(D197=15,'Tipo '!$B$16,IF(D197=16,'Tipo '!$B$17,IF(D197=17,'Tipo '!$B$18,IF(D197=18,'Tipo '!$B$19,IF(D197=19,'Tipo '!$B$20,"No ha seleccionado un tipo de contrato válido")))))))))))))))))))</f>
        <v>CONTRATOS DE PRESTACIÓN DE SERVICIOS PROFESIONALES Y DE APOYO A LA GESTIÓN</v>
      </c>
      <c r="F197" s="122" t="s">
        <v>56</v>
      </c>
      <c r="G197" s="122" t="s">
        <v>216</v>
      </c>
      <c r="H197" s="150" t="s">
        <v>619</v>
      </c>
      <c r="I197" s="123" t="s">
        <v>65</v>
      </c>
      <c r="J197" s="120">
        <v>11</v>
      </c>
      <c r="K197" s="122" t="str">
        <f>IF(J197=1,'Equivalencia BH-BMPT'!$D$2,IF(J197=2,'Equivalencia BH-BMPT'!$D$3,IF(J197=3,'Equivalencia BH-BMPT'!$D$4,IF(J197=4,'Equivalencia BH-BMPT'!$D$5,IF(J197=5,'Equivalencia BH-BMPT'!$D$6,IF(J197=6,'Equivalencia BH-BMPT'!$D$7,IF(J197=7,'Equivalencia BH-BMPT'!$D$8,IF(J197=8,'Equivalencia BH-BMPT'!$D$9,IF(J197=9,'Equivalencia BH-BMPT'!$D$10,IF(J197=10,'Equivalencia BH-BMPT'!$D$11,IF(J197=11,'Equivalencia BH-BMPT'!$D$12,IF(J197=12,'Equivalencia BH-BMPT'!$D$13,IF(J197=13,'Equivalencia BH-BMPT'!$D$14,IF(J197=14,'Equivalencia BH-BMPT'!$D$15,IF(J197=15,'Equivalencia BH-BMPT'!$D$16,IF(J197=16,'Equivalencia BH-BMPT'!$D$17,IF(J197=17,'Equivalencia BH-BMPT'!$D$18,IF(J197=18,'Equivalencia BH-BMPT'!$D$19,IF(J197=19,'Equivalencia BH-BMPT'!$D$20,IF(J197=20,'Equivalencia BH-BMPT'!$D$21,IF(J197=21,'Equivalencia BH-BMPT'!$D$22,IF(J197=22,'Equivalencia BH-BMPT'!$D$23,IF(J197=23,'Equivalencia BH-BMPT'!#REF!,IF(J197=24,'Equivalencia BH-BMPT'!$D$25,IF(J197=25,'Equivalencia BH-BMPT'!$D$26,IF(J197=26,'Equivalencia BH-BMPT'!$D$27,IF(J197=27,'Equivalencia BH-BMPT'!$D$28,IF(J197=28,'Equivalencia BH-BMPT'!$D$29,IF(J197=29,'Equivalencia BH-BMPT'!$D$30,IF(J197=30,'Equivalencia BH-BMPT'!$D$31,IF(J197=31,'Equivalencia BH-BMPT'!$D$32,IF(J197=32,'Equivalencia BH-BMPT'!$D$33,IF(J197=33,'Equivalencia BH-BMPT'!$D$34,IF(J197=34,'Equivalencia BH-BMPT'!$D$35,IF(J197=35,'Equivalencia BH-BMPT'!$D$36,IF(J197=36,'Equivalencia BH-BMPT'!$D$37,IF(J197=37,'Equivalencia BH-BMPT'!$D$38,IF(J197=38,'Equivalencia BH-BMPT'!#REF!,IF(J197=39,'Equivalencia BH-BMPT'!$D$40,IF(J197=40,'Equivalencia BH-BMPT'!$D$41,IF(J197=41,'Equivalencia BH-BMPT'!$D$42,IF(J197=42,'Equivalencia BH-BMPT'!$D$43,IF(J197=43,'Equivalencia BH-BMPT'!$D$44,IF(J197=44,'Equivalencia BH-BMPT'!$D$45,IF(J197=45,'Equivalencia BH-BMPT'!$D$46,"No ha seleccionado un número de programa")))))))))))))))))))))))))))))))))))))))))))))</f>
        <v>Mejores oportunidades para el desarrollo a través de la cultura, la recreación y el deporte</v>
      </c>
      <c r="L197" s="124" t="s">
        <v>97</v>
      </c>
      <c r="M197" s="145" t="s">
        <v>620</v>
      </c>
      <c r="N197" s="145" t="s">
        <v>621</v>
      </c>
      <c r="O197" s="126"/>
      <c r="P197" s="127"/>
      <c r="Q197" s="128"/>
      <c r="R197" s="128"/>
      <c r="S197" s="128">
        <v>8524430</v>
      </c>
      <c r="T197" s="128">
        <f t="shared" si="16"/>
        <v>8524430</v>
      </c>
      <c r="U197" s="126"/>
      <c r="V197" s="130"/>
      <c r="W197" s="130"/>
      <c r="X197" s="130"/>
      <c r="Y197" s="120"/>
      <c r="Z197" s="120"/>
      <c r="AA197" s="132"/>
      <c r="AB197" s="120"/>
      <c r="AC197" s="120"/>
      <c r="AD197" s="120"/>
      <c r="AE197" s="120"/>
      <c r="AF197" s="133"/>
      <c r="AG197" s="112"/>
      <c r="AH197" s="112"/>
    </row>
    <row r="198" spans="1:34" ht="44.25" customHeight="1" thickBot="1" x14ac:dyDescent="0.25">
      <c r="A198" s="119"/>
      <c r="B198" s="120"/>
      <c r="C198" s="122"/>
      <c r="D198" s="120"/>
      <c r="E198" s="122"/>
      <c r="F198" s="122"/>
      <c r="G198" s="122"/>
      <c r="H198" s="123"/>
      <c r="I198" s="123"/>
      <c r="J198" s="120"/>
      <c r="K198" s="122"/>
      <c r="L198" s="151"/>
      <c r="M198" s="120"/>
      <c r="N198" s="152"/>
      <c r="O198" s="144"/>
      <c r="P198" s="127"/>
      <c r="Q198" s="128"/>
      <c r="R198" s="128"/>
      <c r="S198" s="128"/>
      <c r="T198" s="128">
        <f t="shared" si="16"/>
        <v>0</v>
      </c>
      <c r="U198" s="126"/>
      <c r="V198" s="130"/>
      <c r="W198" s="130"/>
      <c r="X198" s="130"/>
      <c r="Y198" s="120"/>
      <c r="Z198" s="120"/>
      <c r="AA198" s="132"/>
      <c r="AB198" s="120"/>
      <c r="AC198" s="120"/>
      <c r="AD198" s="120"/>
      <c r="AE198" s="120"/>
      <c r="AF198" s="133"/>
      <c r="AG198" s="112"/>
      <c r="AH198" s="112"/>
    </row>
    <row r="199" spans="1:34" ht="44.25" customHeight="1" thickBot="1" x14ac:dyDescent="0.25">
      <c r="A199" s="119"/>
      <c r="B199" s="120"/>
      <c r="C199" s="122"/>
      <c r="D199" s="120"/>
      <c r="E199" s="122"/>
      <c r="F199" s="122"/>
      <c r="G199" s="122"/>
      <c r="H199" s="123"/>
      <c r="I199" s="123"/>
      <c r="J199" s="120"/>
      <c r="K199" s="122"/>
      <c r="L199" s="151"/>
      <c r="M199" s="120"/>
      <c r="N199" s="152"/>
      <c r="O199" s="144"/>
      <c r="P199" s="127"/>
      <c r="Q199" s="128"/>
      <c r="R199" s="128"/>
      <c r="S199" s="128"/>
      <c r="T199" s="128">
        <f t="shared" si="16"/>
        <v>0</v>
      </c>
      <c r="U199" s="126"/>
      <c r="V199" s="130"/>
      <c r="W199" s="130"/>
      <c r="X199" s="130"/>
      <c r="Y199" s="120"/>
      <c r="Z199" s="120"/>
      <c r="AA199" s="132"/>
      <c r="AB199" s="120"/>
      <c r="AC199" s="120"/>
      <c r="AD199" s="120"/>
      <c r="AE199" s="120"/>
      <c r="AF199" s="133"/>
      <c r="AG199" s="112"/>
      <c r="AH199" s="112"/>
    </row>
    <row r="200" spans="1:34" ht="44.25" customHeight="1" thickBot="1" x14ac:dyDescent="0.25">
      <c r="A200" s="119"/>
      <c r="B200" s="120"/>
      <c r="C200" s="122"/>
      <c r="D200" s="120"/>
      <c r="E200" s="122"/>
      <c r="F200" s="122"/>
      <c r="G200" s="122"/>
      <c r="H200" s="123"/>
      <c r="I200" s="123"/>
      <c r="J200" s="120"/>
      <c r="K200" s="122"/>
      <c r="L200" s="151"/>
      <c r="M200" s="120"/>
      <c r="N200" s="152"/>
      <c r="O200" s="144"/>
      <c r="P200" s="127"/>
      <c r="Q200" s="128"/>
      <c r="R200" s="128"/>
      <c r="S200" s="128"/>
      <c r="T200" s="128">
        <f t="shared" si="16"/>
        <v>0</v>
      </c>
      <c r="U200" s="126"/>
      <c r="V200" s="130"/>
      <c r="W200" s="130"/>
      <c r="X200" s="130"/>
      <c r="Y200" s="120"/>
      <c r="Z200" s="120"/>
      <c r="AA200" s="132"/>
      <c r="AB200" s="120"/>
      <c r="AC200" s="120"/>
      <c r="AD200" s="120"/>
      <c r="AE200" s="120"/>
      <c r="AF200" s="133"/>
      <c r="AG200" s="112"/>
      <c r="AH200" s="112"/>
    </row>
    <row r="201" spans="1:34" ht="44.25" customHeight="1" thickBot="1" x14ac:dyDescent="0.25">
      <c r="A201" s="119"/>
      <c r="B201" s="120"/>
      <c r="C201" s="122"/>
      <c r="D201" s="120"/>
      <c r="E201" s="122"/>
      <c r="F201" s="122"/>
      <c r="G201" s="122"/>
      <c r="H201" s="123"/>
      <c r="I201" s="123"/>
      <c r="J201" s="120"/>
      <c r="K201" s="122"/>
      <c r="L201" s="151"/>
      <c r="M201" s="120"/>
      <c r="N201" s="152"/>
      <c r="O201" s="144"/>
      <c r="P201" s="127"/>
      <c r="Q201" s="128"/>
      <c r="R201" s="128"/>
      <c r="S201" s="128"/>
      <c r="T201" s="128">
        <f t="shared" si="16"/>
        <v>0</v>
      </c>
      <c r="U201" s="126"/>
      <c r="V201" s="130"/>
      <c r="W201" s="130"/>
      <c r="X201" s="130"/>
      <c r="Y201" s="120"/>
      <c r="Z201" s="120"/>
      <c r="AA201" s="132"/>
      <c r="AB201" s="120"/>
      <c r="AC201" s="120"/>
      <c r="AD201" s="120"/>
      <c r="AE201" s="120"/>
      <c r="AF201" s="133"/>
      <c r="AG201" s="112"/>
      <c r="AH201" s="112"/>
    </row>
    <row r="202" spans="1:34" ht="44.25" customHeight="1" thickBot="1" x14ac:dyDescent="0.25">
      <c r="A202" s="119"/>
      <c r="B202" s="120"/>
      <c r="C202" s="122"/>
      <c r="D202" s="120"/>
      <c r="E202" s="122"/>
      <c r="F202" s="122"/>
      <c r="G202" s="122"/>
      <c r="H202" s="123"/>
      <c r="I202" s="123"/>
      <c r="J202" s="120"/>
      <c r="K202" s="122"/>
      <c r="L202" s="151"/>
      <c r="M202" s="120"/>
      <c r="N202" s="152"/>
      <c r="O202" s="144"/>
      <c r="P202" s="127"/>
      <c r="Q202" s="128"/>
      <c r="R202" s="128"/>
      <c r="S202" s="128"/>
      <c r="T202" s="128">
        <f t="shared" si="16"/>
        <v>0</v>
      </c>
      <c r="U202" s="126"/>
      <c r="V202" s="130"/>
      <c r="W202" s="130"/>
      <c r="X202" s="130"/>
      <c r="Y202" s="120"/>
      <c r="Z202" s="120"/>
      <c r="AA202" s="132"/>
      <c r="AB202" s="120"/>
      <c r="AC202" s="120"/>
      <c r="AD202" s="120"/>
      <c r="AE202" s="120"/>
      <c r="AF202" s="133"/>
      <c r="AG202" s="112"/>
      <c r="AH202" s="112"/>
    </row>
    <row r="203" spans="1:34" ht="44.25" customHeight="1" thickBot="1" x14ac:dyDescent="0.25">
      <c r="A203" s="119"/>
      <c r="B203" s="120"/>
      <c r="C203" s="122"/>
      <c r="D203" s="120"/>
      <c r="E203" s="122"/>
      <c r="F203" s="122"/>
      <c r="G203" s="122"/>
      <c r="H203" s="122"/>
      <c r="I203" s="123"/>
      <c r="J203" s="120"/>
      <c r="K203" s="122"/>
      <c r="L203" s="151"/>
      <c r="M203" s="120"/>
      <c r="N203" s="152"/>
      <c r="O203" s="144"/>
      <c r="P203" s="127"/>
      <c r="Q203" s="128"/>
      <c r="R203" s="128"/>
      <c r="S203" s="128"/>
      <c r="T203" s="128">
        <f t="shared" si="12"/>
        <v>0</v>
      </c>
      <c r="U203" s="126">
        <v>49371096</v>
      </c>
      <c r="V203" s="130"/>
      <c r="W203" s="130"/>
      <c r="X203" s="130"/>
      <c r="Y203" s="120"/>
      <c r="Z203" s="120"/>
      <c r="AA203" s="132"/>
      <c r="AB203" s="120"/>
      <c r="AC203" s="120"/>
      <c r="AD203" s="120"/>
      <c r="AE203" s="120"/>
      <c r="AF203" s="133" t="e">
        <f t="shared" si="15"/>
        <v>#DIV/0!</v>
      </c>
      <c r="AG203" s="112"/>
      <c r="AH203" s="112" t="b">
        <f t="shared" si="14"/>
        <v>1</v>
      </c>
    </row>
    <row r="204" spans="1:34" ht="13.5" thickBot="1" x14ac:dyDescent="0.25">
      <c r="A204" s="103" t="s">
        <v>391</v>
      </c>
      <c r="B204" s="104"/>
      <c r="C204" s="105"/>
      <c r="D204" s="104"/>
      <c r="E204" s="105"/>
      <c r="F204" s="105"/>
      <c r="G204" s="105"/>
      <c r="H204" s="106"/>
      <c r="I204" s="106"/>
      <c r="J204" s="104"/>
      <c r="K204" s="105"/>
      <c r="L204" s="114"/>
      <c r="M204" s="104"/>
      <c r="N204" s="115"/>
      <c r="O204" s="113"/>
      <c r="P204" s="108"/>
      <c r="Q204" s="109"/>
      <c r="R204" s="109"/>
      <c r="S204" s="109"/>
      <c r="T204" s="109">
        <f>SUM(T14:T203)</f>
        <v>44325103548</v>
      </c>
      <c r="U204" s="107"/>
      <c r="V204" s="110"/>
      <c r="W204" s="110"/>
      <c r="X204" s="110"/>
      <c r="Y204" s="104"/>
      <c r="Z204" s="104"/>
      <c r="AA204" s="96"/>
      <c r="AB204" s="104"/>
      <c r="AC204" s="104"/>
      <c r="AD204" s="104"/>
      <c r="AE204" s="104"/>
      <c r="AF204" s="111"/>
      <c r="AG204" s="112"/>
      <c r="AH204" s="112"/>
    </row>
    <row r="205" spans="1:34" x14ac:dyDescent="0.2">
      <c r="T205" s="118">
        <f>SUBTOTAL(9,T14:T203)</f>
        <v>44325103548</v>
      </c>
    </row>
    <row r="206" spans="1:34" x14ac:dyDescent="0.2">
      <c r="O206" s="113"/>
    </row>
  </sheetData>
  <sheetProtection algorithmName="SHA-512" hashValue="22a2+pq1IMyGE2uXVKuC0R+LpFhylDOH8NzVLglji5GfnRdTzVI3E1mWfNadQvQxbenjMlGEKFea8IkacrQw3w==" saltValue="oOoglhBvszSASTWJd201QA==" spinCount="100000" sheet="1" objects="1" scenarios="1" formatCells="0" formatColumns="0" formatRows="0" sort="0" autoFilter="0" pivotTables="0"/>
  <autoFilter ref="A13:AK204"/>
  <mergeCells count="50">
    <mergeCell ref="AF12:AF13"/>
    <mergeCell ref="Y12:Y13"/>
    <mergeCell ref="AB12:AB13"/>
    <mergeCell ref="AC12:AC13"/>
    <mergeCell ref="AD12:AD13"/>
    <mergeCell ref="AE12:AE13"/>
    <mergeCell ref="T12:T13"/>
    <mergeCell ref="U12:U13"/>
    <mergeCell ref="V12:V13"/>
    <mergeCell ref="W12:W13"/>
    <mergeCell ref="X12:X13"/>
    <mergeCell ref="J12:L12"/>
    <mergeCell ref="M12:N12"/>
    <mergeCell ref="O12:O13"/>
    <mergeCell ref="Q12:Q13"/>
    <mergeCell ref="S12:S13"/>
    <mergeCell ref="A12:A13"/>
    <mergeCell ref="C12:C13"/>
    <mergeCell ref="D12:D13"/>
    <mergeCell ref="F12:F13"/>
    <mergeCell ref="H12:H13"/>
    <mergeCell ref="A10:N10"/>
    <mergeCell ref="O10:U10"/>
    <mergeCell ref="V10:Z10"/>
    <mergeCell ref="AA10:AE10"/>
    <mergeCell ref="D11:E11"/>
    <mergeCell ref="I11:K11"/>
    <mergeCell ref="M11:N11"/>
    <mergeCell ref="AA11:AE11"/>
    <mergeCell ref="A7:N7"/>
    <mergeCell ref="V7:AF7"/>
    <mergeCell ref="A8:D8"/>
    <mergeCell ref="F8:H8"/>
    <mergeCell ref="J8:N9"/>
    <mergeCell ref="V8:AF8"/>
    <mergeCell ref="A9:D9"/>
    <mergeCell ref="F9:H9"/>
    <mergeCell ref="V9:AF9"/>
    <mergeCell ref="A5:D5"/>
    <mergeCell ref="J5:K5"/>
    <mergeCell ref="V5:AF5"/>
    <mergeCell ref="A6:D6"/>
    <mergeCell ref="J6:K6"/>
    <mergeCell ref="V6:AF6"/>
    <mergeCell ref="A2:AF2"/>
    <mergeCell ref="A3:AF3"/>
    <mergeCell ref="A4:D4"/>
    <mergeCell ref="J4:K4"/>
    <mergeCell ref="M4:N4"/>
    <mergeCell ref="U4:AF4"/>
  </mergeCells>
  <dataValidations count="13">
    <dataValidation type="list" allowBlank="1" showInputMessage="1" showErrorMessage="1" errorTitle="Error " error="Debe seleccionar una opción dentro de la lista_x000a_" sqref="F14:F167 G165:H166 F168:H169 N168:N169">
      <formula1>Mod</formula1>
      <formula2>0</formula2>
    </dataValidation>
    <dataValidation type="whole" operator="greaterThan" allowBlank="1" showErrorMessage="1" errorTitle="Error " error="Debe digitar un número entero._x000a_" sqref="Y14:Z51 Y52:Y127 Z54:Z127 Y128:Z168">
      <formula1>0</formula1>
      <formula2>0</formula2>
    </dataValidation>
    <dataValidation operator="greaterThan" allowBlank="1" showErrorMessage="1" errorTitle="Error" error="Debe digitar un número._x000a_" sqref="L14:L169 L173:L202">
      <formula1>0</formula1>
      <formula2>0</formula2>
    </dataValidation>
    <dataValidation type="whole" allowBlank="1" showErrorMessage="1" errorTitle="Número de programa incorrecto" error="Debe ingresar el número de programa, para mayor información consulte el instructivo._x000a_" sqref="J14:J169">
      <formula1>0</formula1>
      <formula2>45</formula2>
    </dataValidation>
    <dataValidation type="whole" operator="greaterThan" allowBlank="1" showInputMessage="1" showErrorMessage="1" errorTitle="Error " error="Debe digitar un número sin cáracteres especiales (comas,puntos,guiones,espacios)._x000a_" sqref="O14:P14 U14:U149 P15:P36 O16:P168 U151:U164 U166:U172">
      <formula1>0</formula1>
      <formula2>0</formula2>
    </dataValidation>
    <dataValidation type="whole" operator="greaterThan" showErrorMessage="1" errorTitle="Identificación incorrecta" error="El número de identificación no debe contener algún cáracter especial (coma, guión, punto, etc)_x000a_" sqref="M14:M168">
      <formula1>0</formula1>
      <formula2>0</formula2>
    </dataValidation>
    <dataValidation type="whole" operator="lessThan" allowBlank="1" showErrorMessage="1" errorTitle="Error" error="Debe ser un número negativo. Ejemplo:-2,000,000_x000a_" sqref="Q14:Q168">
      <formula1>0</formula1>
      <formula2>0</formula2>
    </dataValidation>
    <dataValidation type="whole" operator="greaterThan" allowBlank="1" showErrorMessage="1" errorTitle="Error " error="Debe digitar un número sin cáracteres especiales (puntos, comas, guiones, espacios,etc)._x000a_" sqref="S14:S168">
      <formula1>0</formula1>
      <formula2>0</formula2>
    </dataValidation>
    <dataValidation type="date" operator="greaterThan" allowBlank="1" showErrorMessage="1" errorTitle="Error" error="Debe introducir una fecha en formato (DD/MM/AAAA)_x000a_" sqref="V14:W36 X15:X36 V37:X168">
      <formula1>18385</formula1>
      <formula2>0</formula2>
    </dataValidation>
    <dataValidation showInputMessage="1" showErrorMessage="1" errorTitle="Tipo de contrato no permitido" error="El tipo de contrato debe corresponder a un número. Consulte el instructivo para más información_x000a_" sqref="E14:E164 E167:E202">
      <formula1>0</formula1>
      <formula2>0</formula2>
    </dataValidation>
    <dataValidation type="list" allowBlank="1" showInputMessage="1" showErrorMessage="1" errorTitle="Error" error="Debe seleccionar un item de la lista_x000a_" sqref="I14:I169">
      <formula1>Afectación</formula1>
      <formula2>0</formula2>
    </dataValidation>
    <dataValidation type="whole" operator="greaterThan" allowBlank="1" showErrorMessage="1" errorTitle="Error" error="Debe digitar un número sin cáracteres especiales (puntos, comas, guiones, espacios, etc)._x000a__x000a__x000a_" sqref="O15 R14:R168">
      <formula1>0</formula1>
      <formula2>0</formula2>
    </dataValidation>
    <dataValidation type="whole" allowBlank="1" showInputMessage="1" showErrorMessage="1" errorTitle="Entrada no válida" error="Por favor escriba un número entero" promptTitle="Escriba un número entero en esta casilla" sqref="Z52:Z53">
      <formula1>-9223372036854770000</formula1>
      <formula2>9223372036854770000</formula2>
    </dataValidation>
  </dataValidations>
  <pageMargins left="0.15763888888888899" right="0.15763888888888899" top="0.74791666666666701" bottom="0.74791666666666701" header="0.51180555555555496" footer="0.51180555555555496"/>
  <pageSetup firstPageNumber="0"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5"/>
  <sheetViews>
    <sheetView topLeftCell="A46" zoomScale="95" zoomScaleNormal="95" workbookViewId="0">
      <selection activeCell="C51" sqref="C51"/>
    </sheetView>
  </sheetViews>
  <sheetFormatPr baseColWidth="10" defaultColWidth="9.140625" defaultRowHeight="15" x14ac:dyDescent="0.25"/>
  <cols>
    <col min="1" max="1" width="3.28515625"/>
    <col min="2" max="2" width="25.5703125"/>
    <col min="3" max="3" width="76"/>
    <col min="4" max="1025" width="8.5703125"/>
  </cols>
  <sheetData>
    <row r="1" spans="1:3" ht="45.75" customHeight="1" x14ac:dyDescent="0.25">
      <c r="A1" s="26" t="s">
        <v>392</v>
      </c>
      <c r="B1" s="26"/>
      <c r="C1" s="26"/>
    </row>
    <row r="2" spans="1:3" ht="24" customHeight="1" x14ac:dyDescent="0.25">
      <c r="A2" s="27" t="s">
        <v>393</v>
      </c>
      <c r="B2" s="27"/>
      <c r="C2" s="27"/>
    </row>
    <row r="3" spans="1:3" ht="45.75" customHeight="1" x14ac:dyDescent="0.25">
      <c r="A3" s="28" t="s">
        <v>394</v>
      </c>
      <c r="B3" s="28"/>
      <c r="C3" s="28"/>
    </row>
    <row r="4" spans="1:3" ht="45.75" customHeight="1" x14ac:dyDescent="0.25">
      <c r="A4" s="28" t="s">
        <v>395</v>
      </c>
      <c r="B4" s="28"/>
      <c r="C4" s="28"/>
    </row>
    <row r="5" spans="1:3" ht="16.5" customHeight="1" x14ac:dyDescent="0.25">
      <c r="A5" s="28" t="s">
        <v>396</v>
      </c>
      <c r="B5" s="28"/>
      <c r="C5" s="28"/>
    </row>
    <row r="6" spans="1:3" ht="18.75" customHeight="1" x14ac:dyDescent="0.25">
      <c r="A6" s="28" t="s">
        <v>397</v>
      </c>
      <c r="B6" s="28"/>
      <c r="C6" s="28"/>
    </row>
    <row r="7" spans="1:3" ht="45.75" customHeight="1" x14ac:dyDescent="0.25">
      <c r="A7" s="28" t="s">
        <v>398</v>
      </c>
      <c r="B7" s="28"/>
      <c r="C7" s="28"/>
    </row>
    <row r="8" spans="1:3" ht="17.25" customHeight="1" x14ac:dyDescent="0.25">
      <c r="A8" s="28" t="s">
        <v>399</v>
      </c>
      <c r="B8" s="28"/>
      <c r="C8" s="28"/>
    </row>
    <row r="9" spans="1:3" ht="45.75" customHeight="1" x14ac:dyDescent="0.25">
      <c r="A9" s="28" t="s">
        <v>400</v>
      </c>
      <c r="B9" s="28"/>
      <c r="C9" s="28"/>
    </row>
    <row r="10" spans="1:3" ht="30" customHeight="1" x14ac:dyDescent="0.25">
      <c r="A10" s="28" t="s">
        <v>401</v>
      </c>
      <c r="B10" s="28"/>
      <c r="C10" s="28"/>
    </row>
    <row r="11" spans="1:3" ht="18" customHeight="1" x14ac:dyDescent="0.25">
      <c r="A11" s="1"/>
    </row>
    <row r="12" spans="1:3" ht="25.5" customHeight="1" x14ac:dyDescent="0.25">
      <c r="A12" s="29" t="s">
        <v>402</v>
      </c>
      <c r="B12" s="29"/>
      <c r="C12" s="29"/>
    </row>
    <row r="13" spans="1:3" ht="24.75" customHeight="1" x14ac:dyDescent="0.25">
      <c r="A13" s="2">
        <v>1</v>
      </c>
      <c r="B13" s="3" t="s">
        <v>403</v>
      </c>
      <c r="C13" s="3" t="s">
        <v>404</v>
      </c>
    </row>
    <row r="14" spans="1:3" ht="22.5" customHeight="1" x14ac:dyDescent="0.25">
      <c r="A14" s="2">
        <v>2</v>
      </c>
      <c r="B14" s="3" t="s">
        <v>405</v>
      </c>
      <c r="C14" s="3" t="s">
        <v>406</v>
      </c>
    </row>
    <row r="15" spans="1:3" ht="34.5" customHeight="1" x14ac:dyDescent="0.25">
      <c r="A15" s="2">
        <v>3</v>
      </c>
      <c r="B15" s="3" t="s">
        <v>407</v>
      </c>
      <c r="C15" s="3" t="s">
        <v>408</v>
      </c>
    </row>
    <row r="16" spans="1:3" ht="33" customHeight="1" x14ac:dyDescent="0.25">
      <c r="A16" s="2">
        <v>4</v>
      </c>
      <c r="B16" s="3" t="s">
        <v>409</v>
      </c>
      <c r="C16" s="3" t="s">
        <v>410</v>
      </c>
    </row>
    <row r="17" spans="1:3" ht="36" customHeight="1" x14ac:dyDescent="0.25">
      <c r="A17" s="2">
        <v>5</v>
      </c>
      <c r="B17" s="3" t="s">
        <v>411</v>
      </c>
      <c r="C17" s="3" t="s">
        <v>412</v>
      </c>
    </row>
    <row r="18" spans="1:3" ht="32.25" customHeight="1" x14ac:dyDescent="0.25">
      <c r="A18" s="2">
        <v>6</v>
      </c>
      <c r="B18" s="3" t="s">
        <v>413</v>
      </c>
      <c r="C18" s="3" t="s">
        <v>414</v>
      </c>
    </row>
    <row r="19" spans="1:3" ht="45.75" customHeight="1" x14ac:dyDescent="0.25">
      <c r="A19" s="2">
        <v>7</v>
      </c>
      <c r="B19" s="3" t="s">
        <v>415</v>
      </c>
      <c r="C19" s="3" t="s">
        <v>416</v>
      </c>
    </row>
    <row r="20" spans="1:3" ht="33" customHeight="1" x14ac:dyDescent="0.25">
      <c r="A20" s="2">
        <v>8</v>
      </c>
      <c r="B20" s="3" t="s">
        <v>417</v>
      </c>
      <c r="C20" s="3" t="s">
        <v>418</v>
      </c>
    </row>
    <row r="21" spans="1:3" ht="45.75" customHeight="1" x14ac:dyDescent="0.25">
      <c r="A21" s="2">
        <v>9</v>
      </c>
      <c r="B21" s="3" t="s">
        <v>419</v>
      </c>
      <c r="C21" s="3" t="s">
        <v>420</v>
      </c>
    </row>
    <row r="22" spans="1:3" ht="18" customHeight="1" x14ac:dyDescent="0.25">
      <c r="A22" s="1"/>
    </row>
    <row r="23" spans="1:3" ht="24.75" customHeight="1" x14ac:dyDescent="0.25">
      <c r="A23" s="29" t="s">
        <v>421</v>
      </c>
      <c r="B23" s="29"/>
      <c r="C23" s="29"/>
    </row>
    <row r="24" spans="1:3" ht="45.75" customHeight="1" x14ac:dyDescent="0.25">
      <c r="A24" s="30">
        <v>1</v>
      </c>
      <c r="B24" s="31" t="s">
        <v>422</v>
      </c>
      <c r="C24" s="5" t="s">
        <v>423</v>
      </c>
    </row>
    <row r="25" spans="1:3" ht="45.75" customHeight="1" x14ac:dyDescent="0.25">
      <c r="A25" s="30"/>
      <c r="B25" s="31"/>
      <c r="C25" s="3" t="s">
        <v>424</v>
      </c>
    </row>
    <row r="26" spans="1:3" ht="23.25" customHeight="1" x14ac:dyDescent="0.25">
      <c r="A26" s="2">
        <v>2</v>
      </c>
      <c r="B26" s="3" t="s">
        <v>43</v>
      </c>
      <c r="C26" s="3" t="s">
        <v>425</v>
      </c>
    </row>
    <row r="27" spans="1:3" ht="45.75" customHeight="1" x14ac:dyDescent="0.25">
      <c r="A27" s="2">
        <v>3</v>
      </c>
      <c r="B27" s="3" t="s">
        <v>426</v>
      </c>
      <c r="C27" s="3" t="s">
        <v>427</v>
      </c>
    </row>
    <row r="28" spans="1:3" ht="55.5" customHeight="1" x14ac:dyDescent="0.25">
      <c r="A28" s="32">
        <v>4</v>
      </c>
      <c r="B28" s="3" t="s">
        <v>428</v>
      </c>
      <c r="C28" s="3" t="s">
        <v>429</v>
      </c>
    </row>
    <row r="29" spans="1:3" ht="45.75" customHeight="1" x14ac:dyDescent="0.25">
      <c r="A29" s="32"/>
      <c r="B29" s="3" t="s">
        <v>430</v>
      </c>
      <c r="C29" s="3" t="s">
        <v>431</v>
      </c>
    </row>
    <row r="30" spans="1:3" ht="45.75" customHeight="1" x14ac:dyDescent="0.25">
      <c r="A30" s="32"/>
      <c r="B30" s="3" t="s">
        <v>432</v>
      </c>
      <c r="C30" s="3" t="s">
        <v>433</v>
      </c>
    </row>
    <row r="31" spans="1:3" ht="45.75" customHeight="1" x14ac:dyDescent="0.25">
      <c r="A31" s="32"/>
      <c r="B31" s="31" t="s">
        <v>434</v>
      </c>
      <c r="C31" s="5" t="s">
        <v>435</v>
      </c>
    </row>
    <row r="32" spans="1:3" ht="27.75" customHeight="1" x14ac:dyDescent="0.25">
      <c r="A32" s="32"/>
      <c r="B32" s="31"/>
      <c r="C32" s="3" t="s">
        <v>436</v>
      </c>
    </row>
    <row r="33" spans="1:3" ht="45.75" customHeight="1" x14ac:dyDescent="0.25">
      <c r="A33" s="32"/>
      <c r="B33" s="3" t="s">
        <v>437</v>
      </c>
      <c r="C33" s="3" t="s">
        <v>438</v>
      </c>
    </row>
    <row r="34" spans="1:3" ht="45.75" customHeight="1" x14ac:dyDescent="0.25">
      <c r="A34" s="32"/>
      <c r="B34" s="3" t="s">
        <v>439</v>
      </c>
      <c r="C34" s="3" t="s">
        <v>440</v>
      </c>
    </row>
    <row r="35" spans="1:3" ht="45.75" customHeight="1" x14ac:dyDescent="0.25">
      <c r="A35" s="32"/>
      <c r="B35" s="3" t="s">
        <v>441</v>
      </c>
      <c r="C35" s="3" t="s">
        <v>442</v>
      </c>
    </row>
    <row r="36" spans="1:3" s="6" customFormat="1" ht="45.75" customHeight="1" x14ac:dyDescent="0.25">
      <c r="A36" s="32"/>
      <c r="B36" s="3" t="s">
        <v>443</v>
      </c>
      <c r="C36" s="3" t="s">
        <v>444</v>
      </c>
    </row>
    <row r="37" spans="1:3" s="6" customFormat="1" ht="32.25" customHeight="1" x14ac:dyDescent="0.25">
      <c r="A37" s="32"/>
      <c r="B37" s="3" t="s">
        <v>445</v>
      </c>
      <c r="C37" s="3" t="s">
        <v>446</v>
      </c>
    </row>
    <row r="38" spans="1:3" s="6" customFormat="1" ht="33" customHeight="1" x14ac:dyDescent="0.25">
      <c r="A38" s="32"/>
      <c r="B38" s="3" t="s">
        <v>447</v>
      </c>
      <c r="C38" s="3" t="s">
        <v>448</v>
      </c>
    </row>
    <row r="39" spans="1:3" ht="45.75" customHeight="1" x14ac:dyDescent="0.25">
      <c r="A39" s="32"/>
      <c r="B39" s="25" t="s">
        <v>449</v>
      </c>
      <c r="C39" s="3" t="s">
        <v>450</v>
      </c>
    </row>
    <row r="40" spans="1:3" ht="45.75" customHeight="1" x14ac:dyDescent="0.25">
      <c r="A40" s="32"/>
      <c r="B40" s="3" t="s">
        <v>451</v>
      </c>
      <c r="C40" s="3" t="s">
        <v>452</v>
      </c>
    </row>
    <row r="41" spans="1:3" ht="45.75" customHeight="1" x14ac:dyDescent="0.25">
      <c r="A41" s="32"/>
      <c r="B41" s="3" t="s">
        <v>453</v>
      </c>
      <c r="C41" s="7" t="s">
        <v>454</v>
      </c>
    </row>
    <row r="42" spans="1:3" ht="45.75" customHeight="1" x14ac:dyDescent="0.25">
      <c r="A42" s="32"/>
      <c r="B42" s="3" t="s">
        <v>455</v>
      </c>
      <c r="C42" s="3" t="s">
        <v>456</v>
      </c>
    </row>
    <row r="43" spans="1:3" ht="105.75" customHeight="1" x14ac:dyDescent="0.25">
      <c r="A43" s="32"/>
      <c r="B43" s="3" t="s">
        <v>457</v>
      </c>
      <c r="C43" s="3" t="s">
        <v>458</v>
      </c>
    </row>
    <row r="44" spans="1:3" ht="45.75" customHeight="1" x14ac:dyDescent="0.25">
      <c r="A44" s="32"/>
      <c r="B44" s="3" t="s">
        <v>459</v>
      </c>
      <c r="C44" s="3" t="s">
        <v>460</v>
      </c>
    </row>
    <row r="45" spans="1:3" ht="59.25" customHeight="1" x14ac:dyDescent="0.25">
      <c r="A45" s="32"/>
      <c r="B45" s="3" t="s">
        <v>461</v>
      </c>
      <c r="C45" s="3" t="s">
        <v>462</v>
      </c>
    </row>
    <row r="46" spans="1:3" ht="62.25" customHeight="1" x14ac:dyDescent="0.25">
      <c r="A46" s="32"/>
      <c r="B46" s="3" t="s">
        <v>463</v>
      </c>
      <c r="C46" s="3" t="s">
        <v>464</v>
      </c>
    </row>
    <row r="47" spans="1:3" ht="32.25" customHeight="1" x14ac:dyDescent="0.25">
      <c r="A47" s="32"/>
      <c r="B47" s="3" t="s">
        <v>465</v>
      </c>
      <c r="C47" s="3" t="s">
        <v>466</v>
      </c>
    </row>
    <row r="48" spans="1:3" ht="21.75" customHeight="1" x14ac:dyDescent="0.25">
      <c r="A48" s="32"/>
      <c r="B48" s="3" t="s">
        <v>467</v>
      </c>
      <c r="C48" s="3" t="s">
        <v>468</v>
      </c>
    </row>
    <row r="49" spans="1:3" ht="26.25" customHeight="1" x14ac:dyDescent="0.25">
      <c r="A49" s="30">
        <v>5</v>
      </c>
      <c r="B49" s="31" t="s">
        <v>24</v>
      </c>
      <c r="C49" s="5" t="s">
        <v>469</v>
      </c>
    </row>
    <row r="50" spans="1:3" ht="33.75" customHeight="1" x14ac:dyDescent="0.25">
      <c r="A50" s="30"/>
      <c r="B50" s="31"/>
      <c r="C50" s="3" t="s">
        <v>470</v>
      </c>
    </row>
    <row r="51" spans="1:3" ht="67.5" customHeight="1" x14ac:dyDescent="0.25">
      <c r="A51" s="2">
        <v>6</v>
      </c>
      <c r="B51" s="3" t="s">
        <v>45</v>
      </c>
      <c r="C51" s="3" t="s">
        <v>471</v>
      </c>
    </row>
    <row r="52" spans="1:3" ht="23.25" customHeight="1" x14ac:dyDescent="0.25">
      <c r="A52" s="2">
        <v>7</v>
      </c>
      <c r="B52" s="3" t="s">
        <v>25</v>
      </c>
      <c r="C52" s="3" t="s">
        <v>472</v>
      </c>
    </row>
    <row r="53" spans="1:3" ht="45.75" customHeight="1" x14ac:dyDescent="0.25">
      <c r="A53" s="30">
        <v>8</v>
      </c>
      <c r="B53" s="3" t="s">
        <v>46</v>
      </c>
      <c r="C53" s="3" t="s">
        <v>473</v>
      </c>
    </row>
    <row r="54" spans="1:3" ht="27.75" customHeight="1" x14ac:dyDescent="0.25">
      <c r="A54" s="30"/>
      <c r="B54" s="31" t="s">
        <v>474</v>
      </c>
      <c r="C54" s="5" t="s">
        <v>475</v>
      </c>
    </row>
    <row r="55" spans="1:3" ht="52.5" customHeight="1" x14ac:dyDescent="0.25">
      <c r="A55" s="30"/>
      <c r="B55" s="31"/>
      <c r="C55" s="3" t="s">
        <v>476</v>
      </c>
    </row>
    <row r="56" spans="1:3" ht="28.5" customHeight="1" x14ac:dyDescent="0.25">
      <c r="A56" s="2">
        <v>9</v>
      </c>
      <c r="B56" s="3" t="s">
        <v>477</v>
      </c>
      <c r="C56" s="3" t="s">
        <v>478</v>
      </c>
    </row>
    <row r="57" spans="1:3" ht="29.25" customHeight="1" x14ac:dyDescent="0.25">
      <c r="A57" s="30">
        <v>10</v>
      </c>
      <c r="B57" s="3" t="s">
        <v>479</v>
      </c>
      <c r="C57" s="3" t="s">
        <v>480</v>
      </c>
    </row>
    <row r="58" spans="1:3" ht="22.5" customHeight="1" x14ac:dyDescent="0.25">
      <c r="A58" s="30"/>
      <c r="B58" s="3" t="s">
        <v>481</v>
      </c>
      <c r="C58" s="3" t="s">
        <v>482</v>
      </c>
    </row>
    <row r="59" spans="1:3" ht="22.5" customHeight="1" x14ac:dyDescent="0.25">
      <c r="A59" s="1"/>
    </row>
    <row r="60" spans="1:3" ht="28.5" customHeight="1" x14ac:dyDescent="0.25">
      <c r="A60" s="29" t="s">
        <v>483</v>
      </c>
      <c r="B60" s="29"/>
      <c r="C60" s="29"/>
    </row>
    <row r="61" spans="1:3" ht="23.25" customHeight="1" x14ac:dyDescent="0.25">
      <c r="A61" s="30">
        <v>11</v>
      </c>
      <c r="B61" s="31" t="s">
        <v>484</v>
      </c>
      <c r="C61" s="5" t="s">
        <v>485</v>
      </c>
    </row>
    <row r="62" spans="1:3" ht="28.5" customHeight="1" x14ac:dyDescent="0.25">
      <c r="A62" s="30"/>
      <c r="B62" s="31"/>
      <c r="C62" s="5" t="s">
        <v>486</v>
      </c>
    </row>
    <row r="63" spans="1:3" ht="23.25" customHeight="1" x14ac:dyDescent="0.25">
      <c r="A63" s="30"/>
      <c r="B63" s="31"/>
      <c r="C63" s="3" t="s">
        <v>487</v>
      </c>
    </row>
    <row r="64" spans="1:3" ht="27.75" customHeight="1" x14ac:dyDescent="0.25">
      <c r="A64" s="30">
        <v>12</v>
      </c>
      <c r="B64" s="31" t="s">
        <v>488</v>
      </c>
      <c r="C64" s="5" t="s">
        <v>489</v>
      </c>
    </row>
    <row r="65" spans="1:3" ht="23.25" customHeight="1" x14ac:dyDescent="0.25">
      <c r="A65" s="30"/>
      <c r="B65" s="31"/>
      <c r="C65" s="3" t="s">
        <v>490</v>
      </c>
    </row>
    <row r="66" spans="1:3" ht="30.75" customHeight="1" x14ac:dyDescent="0.25">
      <c r="A66" s="2">
        <v>13</v>
      </c>
      <c r="B66" s="3" t="s">
        <v>29</v>
      </c>
      <c r="C66" s="3" t="s">
        <v>491</v>
      </c>
    </row>
    <row r="67" spans="1:3" ht="31.5" customHeight="1" x14ac:dyDescent="0.25">
      <c r="A67" s="2">
        <v>14</v>
      </c>
      <c r="B67" s="3" t="s">
        <v>492</v>
      </c>
      <c r="C67" s="3" t="s">
        <v>493</v>
      </c>
    </row>
    <row r="68" spans="1:3" ht="31.5" customHeight="1" x14ac:dyDescent="0.25">
      <c r="A68" s="4">
        <v>15</v>
      </c>
      <c r="B68" s="8" t="s">
        <v>30</v>
      </c>
      <c r="C68" s="8" t="s">
        <v>494</v>
      </c>
    </row>
    <row r="69" spans="1:3" ht="39.75" customHeight="1" x14ac:dyDescent="0.25">
      <c r="A69" s="30">
        <v>16</v>
      </c>
      <c r="B69" s="31" t="s">
        <v>31</v>
      </c>
      <c r="C69" s="5" t="s">
        <v>495</v>
      </c>
    </row>
    <row r="70" spans="1:3" ht="52.5" customHeight="1" x14ac:dyDescent="0.25">
      <c r="A70" s="30"/>
      <c r="B70" s="31"/>
      <c r="C70" s="5" t="s">
        <v>496</v>
      </c>
    </row>
    <row r="71" spans="1:3" ht="39.75" customHeight="1" x14ac:dyDescent="0.25">
      <c r="A71" s="30"/>
      <c r="B71" s="31"/>
      <c r="C71" s="5" t="s">
        <v>497</v>
      </c>
    </row>
    <row r="72" spans="1:3" ht="31.5" customHeight="1" x14ac:dyDescent="0.25">
      <c r="A72" s="30"/>
      <c r="B72" s="31"/>
      <c r="C72" s="3" t="s">
        <v>498</v>
      </c>
    </row>
    <row r="73" spans="1:3" ht="42" customHeight="1" x14ac:dyDescent="0.25">
      <c r="A73" s="2">
        <v>17</v>
      </c>
      <c r="B73" s="3" t="s">
        <v>499</v>
      </c>
      <c r="C73" s="3" t="s">
        <v>500</v>
      </c>
    </row>
    <row r="74" spans="1:3" ht="18.75" customHeight="1" x14ac:dyDescent="0.25">
      <c r="A74" s="1"/>
    </row>
    <row r="75" spans="1:3" ht="21" customHeight="1" x14ac:dyDescent="0.25">
      <c r="A75" s="29" t="s">
        <v>501</v>
      </c>
      <c r="B75" s="29"/>
      <c r="C75" s="29"/>
    </row>
    <row r="76" spans="1:3" ht="27" customHeight="1" x14ac:dyDescent="0.25">
      <c r="A76" s="30">
        <v>18</v>
      </c>
      <c r="B76" s="31" t="s">
        <v>502</v>
      </c>
      <c r="C76" s="5" t="s">
        <v>503</v>
      </c>
    </row>
    <row r="77" spans="1:3" ht="28.5" customHeight="1" x14ac:dyDescent="0.25">
      <c r="A77" s="30"/>
      <c r="B77" s="31"/>
      <c r="C77" s="3" t="s">
        <v>504</v>
      </c>
    </row>
    <row r="78" spans="1:3" ht="27.75" customHeight="1" x14ac:dyDescent="0.25">
      <c r="A78" s="2">
        <v>19</v>
      </c>
      <c r="B78" s="3" t="s">
        <v>505</v>
      </c>
      <c r="C78" s="3" t="s">
        <v>506</v>
      </c>
    </row>
    <row r="79" spans="1:3" ht="28.5" customHeight="1" x14ac:dyDescent="0.25">
      <c r="A79" s="2">
        <v>20</v>
      </c>
      <c r="B79" s="3" t="s">
        <v>507</v>
      </c>
      <c r="C79" s="3" t="s">
        <v>508</v>
      </c>
    </row>
    <row r="80" spans="1:3" ht="30" customHeight="1" x14ac:dyDescent="0.25">
      <c r="A80" s="2">
        <v>21</v>
      </c>
      <c r="B80" s="3" t="s">
        <v>36</v>
      </c>
      <c r="C80" s="3" t="s">
        <v>509</v>
      </c>
    </row>
    <row r="81" spans="1:3" ht="32.25" customHeight="1" x14ac:dyDescent="0.25">
      <c r="A81" s="2">
        <v>22</v>
      </c>
      <c r="B81" s="3" t="s">
        <v>510</v>
      </c>
      <c r="C81" s="3" t="s">
        <v>511</v>
      </c>
    </row>
    <row r="82" spans="1:3" ht="18" customHeight="1" x14ac:dyDescent="0.25">
      <c r="A82" s="1"/>
    </row>
    <row r="83" spans="1:3" ht="24" customHeight="1" x14ac:dyDescent="0.25">
      <c r="A83" s="29" t="s">
        <v>512</v>
      </c>
      <c r="B83" s="29"/>
      <c r="C83" s="29"/>
    </row>
    <row r="84" spans="1:3" ht="32.25" customHeight="1" x14ac:dyDescent="0.25">
      <c r="A84" s="2">
        <v>23</v>
      </c>
      <c r="B84" s="3" t="s">
        <v>513</v>
      </c>
      <c r="C84" s="3" t="s">
        <v>514</v>
      </c>
    </row>
    <row r="85" spans="1:3" ht="55.5" customHeight="1" x14ac:dyDescent="0.25">
      <c r="A85" s="2">
        <v>24</v>
      </c>
      <c r="B85" s="3" t="s">
        <v>515</v>
      </c>
      <c r="C85" s="3" t="s">
        <v>516</v>
      </c>
    </row>
  </sheetData>
  <mergeCells count="32">
    <mergeCell ref="A83:C83"/>
    <mergeCell ref="A69:A72"/>
    <mergeCell ref="B69:B72"/>
    <mergeCell ref="A75:C75"/>
    <mergeCell ref="A76:A77"/>
    <mergeCell ref="B76:B77"/>
    <mergeCell ref="A60:C60"/>
    <mergeCell ref="A61:A63"/>
    <mergeCell ref="B61:B63"/>
    <mergeCell ref="A64:A65"/>
    <mergeCell ref="B64:B65"/>
    <mergeCell ref="A49:A50"/>
    <mergeCell ref="B49:B50"/>
    <mergeCell ref="A53:A55"/>
    <mergeCell ref="B54:B55"/>
    <mergeCell ref="A57:A58"/>
    <mergeCell ref="A12:C12"/>
    <mergeCell ref="A23:C23"/>
    <mergeCell ref="A24:A25"/>
    <mergeCell ref="B24:B25"/>
    <mergeCell ref="A28:A48"/>
    <mergeCell ref="B31:B32"/>
    <mergeCell ref="A6:C6"/>
    <mergeCell ref="A7:C7"/>
    <mergeCell ref="A8:C8"/>
    <mergeCell ref="A9:C9"/>
    <mergeCell ref="A10:C10"/>
    <mergeCell ref="A1:C1"/>
    <mergeCell ref="A2:C2"/>
    <mergeCell ref="A3:C3"/>
    <mergeCell ref="A4:C4"/>
    <mergeCell ref="A5:C5"/>
  </mergeCells>
  <pageMargins left="0.43333333333333302" right="0.70833333333333304" top="0.64166666666666705" bottom="0.74791666666666701" header="0.51180555555555496" footer="0.51180555555555496"/>
  <pageSetup firstPageNumber="0" fitToHeight="2"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46"/>
  <sheetViews>
    <sheetView topLeftCell="AMJ1" zoomScale="95" zoomScaleNormal="95" workbookViewId="0">
      <pane ySplit="1" topLeftCell="A2" activePane="bottomLeft" state="frozen"/>
      <selection activeCell="AMJ1" sqref="AMJ1"/>
      <selection pane="bottomLeft" activeCell="AMJ4" sqref="AMJ4"/>
    </sheetView>
  </sheetViews>
  <sheetFormatPr baseColWidth="10" defaultColWidth="9.140625" defaultRowHeight="15" x14ac:dyDescent="0.25"/>
  <cols>
    <col min="1" max="2" width="8.5703125"/>
    <col min="3" max="3" width="8.5703125" style="9"/>
    <col min="4" max="4" width="53.140625"/>
    <col min="5" max="1025" width="8.5703125"/>
  </cols>
  <sheetData>
    <row r="1" spans="3:4" ht="16.5" x14ac:dyDescent="0.3">
      <c r="C1" s="10" t="s">
        <v>517</v>
      </c>
      <c r="D1" s="11" t="s">
        <v>518</v>
      </c>
    </row>
    <row r="2" spans="3:4" ht="33" x14ac:dyDescent="0.3">
      <c r="C2" s="10">
        <v>1</v>
      </c>
      <c r="D2" s="12" t="s">
        <v>519</v>
      </c>
    </row>
    <row r="3" spans="3:4" ht="16.5" x14ac:dyDescent="0.3">
      <c r="C3" s="10">
        <v>2</v>
      </c>
      <c r="D3" s="12" t="s">
        <v>520</v>
      </c>
    </row>
    <row r="4" spans="3:4" ht="16.5" x14ac:dyDescent="0.3">
      <c r="C4" s="10">
        <v>3</v>
      </c>
      <c r="D4" s="12" t="s">
        <v>521</v>
      </c>
    </row>
    <row r="5" spans="3:4" ht="16.5" x14ac:dyDescent="0.3">
      <c r="C5" s="10">
        <v>4</v>
      </c>
      <c r="D5" s="12" t="s">
        <v>522</v>
      </c>
    </row>
    <row r="6" spans="3:4" ht="33" x14ac:dyDescent="0.3">
      <c r="C6" s="10">
        <v>5</v>
      </c>
      <c r="D6" s="12" t="s">
        <v>523</v>
      </c>
    </row>
    <row r="7" spans="3:4" ht="16.5" x14ac:dyDescent="0.3">
      <c r="C7" s="10">
        <v>6</v>
      </c>
      <c r="D7" s="12" t="s">
        <v>524</v>
      </c>
    </row>
    <row r="8" spans="3:4" ht="16.5" x14ac:dyDescent="0.3">
      <c r="C8" s="10">
        <v>7</v>
      </c>
      <c r="D8" s="12" t="s">
        <v>525</v>
      </c>
    </row>
    <row r="9" spans="3:4" ht="16.5" x14ac:dyDescent="0.3">
      <c r="C9" s="10">
        <v>8</v>
      </c>
      <c r="D9" s="12" t="s">
        <v>526</v>
      </c>
    </row>
    <row r="10" spans="3:4" ht="16.5" x14ac:dyDescent="0.3">
      <c r="C10" s="10">
        <v>9</v>
      </c>
      <c r="D10" s="12" t="s">
        <v>527</v>
      </c>
    </row>
    <row r="11" spans="3:4" ht="16.5" x14ac:dyDescent="0.3">
      <c r="C11" s="10">
        <v>10</v>
      </c>
      <c r="D11" s="12" t="s">
        <v>528</v>
      </c>
    </row>
    <row r="12" spans="3:4" ht="33" x14ac:dyDescent="0.3">
      <c r="C12" s="10">
        <v>11</v>
      </c>
      <c r="D12" s="12" t="s">
        <v>529</v>
      </c>
    </row>
    <row r="13" spans="3:4" ht="33" x14ac:dyDescent="0.3">
      <c r="C13" s="10">
        <v>12</v>
      </c>
      <c r="D13" s="12" t="s">
        <v>530</v>
      </c>
    </row>
    <row r="14" spans="3:4" ht="16.5" x14ac:dyDescent="0.3">
      <c r="C14" s="10">
        <v>13</v>
      </c>
      <c r="D14" s="12" t="s">
        <v>531</v>
      </c>
    </row>
    <row r="15" spans="3:4" ht="16.5" x14ac:dyDescent="0.3">
      <c r="C15" s="10">
        <v>14</v>
      </c>
      <c r="D15" s="12" t="s">
        <v>532</v>
      </c>
    </row>
    <row r="16" spans="3:4" ht="33" x14ac:dyDescent="0.3">
      <c r="C16" s="10">
        <v>15</v>
      </c>
      <c r="D16" s="12" t="s">
        <v>533</v>
      </c>
    </row>
    <row r="17" spans="3:4" ht="16.5" x14ac:dyDescent="0.3">
      <c r="C17" s="10">
        <v>16</v>
      </c>
      <c r="D17" s="12" t="s">
        <v>534</v>
      </c>
    </row>
    <row r="18" spans="3:4" ht="16.5" x14ac:dyDescent="0.3">
      <c r="C18" s="10">
        <v>17</v>
      </c>
      <c r="D18" s="12" t="s">
        <v>535</v>
      </c>
    </row>
    <row r="19" spans="3:4" ht="16.5" x14ac:dyDescent="0.3">
      <c r="C19" s="10">
        <v>18</v>
      </c>
      <c r="D19" s="12" t="s">
        <v>536</v>
      </c>
    </row>
    <row r="20" spans="3:4" ht="16.5" x14ac:dyDescent="0.3">
      <c r="C20" s="10">
        <v>19</v>
      </c>
      <c r="D20" s="12" t="s">
        <v>537</v>
      </c>
    </row>
    <row r="21" spans="3:4" ht="33" x14ac:dyDescent="0.3">
      <c r="C21" s="10">
        <v>20</v>
      </c>
      <c r="D21" s="12" t="s">
        <v>538</v>
      </c>
    </row>
    <row r="22" spans="3:4" ht="33" x14ac:dyDescent="0.3">
      <c r="C22" s="10">
        <v>21</v>
      </c>
      <c r="D22" s="12" t="s">
        <v>539</v>
      </c>
    </row>
    <row r="23" spans="3:4" ht="16.5" x14ac:dyDescent="0.3">
      <c r="C23" s="10">
        <v>22</v>
      </c>
      <c r="D23" s="12" t="s">
        <v>540</v>
      </c>
    </row>
    <row r="24" spans="3:4" ht="16.5" x14ac:dyDescent="0.3">
      <c r="C24" s="10">
        <v>23</v>
      </c>
      <c r="D24" s="12" t="s">
        <v>541</v>
      </c>
    </row>
    <row r="25" spans="3:4" ht="33" x14ac:dyDescent="0.3">
      <c r="C25" s="10">
        <v>24</v>
      </c>
      <c r="D25" s="12" t="s">
        <v>542</v>
      </c>
    </row>
    <row r="26" spans="3:4" ht="19.5" customHeight="1" x14ac:dyDescent="0.3">
      <c r="C26" s="10">
        <v>25</v>
      </c>
      <c r="D26" s="12" t="s">
        <v>543</v>
      </c>
    </row>
    <row r="27" spans="3:4" ht="19.5" customHeight="1" x14ac:dyDescent="0.3">
      <c r="C27" s="10">
        <v>26</v>
      </c>
      <c r="D27" s="12" t="s">
        <v>544</v>
      </c>
    </row>
    <row r="28" spans="3:4" ht="19.5" customHeight="1" x14ac:dyDescent="0.3">
      <c r="C28" s="10">
        <v>27</v>
      </c>
      <c r="D28" s="12" t="s">
        <v>545</v>
      </c>
    </row>
    <row r="29" spans="3:4" ht="19.5" customHeight="1" x14ac:dyDescent="0.3">
      <c r="C29" s="10">
        <v>28</v>
      </c>
      <c r="D29" s="12" t="s">
        <v>546</v>
      </c>
    </row>
    <row r="30" spans="3:4" ht="19.5" customHeight="1" x14ac:dyDescent="0.3">
      <c r="C30" s="10">
        <v>29</v>
      </c>
      <c r="D30" s="12" t="s">
        <v>547</v>
      </c>
    </row>
    <row r="31" spans="3:4" ht="19.5" customHeight="1" x14ac:dyDescent="0.3">
      <c r="C31" s="10">
        <v>30</v>
      </c>
      <c r="D31" s="12" t="s">
        <v>548</v>
      </c>
    </row>
    <row r="32" spans="3:4" ht="49.5" x14ac:dyDescent="0.3">
      <c r="C32" s="10">
        <v>31</v>
      </c>
      <c r="D32" s="12" t="s">
        <v>549</v>
      </c>
    </row>
    <row r="33" spans="3:4" ht="16.5" x14ac:dyDescent="0.3">
      <c r="C33" s="10">
        <v>32</v>
      </c>
      <c r="D33" s="12" t="s">
        <v>550</v>
      </c>
    </row>
    <row r="34" spans="3:4" ht="16.5" x14ac:dyDescent="0.3">
      <c r="C34" s="10">
        <v>33</v>
      </c>
      <c r="D34" s="12" t="s">
        <v>551</v>
      </c>
    </row>
    <row r="35" spans="3:4" ht="33" x14ac:dyDescent="0.3">
      <c r="C35" s="10">
        <v>34</v>
      </c>
      <c r="D35" s="12" t="s">
        <v>552</v>
      </c>
    </row>
    <row r="36" spans="3:4" ht="16.5" x14ac:dyDescent="0.3">
      <c r="C36" s="10">
        <v>35</v>
      </c>
      <c r="D36" s="12" t="s">
        <v>553</v>
      </c>
    </row>
    <row r="37" spans="3:4" ht="16.5" x14ac:dyDescent="0.3">
      <c r="C37" s="10">
        <v>36</v>
      </c>
      <c r="D37" s="12" t="s">
        <v>554</v>
      </c>
    </row>
    <row r="38" spans="3:4" ht="33" x14ac:dyDescent="0.3">
      <c r="C38" s="10">
        <v>37</v>
      </c>
      <c r="D38" s="12" t="s">
        <v>555</v>
      </c>
    </row>
    <row r="39" spans="3:4" ht="16.5" x14ac:dyDescent="0.3">
      <c r="C39" s="10">
        <v>38</v>
      </c>
      <c r="D39" s="12" t="s">
        <v>556</v>
      </c>
    </row>
    <row r="40" spans="3:4" ht="16.5" x14ac:dyDescent="0.3">
      <c r="C40" s="10">
        <v>39</v>
      </c>
      <c r="D40" s="12" t="s">
        <v>557</v>
      </c>
    </row>
    <row r="41" spans="3:4" ht="16.5" x14ac:dyDescent="0.3">
      <c r="C41" s="10">
        <v>40</v>
      </c>
      <c r="D41" s="12" t="s">
        <v>558</v>
      </c>
    </row>
    <row r="42" spans="3:4" ht="16.5" x14ac:dyDescent="0.3">
      <c r="C42" s="10">
        <v>41</v>
      </c>
      <c r="D42" s="12" t="s">
        <v>559</v>
      </c>
    </row>
    <row r="43" spans="3:4" ht="16.5" x14ac:dyDescent="0.3">
      <c r="C43" s="10">
        <v>42</v>
      </c>
      <c r="D43" s="12" t="s">
        <v>560</v>
      </c>
    </row>
    <row r="44" spans="3:4" ht="16.5" x14ac:dyDescent="0.3">
      <c r="C44" s="10">
        <v>43</v>
      </c>
      <c r="D44" s="12" t="s">
        <v>561</v>
      </c>
    </row>
    <row r="45" spans="3:4" ht="16.5" x14ac:dyDescent="0.3">
      <c r="C45" s="10">
        <v>44</v>
      </c>
      <c r="D45" s="12" t="s">
        <v>562</v>
      </c>
    </row>
    <row r="46" spans="3:4" ht="16.5" x14ac:dyDescent="0.3">
      <c r="C46" s="10">
        <v>45</v>
      </c>
      <c r="D46" s="12" t="s">
        <v>563</v>
      </c>
    </row>
  </sheetData>
  <autoFilter ref="C1:E54"/>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22" zoomScale="95" zoomScaleNormal="95" workbookViewId="0">
      <selection activeCell="C24" sqref="C24"/>
    </sheetView>
  </sheetViews>
  <sheetFormatPr baseColWidth="10" defaultColWidth="9.140625" defaultRowHeight="15" x14ac:dyDescent="0.25"/>
  <cols>
    <col min="1" max="1" width="8.5703125"/>
    <col min="2" max="2" width="97.140625"/>
    <col min="3" max="3" width="24.85546875"/>
    <col min="4" max="1025" width="8.5703125"/>
  </cols>
  <sheetData>
    <row r="1" spans="1:5" ht="15" customHeight="1" x14ac:dyDescent="0.25">
      <c r="C1" s="33" t="s">
        <v>24</v>
      </c>
      <c r="D1" s="13" t="s">
        <v>564</v>
      </c>
    </row>
    <row r="2" spans="1:5" ht="15" customHeight="1" x14ac:dyDescent="0.25">
      <c r="A2">
        <v>1</v>
      </c>
      <c r="B2" s="14" t="s">
        <v>565</v>
      </c>
      <c r="C2" s="33"/>
      <c r="D2" s="15" t="s">
        <v>59</v>
      </c>
      <c r="E2" s="14"/>
    </row>
    <row r="3" spans="1:5" ht="15" customHeight="1" x14ac:dyDescent="0.25">
      <c r="A3">
        <v>2</v>
      </c>
      <c r="B3" s="16" t="s">
        <v>566</v>
      </c>
      <c r="C3" s="17" t="s">
        <v>62</v>
      </c>
      <c r="D3" s="15" t="s">
        <v>65</v>
      </c>
      <c r="E3" s="18"/>
    </row>
    <row r="4" spans="1:5" ht="15" customHeight="1" x14ac:dyDescent="0.25">
      <c r="A4">
        <v>3</v>
      </c>
      <c r="B4" s="19" t="s">
        <v>567</v>
      </c>
      <c r="C4" s="17" t="s">
        <v>167</v>
      </c>
      <c r="D4" s="15" t="s">
        <v>568</v>
      </c>
      <c r="E4" s="18"/>
    </row>
    <row r="5" spans="1:5" ht="15" customHeight="1" x14ac:dyDescent="0.3">
      <c r="A5">
        <v>4</v>
      </c>
      <c r="B5" s="20" t="s">
        <v>569</v>
      </c>
      <c r="C5" s="17" t="s">
        <v>56</v>
      </c>
      <c r="D5" s="21"/>
      <c r="E5" s="22"/>
    </row>
    <row r="6" spans="1:5" ht="15" customHeight="1" x14ac:dyDescent="0.25">
      <c r="A6">
        <v>5</v>
      </c>
      <c r="B6" s="18" t="s">
        <v>570</v>
      </c>
      <c r="C6" s="17" t="s">
        <v>320</v>
      </c>
      <c r="D6" s="18"/>
      <c r="E6" s="18"/>
    </row>
    <row r="7" spans="1:5" ht="15" customHeight="1" x14ac:dyDescent="0.25">
      <c r="A7">
        <v>6</v>
      </c>
      <c r="B7" s="18" t="s">
        <v>571</v>
      </c>
      <c r="C7" s="17" t="s">
        <v>572</v>
      </c>
      <c r="D7" s="18"/>
      <c r="E7" s="18"/>
    </row>
    <row r="8" spans="1:5" ht="15" customHeight="1" x14ac:dyDescent="0.25">
      <c r="A8">
        <v>7</v>
      </c>
      <c r="B8" s="18" t="s">
        <v>573</v>
      </c>
      <c r="C8" s="17" t="s">
        <v>574</v>
      </c>
      <c r="D8" s="18"/>
      <c r="E8" s="18"/>
    </row>
    <row r="9" spans="1:5" ht="15" customHeight="1" x14ac:dyDescent="0.25">
      <c r="A9">
        <v>8</v>
      </c>
      <c r="B9" s="18" t="s">
        <v>575</v>
      </c>
      <c r="C9" s="18"/>
      <c r="D9" s="18"/>
      <c r="E9" s="18"/>
    </row>
    <row r="10" spans="1:5" ht="15" customHeight="1" x14ac:dyDescent="0.25">
      <c r="A10">
        <v>9</v>
      </c>
      <c r="B10" s="18" t="s">
        <v>576</v>
      </c>
      <c r="C10" s="18"/>
      <c r="D10" s="18"/>
      <c r="E10" s="18"/>
    </row>
    <row r="11" spans="1:5" ht="15" customHeight="1" x14ac:dyDescent="0.25">
      <c r="A11">
        <v>10</v>
      </c>
      <c r="B11" s="18" t="s">
        <v>577</v>
      </c>
      <c r="C11" s="13" t="s">
        <v>578</v>
      </c>
      <c r="D11" s="18"/>
      <c r="E11" s="18"/>
    </row>
    <row r="12" spans="1:5" ht="15" customHeight="1" x14ac:dyDescent="0.25">
      <c r="A12">
        <v>11</v>
      </c>
      <c r="B12" s="18" t="s">
        <v>579</v>
      </c>
      <c r="C12" s="23" t="s">
        <v>342</v>
      </c>
      <c r="D12" s="18" t="s">
        <v>580</v>
      </c>
      <c r="E12" s="18"/>
    </row>
    <row r="13" spans="1:5" ht="15" customHeight="1" x14ac:dyDescent="0.25">
      <c r="A13">
        <v>12</v>
      </c>
      <c r="B13" s="18" t="s">
        <v>581</v>
      </c>
      <c r="C13" s="23" t="s">
        <v>582</v>
      </c>
      <c r="D13" s="18"/>
      <c r="E13" s="18"/>
    </row>
    <row r="14" spans="1:5" ht="15" customHeight="1" x14ac:dyDescent="0.25">
      <c r="A14">
        <v>13</v>
      </c>
      <c r="B14" s="18" t="s">
        <v>583</v>
      </c>
      <c r="C14" s="23" t="s">
        <v>57</v>
      </c>
      <c r="D14" s="18" t="s">
        <v>584</v>
      </c>
      <c r="E14" s="18"/>
    </row>
    <row r="15" spans="1:5" ht="15" customHeight="1" x14ac:dyDescent="0.25">
      <c r="A15">
        <v>14</v>
      </c>
      <c r="B15" s="18" t="s">
        <v>585</v>
      </c>
      <c r="C15" s="23" t="s">
        <v>216</v>
      </c>
      <c r="D15" s="18" t="s">
        <v>586</v>
      </c>
      <c r="E15" s="18"/>
    </row>
    <row r="16" spans="1:5" ht="15" customHeight="1" x14ac:dyDescent="0.25">
      <c r="A16">
        <v>15</v>
      </c>
      <c r="B16" s="18" t="s">
        <v>587</v>
      </c>
      <c r="C16" s="18"/>
      <c r="D16" s="18"/>
      <c r="E16" s="18"/>
    </row>
    <row r="17" spans="1:5" ht="15" customHeight="1" x14ac:dyDescent="0.25">
      <c r="A17">
        <v>16</v>
      </c>
      <c r="B17" s="18" t="s">
        <v>588</v>
      </c>
      <c r="C17" s="23" t="s">
        <v>589</v>
      </c>
      <c r="D17" s="18"/>
      <c r="E17" s="18"/>
    </row>
    <row r="18" spans="1:5" ht="15" customHeight="1" x14ac:dyDescent="0.25">
      <c r="A18">
        <v>17</v>
      </c>
      <c r="B18" s="18" t="s">
        <v>590</v>
      </c>
      <c r="C18" s="23" t="s">
        <v>591</v>
      </c>
      <c r="D18" s="18"/>
      <c r="E18" s="18"/>
    </row>
    <row r="19" spans="1:5" ht="15" customHeight="1" x14ac:dyDescent="0.25">
      <c r="A19">
        <v>18</v>
      </c>
      <c r="B19" s="18" t="s">
        <v>592</v>
      </c>
      <c r="C19" s="23" t="s">
        <v>593</v>
      </c>
      <c r="D19" s="18"/>
      <c r="E19" s="18"/>
    </row>
    <row r="20" spans="1:5" ht="15" customHeight="1" x14ac:dyDescent="0.25">
      <c r="A20">
        <v>19</v>
      </c>
      <c r="B20" s="18" t="s">
        <v>594</v>
      </c>
      <c r="C20" s="23" t="s">
        <v>595</v>
      </c>
      <c r="D20" s="18"/>
      <c r="E20" s="18"/>
    </row>
    <row r="21" spans="1:5" ht="90" x14ac:dyDescent="0.25">
      <c r="C21" s="23" t="s">
        <v>596</v>
      </c>
    </row>
    <row r="22" spans="1:5" ht="45" x14ac:dyDescent="0.25">
      <c r="C22" s="23" t="s">
        <v>597</v>
      </c>
    </row>
    <row r="23" spans="1:5" ht="90" x14ac:dyDescent="0.25">
      <c r="C23" s="23" t="s">
        <v>598</v>
      </c>
    </row>
    <row r="24" spans="1:5" ht="45" x14ac:dyDescent="0.25">
      <c r="C24" s="23" t="s">
        <v>599</v>
      </c>
    </row>
    <row r="25" spans="1:5" ht="120" x14ac:dyDescent="0.25">
      <c r="C25" s="23" t="s">
        <v>63</v>
      </c>
      <c r="D25" s="24"/>
    </row>
    <row r="26" spans="1:5" ht="30" x14ac:dyDescent="0.25">
      <c r="C26" s="23" t="s">
        <v>86</v>
      </c>
    </row>
    <row r="27" spans="1:5" ht="60" x14ac:dyDescent="0.25">
      <c r="C27" s="23" t="s">
        <v>600</v>
      </c>
    </row>
    <row r="28" spans="1:5" x14ac:dyDescent="0.25">
      <c r="C28" s="23" t="s">
        <v>601</v>
      </c>
    </row>
    <row r="29" spans="1:5" x14ac:dyDescent="0.25">
      <c r="C29" s="23" t="s">
        <v>602</v>
      </c>
    </row>
    <row r="30" spans="1:5" x14ac:dyDescent="0.25">
      <c r="C30" s="23" t="s">
        <v>205</v>
      </c>
    </row>
  </sheetData>
  <mergeCells count="1">
    <mergeCell ref="C1:C2"/>
  </mergeCells>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121</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11</vt:i4>
      </vt:variant>
    </vt:vector>
  </HeadingPairs>
  <TitlesOfParts>
    <vt:vector size="15" baseType="lpstr">
      <vt:lpstr>Formato a Dici 31 de 2016</vt:lpstr>
      <vt:lpstr>Instructivo</vt:lpstr>
      <vt:lpstr>Equivalencia BH-BMPT</vt:lpstr>
      <vt:lpstr>Tipo </vt:lpstr>
      <vt:lpstr>'Equivalencia BH-BMPT'!_FilterDatabase</vt:lpstr>
      <vt:lpstr>'Equivalencia BH-BMPT'!_FilterDatabase_0</vt:lpstr>
      <vt:lpstr>'Formato a Dici 31 de 2016'!_FilterDatabase_0</vt:lpstr>
      <vt:lpstr>'Equivalencia BH-BMPT'!_FilterDatabase_0_0</vt:lpstr>
      <vt:lpstr>'Formato a Dici 31 de 2016'!_FilterDatabase_0_0</vt:lpstr>
      <vt:lpstr>Afectación</vt:lpstr>
      <vt:lpstr>ContratacionDirecta</vt:lpstr>
      <vt:lpstr>Mod</vt:lpstr>
      <vt:lpstr>RegimenEspecial</vt:lpstr>
      <vt:lpstr>SeleccionAbreviada</vt:lpstr>
      <vt:lpstr>Vacio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GIO</cp:lastModifiedBy>
  <cp:revision>9</cp:revision>
  <cp:lastPrinted>2017-10-26T13:33:59Z</cp:lastPrinted>
  <dcterms:created xsi:type="dcterms:W3CDTF">2017-07-18T15:09:18Z</dcterms:created>
  <dcterms:modified xsi:type="dcterms:W3CDTF">2018-03-06T23:46:33Z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