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zap\Desktop\"/>
    </mc:Choice>
  </mc:AlternateContent>
  <bookViews>
    <workbookView xWindow="0" yWindow="0" windowWidth="28800" windowHeight="11750"/>
  </bookViews>
  <sheets>
    <sheet name="Consolidado 2021- 2023" sheetId="1" r:id="rId1"/>
  </sheets>
  <definedNames>
    <definedName name="_xlnm._FilterDatabase" localSheetId="0" hidden="1">'Consolidado 2021- 2023'!$A$5:$AHY$152</definedName>
    <definedName name="ANUALIZACIÓ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nGU54ATi5DWXRYzO6G9kp3sTXiYBIgR+6AtQY/En0c="/>
    </ext>
  </extLst>
</workbook>
</file>

<file path=xl/calcChain.xml><?xml version="1.0" encoding="utf-8"?>
<calcChain xmlns="http://schemas.openxmlformats.org/spreadsheetml/2006/main">
  <c r="AW152" i="1" l="1"/>
  <c r="AU152" i="1"/>
  <c r="AS152" i="1"/>
  <c r="AR152" i="1"/>
  <c r="AO152" i="1"/>
  <c r="AP152" i="1"/>
  <c r="AY128" i="1"/>
  <c r="AY7" i="1"/>
  <c r="AY8" i="1"/>
  <c r="AY9" i="1"/>
  <c r="AY10" i="1"/>
  <c r="AY11" i="1"/>
  <c r="AY12" i="1"/>
  <c r="AY13" i="1"/>
  <c r="AY14" i="1"/>
  <c r="AY15" i="1"/>
  <c r="AY16" i="1"/>
  <c r="AY17" i="1"/>
  <c r="AY18" i="1"/>
  <c r="AY19" i="1"/>
  <c r="AY20" i="1"/>
  <c r="AY21" i="1"/>
  <c r="AY22" i="1"/>
  <c r="AY23" i="1"/>
  <c r="AY24" i="1"/>
  <c r="AY25" i="1"/>
  <c r="AY26" i="1"/>
  <c r="AY27" i="1"/>
  <c r="AY28" i="1"/>
  <c r="AY30" i="1"/>
  <c r="AY31" i="1"/>
  <c r="AY32" i="1"/>
  <c r="AY33" i="1"/>
  <c r="AY34" i="1"/>
  <c r="AY35" i="1"/>
  <c r="AY36" i="1"/>
  <c r="AY37" i="1"/>
  <c r="AY38" i="1"/>
  <c r="AY39" i="1"/>
  <c r="AY40" i="1"/>
  <c r="AY41" i="1"/>
  <c r="AY42" i="1"/>
  <c r="AY43" i="1"/>
  <c r="AY44"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6" i="1"/>
  <c r="AY117" i="1"/>
  <c r="AY118" i="1"/>
  <c r="AY119" i="1"/>
  <c r="AY120" i="1"/>
  <c r="AY121" i="1"/>
  <c r="AY122" i="1"/>
  <c r="AY123" i="1"/>
  <c r="AY124" i="1"/>
  <c r="AY125" i="1"/>
  <c r="AY126" i="1"/>
  <c r="AY127"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6" i="1"/>
  <c r="W148" i="1" l="1"/>
  <c r="W97" i="1"/>
  <c r="AY171" i="1" l="1"/>
  <c r="AY170" i="1"/>
  <c r="AY169" i="1"/>
  <c r="AY168" i="1"/>
  <c r="AY167" i="1"/>
  <c r="AY166" i="1"/>
  <c r="AY165" i="1"/>
  <c r="AY164" i="1"/>
  <c r="AY163" i="1"/>
  <c r="AY162" i="1"/>
  <c r="AY161" i="1"/>
  <c r="AY160" i="1"/>
  <c r="AY159" i="1"/>
  <c r="AY158" i="1"/>
  <c r="AY157" i="1"/>
  <c r="AY156" i="1"/>
  <c r="AY155" i="1"/>
  <c r="W142" i="1" l="1"/>
  <c r="W116" i="1"/>
  <c r="W114" i="1"/>
  <c r="W113" i="1"/>
  <c r="W78" i="1"/>
  <c r="W52" i="1"/>
  <c r="W38" i="1"/>
  <c r="W37" i="1"/>
  <c r="W56" i="1" l="1"/>
  <c r="W144" i="1" l="1"/>
  <c r="W143" i="1"/>
  <c r="W131" i="1"/>
  <c r="W126" i="1"/>
  <c r="AN115" i="1"/>
  <c r="AY115" i="1" s="1"/>
  <c r="W106" i="1"/>
  <c r="O105" i="1"/>
  <c r="O101" i="1"/>
  <c r="W99" i="1"/>
  <c r="W93" i="1"/>
  <c r="O73" i="1"/>
  <c r="W65" i="1"/>
  <c r="O56" i="1"/>
  <c r="W55" i="1"/>
  <c r="W51" i="1"/>
  <c r="AN45" i="1"/>
  <c r="AY45" i="1" s="1"/>
  <c r="O44" i="1"/>
  <c r="N41" i="1"/>
  <c r="AN29" i="1"/>
  <c r="P15" i="1"/>
  <c r="AY29" i="1" l="1"/>
  <c r="AY152" i="1" s="1"/>
  <c r="AN152" i="1"/>
</calcChain>
</file>

<file path=xl/sharedStrings.xml><?xml version="1.0" encoding="utf-8"?>
<sst xmlns="http://schemas.openxmlformats.org/spreadsheetml/2006/main" count="3713" uniqueCount="2387">
  <si>
    <t>Producto</t>
  </si>
  <si>
    <t>Indicador Producto</t>
  </si>
  <si>
    <t>Fecha de inicio</t>
  </si>
  <si>
    <t>Fecha de finalización</t>
  </si>
  <si>
    <t>Meta 2021</t>
  </si>
  <si>
    <t>Meta 2022</t>
  </si>
  <si>
    <t>Meta 2023</t>
  </si>
  <si>
    <t>Meta de producto Final</t>
  </si>
  <si>
    <t xml:space="preserve">Sector Responsable </t>
  </si>
  <si>
    <t xml:space="preserve">Entidad Responsable </t>
  </si>
  <si>
    <t>Periodicidad de medición del indicador</t>
  </si>
  <si>
    <t>Avance Cuantitativo 2021</t>
  </si>
  <si>
    <t>Avance Cuantitativo 1er Semestre 2022</t>
  </si>
  <si>
    <t>Avance Cuantitativo Segundo Semestre 2022</t>
  </si>
  <si>
    <t>% de cumplimiento</t>
  </si>
  <si>
    <t>Avance Cualitativo 2021</t>
  </si>
  <si>
    <t>Avance Enfoques 2021</t>
  </si>
  <si>
    <t>Avance Cualitativo 1er Semestre 2022</t>
  </si>
  <si>
    <t>Avance Cualitativo 2do Semestre 2022</t>
  </si>
  <si>
    <t>Avance implementación enfoques 1er Semestre 2022</t>
  </si>
  <si>
    <t>Avance implementación enfoques 2do Semestre 2022</t>
  </si>
  <si>
    <t>Avance Cualitativo 1er Trimestre 2023</t>
  </si>
  <si>
    <t>Avance implementación enfoques 1er trimestre 2023</t>
  </si>
  <si>
    <t>Recursos Ejecutados 2021</t>
  </si>
  <si>
    <t>Recursos ejecutados 2022 1er Semestre</t>
  </si>
  <si>
    <t>Recursos ejecutados 2022 2do Semestre</t>
  </si>
  <si>
    <t>Avance cualitativo información financiera 2022</t>
  </si>
  <si>
    <t>1.1.1 Lineamiento tecnico que incorpore el enfoque diferencial por orientación sexual e identidad de género para la prestación de servicios psicosociales de la SDIS.</t>
  </si>
  <si>
    <t>Porcentaje de avance en el diseño e implementación del lineamiento técnico que incorpora el enfoque diferencial por orientación sexual e identidad de género para la prestación de servicios psicosociales de la SDIS.</t>
  </si>
  <si>
    <t>Sector Social</t>
  </si>
  <si>
    <t>Secretaría de Integraciòn Social</t>
  </si>
  <si>
    <t>Trimestral</t>
  </si>
  <si>
    <t>Se encuentra en proceso de actualización el moodle que contiene la formación acerca del enfoque diferencial por identidades de género y orientaciones sexuales diversas y derechos de las personas que hacen parte de los sectores sociales LGBTI de la plataforma e-learning de la Secretaría Distrital de Integración Social.</t>
  </si>
  <si>
    <t>El equipo formador de la Subdirección para Asuntos LGBTI formuló los contenidos contenidos en el moodle que contiene la formación acerca del enfoque diferencial por identidades de género y orientaciones sexuales diversas y derechos de las personas que hacen parte de los sectores sociales LGBTI</t>
  </si>
  <si>
    <t>La Subdirección para Asuntos LGBTI ha avanzado en la revisión del lineamiento técnico para la prestación del servicio de atención psicosocial en aras de incorporar elementos que den cuenta de la transversalización del enfoque diferencial por orientación sexual e identidad de género con perspectiva interseccional en la atención psicosocial brindada a participantes de los servicios de la Secretaría Distrital de Integración Social. 
Durante el segundo trimestre de la vigencia 2022 se realizó una mesa de trabajo con el equipo psicosocial de la Subdirección para Asuntos lGBTI para la revisión del lineamiento. Así mismo, se avanza en la elaboración conjunta y colaborativa del documento  Lineamiento tecnico que incorpore el enfoque diferencial por orientación sexual e identidad de género para la prestación de servicios psicosociales de la SDIS.</t>
  </si>
  <si>
    <t>La Subdirección para Asuntos LGBTI avanza en la elaboración conjunta del documento, la cual se encuentra en fase de diseño, no se logra cumplir el 8% de lo programado para la vigencia 2022 debido a que el documento debe pasar por la revisión metodológica de la líder SIG y aprobación de la subdirectora para asuntos LGBTI para ser oficializada en mapa de procesos.</t>
  </si>
  <si>
    <t>DDHH: se fundamenta en la Carta Constitucional y en tratados y convenios internacionales; se concibe como la mejor forma para la concreción o materialización real de los derechos y la atención a grupos marginados de manera integral, interdependiente y complementaria, que involucran a las personas de los sectores sociales LGBTI.
Género:  Las acciones afirmativas que subyacen a la implementación del Modelo de Atención para la población LGBTI, deben responder a la necesidad de integrar la perspectde género y establecer bases para su consolidación.  
Territorial: La dinámica territorial poblacional toma una relevancia en la búsqueda de formas de convivencia y de integración en la diferencia, a través de la planeación del territorio. Hay incidencia en la disminución de la discriminación desde su participación en la planeación territorial.
Diferencial: de acuerdo a las condiciones de vulnerabilidad e interseccionalidades permitiendo visibilizar, identificar y reconocer condiciones y situa
nes particulares y colectivas de la desigualdad, fragilidad, vulnerabilidad, discriminación o exclusión de las personas o grupos humanos que son sujeto de especial protección constitucional</t>
  </si>
  <si>
    <t>Durante el primer trimestre la Subdirección para Asuntos LGBTI a través de la líder psicosocial, trabajó en los ajustes y subsanaciones con base en las observaciones realizadas al lineamiento técnico por parte de la Dirección de Diversidad Sexual, de igual forma se realizó la retroalimentación por parte de la líder del Sistema Integrado de Gestión para proceso de formalización, es importante mencionar que el lineamiento está sujeto a mesa GIS por lo que la vigencia 2023 estará relacionada con la fase de diseño y formalización.</t>
  </si>
  <si>
    <t>Enfoque de derechos humanos: Se fundamenta en la Carta Constitucional y en tratados y convenios internacionales; se concibe como la mejor forma para la concreción o materialización real de los derechos y la atención a grupos marginados de manera integral, interdependiente y complementaria, que involucran a las personas de los sectores sociales LGBTI.
Enfoque de género:  Las acciones afirmativas que subyacen a la implementación del Modelo de Atención para la población LGBTI, deben responder a la necesidad de integrar la perspectiva de género y establecer bases para su consolidación.  
Enfoque territorial: La dinámica territorial poblacional toma una relevancia en la búsqueda de formas de convivencia y de integración en la diferencia, a través de la planeación del territorio. Hay incidencia en la disminución de la discriminación desde su participación en la planeación territorial.
Enfoque poblacional- diferencial: de acuerdo a las condiciones de vulnerabilidad e interseccionalidades permitiendo visibilizar, identificar y reconocer condiciones y situaciones particulares y colectivas de la desigualdad, fragilidad, vulnerabilidad, discriminación o exclusión de las personas o grupos humanos que son sujeto de especial protección constitucional</t>
  </si>
  <si>
    <t>El avance presupuestal se encuentra calculado teniendo en cuenta el avance fisico del producto, presupuesto relacionado con el Talento Humano del proyecto de inversion 7756</t>
  </si>
  <si>
    <t>1.1.2  Modelo de inclusión social y transversalización que permita la  vinculación de personas de los sectores sociales LGBTI en vulnerabilidad  a la oferta de servicios sociales de la SDIS formulado y en implementacion</t>
  </si>
  <si>
    <t>Porcentaje del seguimiento al diseño e implementación de un modelo de inclusión social para las personas de los sectores LGBTI</t>
  </si>
  <si>
    <t>Anual</t>
  </si>
  <si>
    <t xml:space="preserve">Se realizó la consolidación de los aportes para la formulación del modelo de inclusión.
Se realizó una mesa de trabajo con las personas que coordinan las unidades operativas y el servicio social Unidad Contra la Dicriminación, espacio que permitió socializar los avances del Documento borrador Modelo de Inclusión Social para Personas de los Sectores Sociales LGBTI, los que consistieron principalmente en la armonización con los lineamientos teóricos, conceptuales y operativos de la Dirección para la Inclusión y las Familias. Así mismo, se aporta el avance del Documento borrador Modelo de Inclusión Social para Personas de los Sectores Sociales LGBTI.
</t>
  </si>
  <si>
    <t>A la fecha del 21 de diciembre del 2022, se aprueba el Modelo de Inclusión Social por MESA GIS, el cual se ha venido desarrollando e implementando en las casas LGBTI desde los diferentes componentes del modelo. Con esto se da por finalizada la fase de diseño, empezando con la fase de implementación en el primer trimestre del 2023. 
Durante la vigencia 2022 el modelo de inclusión social, pasó por dos fases de diseño, las cuales estuvieron sujetas a las observaciones y subsanaciones realizadas por
dos fases de diseño, las cuales estuvieron sujetas a las observaciones y subsanaciones realizadas por la PREMESA GIS y MESA GIS. De igual forma, debido a los componentes de desarrollo de las unidades operativas, el modelo de inclusión social, ya se habia venido implementando desde las casas LGBTI y sus componentes de desarrollo y actividades</t>
  </si>
  <si>
    <t>La subdirección para Asuntos LGBTI implemento el enfoque diferencial por orientación sexual e identidad de género con perspectiva interseccional acorde a la Resolución 2210 de 202, en especial con perspectiva de discapacidad, étnica, género acorde a los comprimisos suscritos por esta con otras políticas públicas.</t>
  </si>
  <si>
    <t>DDHH: Asegurar condiciones básicas de inclusión y bienestar que permitan a las personas de las comunidades LGBTI, sus familias, redes de apoyo y afecto, ser sujetos de derechos, y a partir de las dotaciones sociales, cerrar las brechas de inequidad existentes en la ciudad.
Diferencial: reconocer las múltiples vulnerabilidades que enfrentan las personas de los sectores sociales LGBTI por su condición o por situaciones de marginalidad, inequidad y exclusión, en detrimento de su ciudadanía y su calidad de vida.
Género: Se reconocen los procesos sociales que permitan generar  políticas, planes, programas y proyectos, que reconozcan e interpreten la diversidad.
Territorial: comprender el territorio como una construcción social, que tiene particularidades que no solo se derivan de los aspectos biofísicos sino también de las relaciones que sobre él se construyen.</t>
  </si>
  <si>
    <t>Durante el primer trimestre la Subdirección para Asuntos LGBTI estuvo a la espera del proceso de memorando de formalización del modelo de inclusión social que ya se encuentra aprobado por mesa GIS, de igual forma viene implementando el modelo de inclusión social a través de sus componentes y ejes transversales, territorializando cada uno desde las casas LGBTI y gestores territoriales.
El avance cuantitativo correspondiente a la vigencia 2023 se programa proporcionalmente para su implementación en los 4 trimestres del año. En este sentido y teniendo en cuenta la anualización creciente del indicador y el avance de 0,65 para 2022, el avance acumulado  del primer trimestre de 2023 es de 0,71, equivalente al 0,65 del 2022 más el 0,0625 del primer trimestre de 2023.</t>
  </si>
  <si>
    <t>Enfoque de derechos humanos: Asegurar condiciones básicas de inclusión y bienestar que permitan a las personas de las comunidades LGBTI, sus familias, redes de apoyo y afecto, ser sujetos de derechos, y a partir de las dotaciones sociales, cerrar las brechas de inequidad existentes en la ciudad. 
Enfoque poblacional-diferencial: reconocer las múltiples vulnerabilidades que enfrentan las personas de los sectores sociales LGBTI por su condición o por situaciones de marginalidad, inequidad y exclusión, en detrimento de su ciudadanía y su calidad de vida.
Enfoque de género: Se reconocen los procesos sociales que permitan generar  políticas, planes, programas y proyectos, que reconozcan e interpreten la diversidad.
Enfoque territorial: comprender el territorio como una construcción social, que tiene particularidades que no solo se derivan de los aspectos biofísicos sino también de las relaciones que sobre él se construyen.</t>
  </si>
  <si>
    <t>Proyecto de inversión 7756 Avance presupuestal relacionado con el Talento humano de la Meta 1 y Meta 3</t>
  </si>
  <si>
    <t>1.1.3 Procesos de sensibilización y cualificación en todos los servicios de primera infancia, infancia y adolescencia con enfoque diferencial por orientación sexual e identidad de género para la vivencia de la sexualidad de una manera libre y autónoma en niñas niños y adolescentes</t>
  </si>
  <si>
    <t>Nùmero de procesos de sensibilización y cualificación en todos los servicios de primera infancia, infancia y adolescencia con enfoque diferencial por orientación sexual e identidad de género que contribuyan a la vivencia de la sexualidad de una manera libre y autónoma</t>
  </si>
  <si>
    <t xml:space="preserve">La guía “Orientaciones para la formulación del proyecto pedagógico en jardines infantiles públicos y privados de Bogotá”, se constituye en una herramienta técnica que permite a los jardines infantiles públicos y privados, así como a las personas naturales y jurídicas, elaborar y ajustar el Proyecto Pedagógico – PP incorporando los enfoques atención integral y diferencial del Distrito. Es importante anotar que para la Secretaría Distrital de Integración Social – SDIS, el PP es un documento que formaliza la intencionalidad pedagógica y fundamenta la organización de contenidos y prácticas. Adicionalmente, guarda coherencia con el Lineamiento Pedagógico y Curricular para la Educación Inicial en el Distrito y con los Estándares Técnicos para la Calidad de la Educación Inicial.
Para la Subdirección de infancia, el enfoque diferencial, implica reflexionar sobre la manera como se ven, sienten, construyen y reconstruyen realidades y formas de interacción; es decir, como su nombre lo indica, es enfocar la mirada en un aspecto vital del ser humano: la diversidad como posibilidad de enriquecimiento de la realidad y camino para la superación de la segregación y la discriminación desde la primera infancia. Enfocar la mirada en la diversidad, convoca a desarrollar acciones orientadas a la superación de prácticas y actitudes que generan discriminación y segregación, tales como rotular o definir paquetes de actividades preestablecidas, dirigidas a grupos de personas igualmente rotuladas de manera generalizada; conlleva el reconocimiento de las particularidades de todas y todos, no solo desde su pertenencia a un grupo específico, para definir los ajustes necesarios del proceso de atención que permita la garantía plena e integral de derechos. De esta manera, el enfoque diferencial enriquece la mirada que se ha construido desde la óptica poblacional, al reconocer a seres integrales que han definido o vienen definiendo distintas formas de ser y de estar, determinadas por el cruce de múltiples situaciones, condiciones y posiciones, aspecto que involucra a todas las personas y no solo a las niñas y los niños. (Alcaldía Mayor de Bogotá. Celebrar la Diversidad. 2016:13).
Durante el año 2021 se realizaron 5 encuentros con los equipos de la subdirecciòn para la infancia con el fin de brindar aportes para el reconocimiento del enfoque diferencial por orientación sexual e identidad de género que contribuyan a la vivencia de la sexualidad de una manera libre y autónoma ,para que se tenga en cuenta en la revisión de los proyectos pedagogicos y elaboración de los planes de trabajo y cronogramas para el acompañamiento en la actualizacion de estos poryectos haciendo enfasis que estos deben contribuir a la viviencia  de la sexualidad de una manera libre y autónoma, y aportar a la formación de ciudadanos y ciudadanas incluyentes.
</t>
  </si>
  <si>
    <t xml:space="preserve">Los derechos humanos son indivisibles,por tanto una concepción de infancias y adolescencias basada en este enfoque ha de contemplar distintas esferas que hacen a la construcción de los sujetos. Es que concebir las infancias y las adolescencias con un enfoque de derechos requiere una perspectiva de interseccionalidad que permita considerar las articulaciones de los aspectos del desarrollo que hacen a la singularidad de cada niño, niña o adolescente su identidad de género,su edad, su origen socioeconómico, cultural, étnico, religioso.
Las construcciones que sobre el género realizan niños y niñas (4-5 años), aparecen en sus juegos, en sus expresiones, en las afirmaciones que presentan sobre las mujeres y los hombres. Por ello, ante la revisión de una selección de estas concepciones en un grupo de niños, niñas en edad primera infancia e infancia se reconocio  la importancia de implementar una propuesta que permita a niños y niñas resignificar las configuraciones que han formado sobre el género a partir , principalmente, de las dinámicas familiares (hogares donde se mantienen las formas de crianza patriarcales), el ambiente cultural donde prevalece la objetificación del cuerpo de las mujeres, sumado a discursos y prácticas docentes donde se diferencia y/o discrimina según el sexo. Es por esto que unas experiencias pedagógicas para niños y niñas deben permitir, reconocer en sus experiencias los sentidos que le han dado al género, según lo que el entorno (familia y escuela) les ha transmitido, resulta un camino adecuado y propicio para que esta propuesta ofrezca caminos para la incorporación y construcción de nuevos sentidos de género durante la primera infancia. </t>
  </si>
  <si>
    <t>Hasta el momento se ha realizado,1 jornada para la planeación y la elboració de la ficha técnica que se desarrollará en los encuentros a realizar y  2 procesos de  sensibiliación y cualificación con enfoque diferencial por orientación sexual e identidad de género,dirigidos a el talento humano que hace parte de de los servicios de primera infancia, infancia y adolescencia.</t>
  </si>
  <si>
    <t>Durante el año 2022, la subdirección para la infancia adelantó en total 9 encuentros de sensibilización y cualificación para transformar imaginarios y fortalecer temáticas relacionadas con orientacion sexual y equidad de género,en estos encuentros participaron 176 servidoras y servidores públicos</t>
  </si>
  <si>
    <t>Hablar de diversidad sexual es hablar de la humanidad; es hablar de todas las personas desde el rasgo propio de cada una, desde su identidad, desde ese conjunto de características que hacen a cada persona única y difrente de la otra. Por ello, cuando hablamos de diversidad sexual nos referimos a todas las orientaciones sexuales, identidades y expresiones de género y diversidades corporales, desde una visión amplia respecto de los estereotipos sociales establecidos. 
Hablar de diversidad sexual implica dar sentido y visibilidad a emociones, sentimientos, expresiones e identidades que de otra manera se mantienen ocultas. Es descontracturar estructuras que pongan en jaque la hegemonía binaria y heterosexual y, sobre todo, hablar ayuda a derribar mitos a partir de información y conocimiento certero. Se habla mucho de la diversidad sexual, y más precisamente se piensa que la diversidad sexual se trata de todo aquello que no es heterosexual. Pero, en realidad, la diversidad sexual incluye la heterosexualidad. Todas las personas somos parte de la diversidad sexual. Desarrollar encuentros con el talento humano que hace parte de la Subdirección para la infancia aporta a garantizar transformaciones sociales que se han presentado durante decadas frente a las orientaciones sexuales e identidades de genero; los encuentros que se realizaran buscan promover experiencias en busca de la igualdad de oportunidades, la no discriminación, generar ambientes de respeto, sanos y equilibrados, en el que se pueda ejercer los derechos, cumplir con las obligaciones y prevenir el hostigamiento sexual,entre otros,aportando en gran medida a la transformación de imaginarios desde  la primera infancia.</t>
  </si>
  <si>
    <t>DDHH:El esquema tradicional de la educación encargada de la trasmisión de ideales, valores y cultura, en la que el control de los cuerpos impone rigidez, los espacios de encuentro están delimitados y el conflicto se oculta o se excluye, ha dado paso a una flexibilización progresiva donde las relaciones de enseñanza-aprendizaje están permeadas por la promoción del reconocimiento: ya sea de las diferencias en los estilos de aprendizaje, en las necesidades educativas o en los modos de relación. Lentamente, la educación ha cedido en sus tendencias homogeneizantes. Ello se debe, en buena medida, a la aparición de estrategias pedagógicas diversas, el uso de las tecnologías de información y comunicación en los procesos educativos y de discursos alternativos sobre la educación.
Diferencial:Con la intervención de políticas distritales, las actoras y los actores vinculados al proceso formativo se amplía la mirada que se tiene, aportando así a la transformación de imaginarios frente a las orientaciones sexuales e identidades de género, es así como la subdirección para la infancia aporta a través de sensibilizaciones y cualificaciones a el cambio de esas miradas desde la primera infancia; en los encuentros que se adelantaron en el 2022 se contó con la participación de 176
personas, 35 que se reconocen como hombres y 131 mujeres.
Los 9 encuentros que se realizaron, se adelantaron con algunos de los equipos territoriales de las localidades de:  
•        San Cristóbal
•        Kennedy
•        Suba
•        Bosa
•        Ciudad Bolivar
•        4 encuentros con profesionales de nivel central.</t>
  </si>
  <si>
    <t xml:space="preserve">Durante el primer trimeste,en pro de garantizar los procesos de sensibilización y cualificación a servidores de Primera infancia, Infancia y adolescencia, se realizó revisión de la Ficha Técnica de orientación sexual e identidad de género para primera infancia, infancia y adolescencia, la cual propone una metodología solidaria y compartida, se hace revisión conceptual y distinción de conceptos como Sexo, Sexualidad, Género, Identidad de género y Orientación sexual; de igual manera se aborda en la misma el lineamiento técnico “Re-creando sexualidades y cuerpos para la primera infancia, infancia y adolescencia” en el cual se resalta la existencia de prácticas sociales, culturales y educativas que desconocen la autonomía y autodeterminación de los seres humanos referente al ejercicio pleno de  sexualidad y el disfrute de la misma, es por ello que se realiza sugerencias enfocadas en la metodología que refuercen la interiorización y prácticas que fomenten el libre desarrollo y manifestación de la sexualidad en el transcurso del ciclo vital.  </t>
  </si>
  <si>
    <t xml:space="preserve">Enfoque de derechos humanos: Hablar de diversidad sexual es hablar de la humanidad; es hablar de todas las personas desde el razgo propio de cada una, desde su identidad, desde ese conjunto de características que hacen a cada persona única y difrente de la otra. Por ello, cuando hablamos de diversidad sexual nos referimos a todas las orientaciones sexuales, identidades y expresiones de género y diversidades corporales, desde una visión amplia respecto de los estereotipos sociales establecidos. 
Enfoque poblacional-diferencial:Dialogar de diversidad sexual y  moviizar temas acerca de de orientaciones sexuales desde la primera infancia implica dar sentido y visibilidad a emociones, sentimientos, expresiones e identidades que de otra manera se mantienen ocultas. Es descontracturar estructuras que pongan en jaque la hegemonía binaria y heterosexual y, sobre todo, hablar ayuda a derribar mitos a partir de información y conocimiento certero. Se habla mucho de la diversidad sexual, y más precisamente se piensa que la diversidad sexual se trata de todo aquello que no es heterosexual. Pero, en realidad, la diversidad sexual incluye la heterosexualidad. Todas las personas somos parte de la diversidad sexual. Desarrollar encuentros con el talento humano que hace parte de la Subdirección para la infancia aporta a garantizar transformaciones sociales que se han presentado durante decadas frente a las orientaciones sexuales e identidades de genero; los encuentros que se realizaran buscan promover experiencias en busca de la igualdad de oportunidades, la no discriminación, generar ambientes de respeto, sanos y equilibrados, en el que se pueda ejercer los derechos, cumplir con las obligaciones y prevenir el hostigamiento sexual,entre otros,aportando en gran medida a la transformación de imaginarios desde  la primera infancia.
</t>
  </si>
  <si>
    <t>Fuente Otros Distritos</t>
  </si>
  <si>
    <t>1.1.4 Procesos de sensibilización en enfoque diferencial por orientación sexual e identidad de género dirigidos a los equipos territoriales de la Subdirección para la Vejez para la eliminación de barreras de acceso y permanencia de las personas de los sectores LGBTI.</t>
  </si>
  <si>
    <t>Número de procesos de sensibilización a los equipos territoriales de la Subdirección para la Vejez en enfoque de identidades de género y orientación sexual</t>
  </si>
  <si>
    <t>N/A</t>
  </si>
  <si>
    <t>Durante el primer semestre de 2022, se avanza en la elaboración de la ficha técnica y en la implementación de procesos de sensibilización y cualificación de los equipos de la Subdirección para la Vejez de la Secretaría Distrital de Integración Social, para brindar orientación sobre los diferentes enfoques diferenciales en la atención de las personas mayores y teniendo presente la Resolución 2210 de diciembre de 2021, "Por medio de la cual se adopta e implementa la metodología para incorporar los enfoques poblacional-diferencial y de género en los instrumentos de planeación del Distrito Capital". Como parte del desarrollo de estos procesos se ha incorporado el enfoque de identidades de género y orientación sexual.</t>
  </si>
  <si>
    <t>Durante la vigencia, se realizaron en total 10 procesos de sensibilización sobre enfoque diferencal con los equipos territoriales del Proyecto 7770 "Compromiso con el envejecimiento activo y una Bogotá Cuidadora e Incluyente", para brindar orientación sobre los diferentes enfoques diferenciales en la atención de las personas mayores y teniendo presente la Resolución 2210 de diciembre de 2021.
El 22 de julio de 2022 en el marco de la asistencia técnica realizada sobre el lineamiento de la modalidad de Cuidado transitorio, se realizó capacitación al equipo de coordinadores de estos centros en relación a la adopción del Plan de Atención Institucional con el fin que se pueda reconocer las vulnerabilidades y necesidades de las personas mayores que hacen parte de los sectores sociales LGBTI, para que en el marco de la prestación del servicio se realicen los ajustes razonables y se desarrollen acciones en pro de contribuir a una vida libre de discriminaciones y se preste atención integral con enfoque diferencial.
Se realizaron diferentes procesos de sensibilización con los equipos territoriales del Proyecto 7770 al respecto de temas del enfoque diferencial relacionados con la identidad de género y las orientaciones sexuales diversas en la vejez; de la misma manera, se brindó acompañamiento y direccionamiento técnico a los equipos de las unidades operativas del servicio social Centro Día para la realización de actividades relacionadas con la visibilización de la Política Pública Social LGBTI, Identidaddes de Género y Orientaciones Sexuales con las personas mayores participantes.
- Suba: Se realizaron 4 actividades (talleres-sensibilizaciones) sobre identidades de género y orientaciones sexuales diversas en la vejez, con el equipo local del proyecto 7770 y con el apoyo de la referente del LGBTI de la Subdirección local de Suba, en el Comité Operativo Local de Envejecimiento y Vejez COLEV, también se abordó el tema donde participaron algunos profesionales de la Subdirección Local para la Integración Social y de la Alcaldia Local de Suba.
- Santafe- La Candelaria: Se realizó una (1) actividad de sensibilización frente a los imaginarios adversos frente a las personas mayores de los sectores sociales LGBTI; dicha jornada fue desarrollada el 17 de agosto de 2022, en acompañamiento con la Secretaría Distrital de la Mujer.
-Usaquén: En el Comité Operativo Local de Envejecimiento y Vejez COLEV del 19 de Julio de 2022 se articuló con la referente de Salud de la Estretegia de mantenimiento de la salud para personas Trans de los Centros de Escucha de las Redes de Centro Oriente, Norte y Sur Occidente, sensibilización en la  atención a la diversidad sexual y de género.
-Kennedy: El 19 de junio de 2022 se llevó a cabo el foro sobre diversidad sexual y de género en la vejez.
- Los Mártires: Se realizó un (1) proceso de cualificación en enfoque diferencial de género y nuevas masculinidades en el Comité Operativo Local de Envejecimiento y Vejez COLEV, el día 15 de noviembre de 2022 en articulacion con la Subdirección para Asuntos LGBTI y el Centro de Atenciión Integral para la Diversidad Sexual y de Género CAIDSG, para que fuese replicado poseriormente con los equipos de trabajo correspondientes.
-Kennedy: En  el marco del Comité Operativo Local de Envejecimiento y Vejez COLEV del mes de octubre, se realizó un (1) proceso de sensibilización dirigido a la población mayor participante de esta instancia, al respecto de Identidades de género y orientaciones sexuales diversas en la vejez, proceso que se articuló con la Subdirección para Asuntos LGBT.</t>
  </si>
  <si>
    <t>Durante el primer semestre de 2022, se desarrollan procesos de sensibilización y cualificación de los equipos de la Subdirección para la Vejez de la Secretaría Distrital de Integración Social, para brindar orientación sobre los diferentes enfoques diferenciales en la atención de las personas mayores y teniendo presente la Resolución 2210 de diciembre de 2021, "Por medio de la cual se adopta e implementa la metodología para incorporar los enfoques poblacional-diferencial y de género en los instrumentos de planeación del Distrito Capital". Como parte de estos procesos se incorporó el enfoque de identidades de género y orientación sexual.</t>
  </si>
  <si>
    <t>Género: Se favoreció la apropiación conceptual  sobre identidades de género y orientaciones sexuales diversas en la vejez y se resaltó la relevancia de comprender y transversalizar el enfoque de género como punto de partida para el reconocimiento de los derechos de las personas mayores, con la finalidad de generar escenarios que fortalezcan sus capacidades mediante la atención integral del Proyecto 7770.
Diferencial.poblacional: Se reconoció y socializó la Política Pública LGBTI y sobre Identidades de Género y Orientaciones Sexuales con los equipos territoriales del proyecto 7770, posibilitando la apropiación del enfoque diferencial. De igual modo, se enfatizó en el reconocimiento  de esta población como sujetos activos de derechos, lo cual es indispensable para la garantía de una atención integral con calidad y oportunidad.
Reconocimiento de la Política Pública LGBT, en el marco de la garantía de los derechos de las personas mayores  LGTBI.
DDHH: Se avanza en la implementación de los enfoque de Derechos Humanos, diferencial y poblacional mediante el reconocimiento de los derechos de las Personas Mayores y particularmente en el aporte a la garantía de los derechos de las personas mayores pertencientes a los sectores LGBT, a través de las diferentes sensibilizaciones reportadas.</t>
  </si>
  <si>
    <t>Durante el periodo reportado el Equipo de la Política Pública Social para el Envejecimiento y la Vejez realizó 4 procesos de sensibilización a los equipos territoriales de la Subdirección para la vejez, en los que participaron en total 73 personas entre contratistas y servidores de planta:
- 21 de marzo de 2023: 13 Personas del Talento Humano del Servicio Social Social Comunidad de Cuidado - Comunidad de Cuidado Tierra del Sol
- 22 de marzo de 2023: 13 Personas del Talento Humano del Servicio de Cuidado en Casa - Plataforma Teams
- 24 de marzo de 2023: 32 Personas del Talento Humano del Servicio Social Comunidad de Cuidado: Comunidad de Cuidado San Pedro
- 30  de marzo de 2023: 15 Personas del Talento HHumano del Servicio Social Cuidao Transitorio - Centro de Cuidado Transitorio Samper Mendoza.
Avance cuantitativo: 4 procesos</t>
  </si>
  <si>
    <t>Enfoque de género: Se favoreció la apropiación conceptual  sobre identidades de género y orientaciones sexuales diversas en la vejez y se resaltó la relevancia de comprender y transversalizar el enfoque de género como punto de partida para el reconocimiento de los derechos de las personas mayores, con la finalidad de generar escenarios que fortalezcan sus capacidades mediante la atención integral del Proyecto 7770.
Enfoque diferencial-poblacional: Se reconoció y socializó la Política Pública LGBTI y sobre Identidades de Género y Orientaciones Sexuales con los equipos territoriales del proyecto 7770, posibilitando la apropiación del enfoque diferencial. De igual modo, se enfatizó en el reconocimiento  de esta población como sujetos activos de derechos, lo cual es indispensable para la garantía de una atención integral con calidad y oportunidad.
Enfoque de derechos humanos: Se avanza en la implementación de los enfoque de Derechos Humanos, diferencial y poblacional mediante el reconocimiento de los derechos de las Personas Mayores y particularmente en el aporte a la garantía de los derechos de las personas mayores pertencientes a los sectores LGBT, a través de las diferentes sensibilizaciones reportadas.</t>
  </si>
  <si>
    <t>Proyecto de inversión 7770
Se presenta el avance de la ejecución financiera para el cuarto trimestre y para el cierre de la vigencia 2022, teniendo en cuenta el talento humano empleado para la realización de los procesos de sensibilización con los equipos territoriales.</t>
  </si>
  <si>
    <t>Número de informes sobre la implementación del enfoque diferencial bajo variables de orientación sexual e identidad de género en las modalidades de atención para personas habitantes de calle y en alto riesgo de estarlo de 29 años en adelante.</t>
  </si>
  <si>
    <t>Se cumple con el informe de implementación del enfoque diferencial bajo las variables de orientación sexual e identidad de género en las modalidades de atención día y noche para personas habitantes de calle y en alto riesgo de estarlo de 29 años en adelante teniendo en cuenta la atención Psicosocial, orientación, activación de rutas de Atención y gestión frente a la garantía de derechos y remisión a otras entidades. Se brindo atención en pro del bienestar de la población habitante de calle de los sectores del LGTBI con el fin de buscar la consolidación en los procesos de inclusión social y la generación e identificación de factores protectores que permitan la mitigación del riesgo asociado a la habitabilidad den calle.</t>
  </si>
  <si>
    <t>Alistamiento y seguimiento a las acciones del plan de trabajo. Consolidación de temáticas para el fortalecimeinto del abordaje y atención a través de asitencias técnicas.Material pedagógico para caja de herramientas.</t>
  </si>
  <si>
    <t xml:space="preserve">El reporte para este tiempo se presenta en fase de consolidación con la recopilación del estado del arte y revisión documental dentro de la Subdirección para la Adultez, esto de la mano con la compilación de los insumos de las acciones afirmativas y que son complemento de como la caja de herramientas.  </t>
  </si>
  <si>
    <t>Se realiza el cumplimiento total del producto a partir de la elaboración y entrega del informe anual sobre la implementación del enfoque diferencial por orientaciones sexuales e identidades de género diversas en las modalidades de atención del Proyecto 7757.</t>
  </si>
  <si>
    <t xml:space="preserve">Derechos Humanos: La implementación para esta variable con enfoque en D.D.H.H permitió de alguna manera garantizar a todos los y los ciudadanos habitantes de calle que en un documento se analice la efectiva aplicación  de los derechos, en este caso para las personas de los sectores LGTBI.
Género: Las y los ciudadanos habitantes de calle en sus diversidades a través de los talleres y acciones afirmativas se planeó como pensarse en la focalización de atención y   la oferta institucional que se tiene en la unidad operativa con resultados de la mano con la meta 3 del proyecto 7757.  
Territorial: Este informe permitirá como  plantear para todas las localidades la garantía de los derechos de la mano con  la oferta institucional en el territorio. 
Diferencial: se plantea como enfoque el análisis de planes de atención individual y ver como se fortalece ese ejercicio.
</t>
  </si>
  <si>
    <t>DDHH: Durante el desarrollo de las acciones correspondientes al plan de trabajo establecido para la construcción del informe anual de implementación del enfoque diferencial por orientaciones sexuales e identidades de género diversas, se estableció la importancia de comprender desde el marco de los derechos humanos el papel de la PPLGBTI para la transformación de las situaciones de vulnerabilidad y discriminación que impiden el goce efectivo de los derechos por parte de la población. Así mismo, la comprensión de las experiencias de vida de las personas habitantes de calle pertenecientes a los sectores sociales LGBTI para orientar la atención y abordaje de esta población en lógica de responder a las necesidades manifiestas relacionadas al acceso a los derechos fundamentales para dignificar la vida de las personas usuarias de los servicios. Siendo así, se establecieron espacios de cualificación a los equipos profesionales para identificar los derechos priorizados en la PPLGBTI para la atención a la población.
Diferencial: En cuanto al enfoque diferencial, fue relevante plantear reflexiones frente a la atención desde un enfoque interseccional para comprender los cruces entre las orientaciones sexuales e identidades de género diversas con la situación de habitabilidad en calle o riesgo de habitar calle. De esta forma, uno de los principales logros de la vigencia fue el posicionamiento de la experiencias de vida transmasculinas y no binarias, teniendo como punto de partida las dificultades y necesidades identificadas en la atención a estos grupos poblacionales. De igual manera, se abordaron herramientas técnicas para la comprensión de las categorias de análisis del enfoque diferencial por orientaciones sexuales e identidades de género diversas.
Género: Se articula con SDMujer para establecer acciones conjuntas vinculadas a la transformación de brechas de género en la población, desde el abordaje de la Estrategia Distrital de Cuidado Menstrual.
Territorial: En cuanto al enfoque territorial desde las acciones avanzadas con los equipos profesionales se establecieron una serie de fichas técnicas que responden a los distintos tipos de servicios que se prestan desde el Proyecto 7757, donde se tiene en cuenta que la población que accede a cada modalidad presenta distintas formas de relacionarse con el espacio y principalmente con la habitabilidad en calle, de ahí que se establezca distintos tipos de umbral para cada unidad operativa, por lo que las acciones guardan profunda relación con las dinámicas territoriales de la población así como con las diferencias por situación de calle.</t>
  </si>
  <si>
    <t xml:space="preserve">Para este primer trimestre se proyectaron las acciones a desarrollar con los líderes de los servicios sociales del proyecto 7757, con el fin de dar cumplimiento a la sistematización de información relacionada con el producto concertado.  De otro lado, en el mes de marzo, en articulación con la Secretaría Distrital de Planeación y la Oficina de Planeación SDIS-DADE,  se realiza la planeación de las actividades a desarrollar para la vigencia 2023.  </t>
  </si>
  <si>
    <t>No aplica</t>
  </si>
  <si>
    <t xml:space="preserve">Proyecto de inversión 7757
Para este periodo se avanzó en la ejecución del 100 % de la meta programada para el año 2022. Este producto apunta  a la meta 5 del Proyecto 7757 "Implementación de estrategias y servicios integrales para el abordaje del fenómeno de habitabilidad en calle en Bogotá".se aclara que la fuente de financiacion del contrato que atiende CHC es OTROS DISTRITOS
</t>
  </si>
  <si>
    <t xml:space="preserve">1.1.6 Encuentros de experiencias de vida LGBTI sobre envejecimiento y vejez para el fortalecimiento de la prestación de los servicios a las personas mayores de los sectores LGBTI </t>
  </si>
  <si>
    <t xml:space="preserve">Número de encuentros de experiencias de vida LGBTI sobre envejecimiento y vejez </t>
  </si>
  <si>
    <t xml:space="preserve">Durante el primer semestre de 2022 se avanzó en la elaboración de la ficha técnica del encuentro que se realizará en el marco de la marcha del orgullo gay (celebración en junio que se hará en julio). A partir de esta ficha, durante el segundo trimestre de 2022 se avanzó en el alistamiento y la planeación del encuentro que contará con la participación de mujeres trans mayores. </t>
  </si>
  <si>
    <t xml:space="preserve">Durante la vigencia se reportó la realización de las siguientes actividades: 01 de julio. Taller de encuentro de experiencias de vida LGBTI sobre envejecimiento y vejez a través del cual se buscó identificar y construir puentes para reconocer la diversidad del proceso  de envejecimiento de los sectores LGBTI y particularmente de las personas trans. El 07 de julio se realizó la mesa preparatoria sobre la segundo encuentro con mujeres trans. El 19 de julio se desarrolló el II Encuentro con mujeres mayores trans y personas mayores de los sectores LGBTI y Mesa  técnica para la revisión y actualización de las orientaciones para la incorporación enfoque diferencial (Orientación sexual e identidades de género). El 16 de noviembre de 2022, se realizó el Encuentro de liderazgos y conquistas de las Vejeces Diversas, en donde participaron en total 94 personas. </t>
  </si>
  <si>
    <t>Durantel el primer semestre de 2022, se identifica la necesidad y la oportundad de planear un encuentro de experiencias de vida LGBTI sobre envejecimiento y vejez en el marco de la marcha del orgullo gay, reconociendo las diversidades en las identidades de género y orientaciones sexuales de las personas mayores. De esta manera, se avanza con el alistamiento y la definición de la metodología para el desarrollo de un encuentro de mujeres mayores trans, intersexuales, y/o homosexuales de las localidades de Santa Fe, Los Mártires, Barrios Unidos, etc.</t>
  </si>
  <si>
    <t>DDHH: se avanzó en la implementación del enfoque mediante la promoción del respeto y la garantía de los derechos de las personas mayores pertenecientes a los sectores LGBTI, mediante el reconocimiento y la visibilización de la Política LGBTI, Identidades de Género y Orientaciones Sexuales.
Género: Se avanzó en la implementación del enfoque mediante el reconocimiento de las identidades de género diversas en la vejez, exaltando las conquistas y los liderazgos que se han logrado desde el trabajo de los sectores sociales LGBTI.
Diferencial-poblacional: Se reconoce la diversidad de la población de personas mayores, en términos del enfoque diferencial, reconociendo las particulades relacionadas a las orientaciones sexuales e identidades de género diversas en la vejez, y la garantía de los derechos de la población perteneciente a estos sectores sociales.
 Se avanza en la implementación del enfoque desde el reconocimiento del grupo etario de la vejez en la población de personas mayores pertenecientes a los sectores LGBTI, teniendo en cuenta los derechos propios de las personas mayores.</t>
  </si>
  <si>
    <t>Durante el periodo reportado se llevó a cabo una mesa de trabajo en articulación entre las Subdirecciones Técnicas para la Vejez y para Asuntos LGBT, la cual se llevó a cabo el 17 de marzo de 2023, en donde se confirmó que el Encuentro de Experiencias y Vejeces Diversas se desarrollará el segundo semestre de la vigencia 2023, tal como había sido programado desde la vigencia anterior. Para la realización de este evento se articularán las Subdirecciones para la Vejez y para asuntos LGBTI.</t>
  </si>
  <si>
    <t>Se proyecta el avance en la implementación de los enfoques conforme se desarrolle la actividad programada.</t>
  </si>
  <si>
    <t>Proyecto de inversión 7770
Se presenta el avance de la ejecución financiera para el cuarto trimestre y para el cierre de la vigencia 2022, teniendo en cuenta el talento humano empleado para la realización de los encuentros de experiencias llevados a cabo durante el periodo reportado, la preparación de los mismos y su ejecución.
Los costos de la ejecución de esta actividad son menores a los valores proyectados, dado que se logró cumplir el objetivo con eficiencia gracias a la gestión realizada para la consecución del espacio donde se desarrolló el evento en la Universidad Santo Tomás y de los equipos audiovisuales utilizados ese día en el evento, los cuales no generaron ningún costo adicional.</t>
  </si>
  <si>
    <t>1.1.7 Sensibilización en enfoque diferencial por orientación sexual e identidad de género dirigida al talento humano del proyecto para la eliminación de barreras de acceso y permanencia de las personas de los sectores LGBTI en los servicios de discapacidad.</t>
  </si>
  <si>
    <t>Número de sensibilizaciones en enfoque diferencial por orientación sexual e identidad de género dirigidas al talento humano del proyecto de discapacidad de la SDIS para la eliminación de barreras de acceso y permanencia de las personas de los sectores LGBTI en los servicios que ofrece.</t>
  </si>
  <si>
    <t>Secretaría de Integración Social</t>
  </si>
  <si>
    <t xml:space="preserve">Se han llevado a cabo 2 sensibilizaciones, 1 con el equipo técnico de crecer, otra, con el equipo técnico de la Estrategia Territorial. Participaron 44 personas en las dos jornadas. 
Se llevó a cabo una reunión con planeación y el equipo de LGBTI donde se definió los equipos que se iban a sensibilizar, así mismo se definició la ficha técnica que se iba a desarrollar en cada una de las jornadas. 
Luego de definidios los servicios a capacitar, se realizaron los respectivos acercamientos para generar las agendas en cada una de las modalidas. 
Se han llevado a cabo 2 sensibilizaciones, 1 con el equipo técnico de crecer, otra, con el equipo técnico de la Estrategia Territorial. Participaron 44 personas en las dos jornadas. </t>
  </si>
  <si>
    <t>El talento humano de la subdirección para la discapacidad, tuvo programadas 4 jornadas de sensibilización, de las cuales se llevaron a cabo 3 sesiones a diferentes modalidades de los servicios.</t>
  </si>
  <si>
    <t xml:space="preserve">El desarrollo de los 4 ejercicios de sensiblización incluyó un enfoque de derechos para fortalecer desde la atención en las diferentes modalidades de servicio la garantia de derechos de las personas con descapacidad y orientaciones sexuales diversas. 
A través del enfoque diferencial y territorial son importantes para identificar las necesidades para poder dar una atención de manera diferenciada a la población que se ha sentido vulenrada en los diferentes grupos y sectores de la sociedad. </t>
  </si>
  <si>
    <t>Derechos humanos: Para el cuarto trimestre de la vigencia 2022, se tuvo proyectada una jornada de sensibilización al talento humano de la modalidad del servicio de Integrarte Interno, desafortunadamente, no se realizó esta acción de sensibilización, debido a contingencias y cambios en el personal de la subdirección, por tal motivo se reprogramará para el primer trimestre de la vigencia 2023.
Diferencial:La Subdirección para la discapacidad, responde y garantiza el derecho al enfoque diferencial de cada sector poblacional, que para el caso del desarrollo del producto, corresponde a la sensibilización dirigida al talento humano del proyecto de inversión 7771 que hace parte de la Subdirección, para comprender el enfoque diferencial por orientación sexual.
Territorial: El equipo de políticas públicas de la subdirección para la discapacidad, ha adelantado acciones de trabajo de campo en las diferentes modalidades de cada una de las localidades, de los servicios de la Subdirección para la Discapacidad.
Género: En las diferentes actividades del plan de acción, se realiza la atención tanto a hombres como a mujeres, de manera independiente de su orientación sexual, fortaleciendo la inclusión y su proyecto de vida. En caso de identificar situaciones de discriminación por identificad de género, se realiza la articulación con los CAIDGS para generar apoyos que permitan la superación de dicha condición.
De esta manera, la Subdirección para la discapacidad garantizó la participación de la igualdad de género, en el marco del Decreto 1418 de 2018, donde menciona que la Alta Instancia de Género de Gobierno, tendrá por objeto coordinar, armonizar, concertar, impulsar y hacer seguimiento a la implementación y transversalización del enfoque de género.</t>
  </si>
  <si>
    <t>Durante el primer trimestre de la presente vigencia se realizó una propuesta de cronograma de sensibilizaciones en enfoque diferencial por orientación sexual e identidad de género dirigidas al talento humano del proyecto de discapacidad para la eliminación de barreras de acceso y permanencia de las personas de los sectores LGBTI en los servicios para de la subdirección para la discapacidad;  entre la subdirección de asuntos LGBTI y la subdirección para la Discapacidad  a realizar a partir del segundo trimestre del año 2023 teniendo en cuenta que el producto en su meta presenta rezago y se proyecta subsanar durante el segundo trimestre de la actual vigencia.</t>
  </si>
  <si>
    <t>A pesar que el producto en su meta presenta rezago y aún no cuenta con resultados que respondan a la variable en análisis, la propuesta de cronograma de sensibilizaciones fue proyectada en enfoque diferencial, orientación sexual e identidad de género en el marco de los derechos humanos.</t>
  </si>
  <si>
    <t>Proyecto de inversión 7771
El recurso que estaba destinado para este producto, está asociado a la meta 4 del proyecto 7771 de la Subdirección para la Discapacidad. Este presupuesto se ejecutó en un 75% durante los tres primeros trimestres de la vigencia 2022.</t>
  </si>
  <si>
    <t xml:space="preserve">1.1.8 Sensibilizaciones a servidores/as de la red Cade para la atención de las personas de los sectores LGBTI con enfoque diferencial por orientación sexual e identidad de género. </t>
  </si>
  <si>
    <t>Porcentaje de avance en las sensibilizaciónes de los/as servidores/as de la red Cade en los enfoques de la política pública LGBTI.</t>
  </si>
  <si>
    <t>Gestión Pública</t>
  </si>
  <si>
    <t>Secretaría General</t>
  </si>
  <si>
    <t xml:space="preserve">Para la vigencia 2021, se planeron y ejecutaron dos sensibilizaciones, dirigidas a los(as) servidores(as) de la RedCade, sobre la atención a personas de los sectores LGBTI en los meses de marzo y mayo, con el apoyo de la Dirección de Diversidad Sexual de la Secretaría Distrital de Planeación. </t>
  </si>
  <si>
    <t>Avance cualitativo de la vigencia 2021:
Para la vigencia 2021, se planeron y ejecutaron dos (2) sensibilizaciones, dirigidas a los(as) servidores(as) de la RedCade, sobre la atención a personas de los sectores LGBTI en los meses de marzo y mayo, con el apoyo de la Dirección de Diversidad Sexual de la Secretaría Distrital de Planeación.
Primer trimestre:
Durante el primer trimestre de 2022 no se desarrolló ninguna actividad de sensibilización ya que la entidad se encuentra en el proceso de planeación del cronograma con apoyo de la Dirección de Diversidad Sexual. Se estableció una mesa de trabajo entre la Dirección Distrital de Calidad del Servicio, la Dirección de Diversidad Sexual y la Dirección de Talento Humano, con el fin de coordinar los aspectos pedagógicos y logísticos requeridos para el desarrollo de los procesos de cualificación frente al protocolo de atención a los sectores sociales LGBTI.
Dada la periodicidad anual del indicador, no se reporta avance cuantitativo para el período.
Segundo trimestre:
Durante el segundo trimestre de 2022 no se pudo desarrollar la actividad de sensibilización que se tenía programada ya que la Dirección del Sistema Distrital de Servicio a la Ciudadanía tuvo dispuesto todo su personal a atender la coyuntura presentada en la Secretaría Distrital de Hacienda. Esta información fue puesta en conocimiento del enlace de la Dirección de Diversidad Sexual de la Secretaría Distrital de Planeaciòn, Camilo Ramírez.  Se propone que la realización de la sensibilización programada se programe para agosto de 2022 cuando los(as) servidores(as)  de la Red Cade tengan disponibilidad de tiempo.
Dada la periodicidad anual del indicador, no se reporta avance cuantitativo para el período.
Dada la periodicidad anual del indicador, no se reporta avance cuantitativo para el período.</t>
  </si>
  <si>
    <t>Avance total: 8,3%
Primer trimestre:
Durante el primer trimestre de 2022 no se desarrolló ninguna actividad de sensibilización ya que la entidad se encuentra en el proceso de planeación del cronograma con apoyo de la Dirección de Diversidad Sexual. Se estableció una mesa de trabajo entre la Dirección Distrital de Calidad del Servicio, la Dirección de Diversidad Sexual y la Dirección de Talento Humano, con el fin de coordinar los aspectos pedagógicos y logísticos requeridos para el desarrollo de los procesos de cualificación frente al protocolo de atención a los sectores sociales LGBTI.
Segundo trimestre:
Durante el segundo trimestre de 2022 no se pudo desarrollar la actividad de sensibilización que se tenía programada ya que la Dirección del Sistema Distrital de Servicio a la Ciudadanía tuvo dispuesto todo su personal a atender la coyuntura presentada en la Secretaría Distrital de Hacienda. Esta información fue puesta en conocimiento del enlace de la Dirección de Diversidad Sexual de la Secretaría Distrital de Planeaciòn, Camilo Ramírez.  Se propone que la realización de la sensibilización programada se programe para agosto de 2022 cuando los(as) servidores(as)  de la Red Cade tengan disponibilidad de tiempo.
Tercer trimestre:
El pasado 25 de agosto de 2022 se llevó a cabo una jornada de sensibilización presencial dirigida a los/as servidores/as de la Red Cade en donde se abordó la temática de atención a los/as ciudadanos/as pertenecientes a los sectores sociales LGBTI. Esta actividad, en la que participaron 17 servidores/as, contó con el apoyo de la Dirección de Diversidad Sexual. Con el desarrollo de este espacio de sensibilización, la temática ha  tenido un cumplimiento del 50% toda vez que para esta vigencia se han programado dos jornadas.
La siguiente jornada de sensibilización está planeada  para realizarse en el cuatro trimestre de 2022."
Cuarto trimestre:
El 2 de noviembre de 2022, se desarrolló un espacio virtual para socializar lo correspondiente a la Directiva 005 de 2021, la PPLGBTI, la promoción de espacios laborales libres de discriminación y la atención a personas de los sectores sociales LGBTI. A esta capacitación se conectaron 42 personas de la Dirección del Sistema Distrital de Servicio a la Ciudadanía y la Subdirección de Servicios Administrativos. Con esta actividad se dio cumplimiento a la programación establecida para 2022, que era desarrollar dos actividades.</t>
  </si>
  <si>
    <t>Los procesos de cualificación, además de fortalecer en los/as servidores/as de la red Cade el conocimiento sobre los protocolos de atención a los sectores sociales LGBTI, pretenden sensibilizar sobre la importancia de garantizar el disfrute de los derechos históricamente vulnerados y aportar a la mejora de la calidad de vida de los/as ciudadanos/as.</t>
  </si>
  <si>
    <t xml:space="preserve">Enfoque Poblacional-Diferencial: 
En el propósito de garantizar el ejercicio pleno de derechos a las personas de los sectores sociales  LGBTI, como parte de la producción, gestión social y bienestar colectivo de la ciudad, la Secretaría General de la Alcaldía Mayor de Bogotá, D.C. promueve espacios de sensibilización dirigidos a los(as) servidores(as) que están de cara a la ciudadanía con el fin no solamente de fortalecer los conocimientos técnicos sino también con el interés de aportar al desarrollo de las calidades requeridas para promover una cultura del servicio basada en la inclusión, eliminación de barreras y estereotipos que puedan limitar el acceso a los servicios que ofrece el Distrito y el derecho a vivir en espacios libres de discriminación.
Enfoque Derechos Humanos:
En estos espacios de sensibilización se promueve la protección de los derechos humanos de personas de los sectores sociales LGBTI enfatizando la atención oportuna y de calidad dentro de los principios de servicio a la ciudadanía que corresponde a uno de los fines del estado.  Lo anterior, bajo la premisa de que los(as) ciudadanos(as) son sujetos de derechos y es responsabilidad de los(as) servidores(as) garantizar la atención oportuna y de calidad.
Enfoque de Género:
En estas jornadas de sensibilización también se abordó información a tener en cuenta en la atención de personas con identidad de género y orientación sexual diversa. De igual manera, se enfatizó la importancia de garantizar espacios libres de discriminación a personas de los sectores sociales LGBTI, con referencia especial a las personas trans.
</t>
  </si>
  <si>
    <t>Las jornadas de sensibilización actualmente se encuentran en etapa de programación y serán ejecutadas así:
1 sensibilización en el tercer trimestre de 2023
1 sensibilización en el cuatro trimestre de 2023.</t>
  </si>
  <si>
    <t>Para esta actividad se destinó un presupuesto de $769.000 que fue dividido en partes iguales asignadas a cada una de las dos actividades programadas. Así las cosas, para el desarrollo de esta actividad se ejecutó el 50% restante, es decir, $384.500. 
Este valor corresponde al costo de las horas requeridas para desarrollar la logística necesaria para ejecutar la capacitación, realizada por una persona de cargo nivel Profesional Especializado Código 222 Grado 21 vinculada en carrera administrativa cuyo pago se realiza a través del presupuesto de funcionamiento de la Entidad.</t>
  </si>
  <si>
    <t xml:space="preserve">1.1.9 Protocolo para la atención de las personas de los sectores LGBTI con enfoque diferencial por orientación sexual e identidad de género. </t>
  </si>
  <si>
    <t>Porcentaje de avance en la actualización e implementación del protocolo de atención para las personas de los sectores LGBTI en el marco de los enfoques de la PPLGBTI</t>
  </si>
  <si>
    <t xml:space="preserve">En la vigencia 2021, La Secretaría General de la Alcaldía Mayor de Bogotá, cuenta con el Manual de Servicio a la Ciudadanía, el cual fue expedido en el año 2019, a través de la Subsecretaría de Servicio a la Ciudadanía. Dicho manual, contiene entre otros, protocolo de atención con enfoque diferencial en el cual se contempla a las personas que se agrupan en los sectores LGBTIQ y que son quienes viven sexualidades diferentes a la heterosexualidad o que experimentan identidades de género diferentes a las del momento de nacer.
No obstante, durante en el mes de junio de 2021, se inició un plan de trabajo para actualizar el manual, el cual buscaba incorporar  diferentes observaciones y directrices de los diferentes sectores de la Administración Distrital, en especial de la Secretaría Distrital de Planeación a través de la Dirección de Diversidad Sexual, en pro de garantizar el reconocimiento de la diversidad sexual y a la garantía de sus derechos desde los enfoques interseccional y diferencial. 
En el mes de septiembre de 2021, se inicia la estructuración y actualización del Manual de Servicio a la Ciudadanía, incorporando las diferentes observaciones y directrices de los diferentes sectores, especialmente los realizados por la Dirección de Diversidad Sexual de la Secretaria Distrital de Planeación incluyendo normatividad, recomendaciones y directrices para utilizar el lenguaje incluyente para la atención de la ciudadanía.
Ahora bien, durante el cuarto trimestre de 2021, La Secretaría General de la Alcaldía Mayor de Bogotá, a través de la Subsecretaría de Servicio a la Ciudadanía, ajustó el manual de servicio a la ciudadanía vigente y expedido por esta entidad; buscando implementar de manera integral diferentes momentos de ciclo del servicio en la atención a personas de grupos poblacionales más vulnerables. Por tanto, se incorporaron los siguientes aspectos que contribuirán a fortalecer la interacción de la ciudadanía con la Administración Distrital:
Accesibilidad: En espacios físicos
En medios electrónicos, sitios web, y contenidos digitales.
En Canal telefónico
Enfoque de derechos
Perspectiva de interseccionalidad
Enfoque de género
Enfoque diferencial: Protocolo de atención a personas mayores
Protocolo de atención a personas con discapacidad
Protocolo de atención a personas pertenecientes a una comunidad étnica
Protocolo de atención a personas víctimas del conflicto armado
Protocolo de atención a personas campesinas y campesinos
Protocolo de atención a personas pertenecientes a los sectores sociales LGBTI
Ciclos de Servicio y Protocolos de atención presencial, telefónico y virtual
Lo anterior, contribuye a que el manual de servicio a la ciudadanía, expedido por la Secretaría General de la Alcaldía Mayor de Bogotá, cuente con protocolos de atención que contribuyan a garantizar entre otros, el acceso, uso, atención y servicios de las entidades que componen la estructura general del Distrito, desarrollando así acciones orientadas a la eliminación de barreras y prejuicios que impiden a las personas de los sectores LGBTI, el goce pleno de sus derechos.
Aunado a lo anterior, es importante resaltar que dicho documento será socializado a las entidades del Distrito durante el primer trimestre de 2022, siendo esta actividad la segunda fase de implementación del lineamiento que además debe ser adoptado por las todas las entidades de la Administración Distrital, de acuerdo a lo estipulado en la Política Pública Distrital de Servicio a la Ciudadanía (Decreto 847 de 2019 y CONPES D.C., 03 de 2019)
</t>
  </si>
  <si>
    <t>La actualización del Manual de Servicio a la Ciudadanía, expedido por la Secretaría General a través de la Subsecretaría General de la Alcaldía Mayor de Bogotá, por su contenido garantiza que en el ciclo de atención a la ciudadanía, los grupos poblacionales y los sectores sociales LGBTI  tendrán la integración social y reconocimiento en términos igualdad por sus derechos. Del mismo modo, se contribuye a la calidad de vida, a visibilizar las particularidades y necesidades de
personas y colectivos, insumo necesario para generar acciones diferenciales desde la Administración Distrital, disminuyendo así la exclusión y discriminación que evitan el goce efectivo de sus derechos y aumentando la cofinaza de la ciudadanía en la interacción con nuestras entidades, servidores (as) y colaboradores (as)</t>
  </si>
  <si>
    <t>Con corte a 30 de junio de 2022, la Secretaría General de la Alcaldía Mayor de Bogotá, a través de la Dirección Distrital de Calidad del Servicio  realizó 18 sesiones de cualificación en el Módulo 2. Introducción en Servicio a la Ciudadanía, en el cual se socializan los Protocolos de atención para los grupos poblacionales diferenciales, entre ellos  a personas pertenecientes a los sectores sociales LGBTI; en las cuales participaron 796 servidores(as) publicos y colaboradores de 34 entidades distritales.   
Beneficio a la ciudadanía:  Mejoramiento en la prestación del  servicio a la ciudadanía, incrementando los conocimientos, habilidades y actitudes, en protocolo de atención para grupos poblacionales diferenciales, entre ellos  personas pertenecientes a los sectores sociales LGBTI de 796 servidores(as) publicos y colaboradores.
Dada la periodicidad anual del indicador, no se reporta avance cuantitativo para el período.</t>
  </si>
  <si>
    <t xml:space="preserve">Con corte a 31 de diciembre de 2022, la Secretaría General de la Alcaldía Mayor de Bogotá, a través de la Dirección Distrital de Calidad del Servicio  realizó 8 sesiones de cualificación en el Módulo 2. Introducción en Servicio a la Ciudadanía, en el cual se socializan los Protocolos de atención para los grupos poblacionales diferenciales, entre ellos  a personas pertenecientes a los sectores sociales LGBTI; en las cuales participaron 1.684 servidores(as) publicos y colaboradores de 50 entidades distritales.   
Avance total 15%
Dado que el Manual de Servicio a la Ciudadanía ya fue actualizado (enero de 2022),  con las cualificaciones y con el trabajo de adopción y actualización de los manuales de servicio de la ciudadanía  por parte de las entidades, actualmente este indicador se encuentra en fase III de cualificación a servidores(as) y colaboradores (as) de las entidades distritales.
Primer trimestre:
Durante el primer trimestre de 2022, la Secretaría General de la Alcaldía Mayor de Bogotá, a través de la Dirección Distrital de Calidad del Servicio realizó 8 sesiones de cualificación en el Módulo 2. Introducción en Servicio a la Ciudadanía, en el cual se socializan los Protocolos de atención para los grupos poblacionales diferenciales, entre ellos  a personas pertenecientes a los sectores sociales LGBTI; en las sesiones participaron 317 servidores(as) publicos y colaboradores de 33 entidades distritales.   
Por lo tanto, y considerando las fases planeadas, se encuentra en un avance de ejecución del 3,8%.
Beneficio a la ciudadanía:  Mejoramiento en la prestación del  servicio a la ciudadanía, de 317 servidores(as) publicos y colaboradores; incrementando los conocimientos, habilidades y actitudes, en el protocolo de atención para grupos poblacionales diferenciales, entre ellos  personas pertenecientes a los sectores sociales LGBTI.
Segundo trimestre:
Con corte a 30 de junio de 2022, la Secretaría General de la Alcaldía Mayor de Bogotá, a través de la Dirección Distrital de Calidad del Servicio  realizó 18 sesiones de cualificación en el Módulo 2. Introducción en Servicio a la Ciudadanía, en el cual se socializan los Protocolos de atención para los grupos poblacionales diferenciales, entre ellos  a personas pertenecientes a los sectores sociales LGBTI; en las cuales participaron 796 servidores(as) publicos y colaboradores de 34 entidades distritales.
Por lo tanto, y considerando las fases planeadas, se encuentra en un avance de ejecución del 7,5%.
Beneficio a la ciudadanía:  Mejoramiento en la prestación del  servicio a la ciudadanía, incrementando los conocimientos, habilidades y actitudes, en protocolo de atención para grupos poblacionales diferenciales, entre ellos  personas pertenecientes a los sectores sociales LGBTI, de 796 servidores(as) publicos y colaboradores.
Tercer trimestre:
Con corte a 30 de septiembre de 2022, la Secretaría General de la Alcaldía Mayor de Bogotá, a través de la Dirección Distrital de Calidad del Servicio  realizaron 5 sesiones de cualificación en el Módulo 2. Introducción en Servicio a la Ciudadanía, en el cual se socializan los Protocolos de atención para los grupos poblacionales diferenciales, entre ellos  a personas pertenecientes a los sectores sociales LGBTI; en las cuales participaron 107 servidores(as) publicos y colaboradores de 14 entidades distritales. 
Por lo tanto, y considerando las fases planeadas, se encuentra en un avance de ejecución del 11,61%.
</t>
  </si>
  <si>
    <t xml:space="preserve">La cualificación realizada a servidores(as) publicos y colaboradores, permite incrementar los conocimientos, habilidades y actitudes, en cuanto al protocolo de atención para grupos poblacionales diferenciales, entre ellos  personas pertenecientes a los sectores sociales LGBTI, para el mejoramiento en la prestación del  servicio a la ciudadanía, en el marco de la Política Pública de Servicio a la Ciudadanía. 
</t>
  </si>
  <si>
    <t>Enfoque de Género: 
Se socializa a los servidores participantes en el Módulo 2. INTRODUCCIÓN AL SERVICIO A LA CIUDADANÍA conceptos relevantes para la atención a la ciudadanía como: Género, Lenguaje incluyente, Discriminación contra las niñas y las mujeres, Estereotipos de género y Sexismo, de acuerdo con lo establecido en el Manual de Servicio a la Ciudadanía del Distrito Capital - Versión 2, así mismo se referencia la Ruta única de atención a mujeres víctimas de violencia y en riesgo de feminicidio, además se incluye la línea Calma.  
Enfoque Poblacional: 
En el abordaje de la cualificación frente a los grupos poblacionales diferenciales se socializan, de acuerdo con lo establecido en el Manual de Servicio a la Ciudadanía del Distrito Capital - Versión 2, los protocolos de atención a Personas Víctimas de Conflicto Armado; Protocolo de atención a Personas Mayores; Protocolo de atención a Personas pertenecientes a una Comunidad Étnica; Protocolo de atención a Personas Campesinas y Campesinos; Protocolo de atención a Personas con Discapacidad y Protocolo de atención a  Personas pertenecientes a los sectores sociales LGBTI, en el cual se refuerzan conceptos para reconocer a Bogotá como una ciudad diversa, incluye, donde habitan múltiples grupos poblacionales que requieren atención diferencial según sus características, siendo iguales en derechos .</t>
  </si>
  <si>
    <t xml:space="preserve">Para 2023, la Dirección Distrital de Calidad del Servicio viene avanzando en el desarrollo de la IV Fase de la actualización e implementación del protocolo de atención a personas LGBTI, fase que corresponde al seguimiento a la implementación del protocolo de atención para las personas de las colectividades LGBTI en el canal presencial y línea 195. Así, a 31 de marzo de 2023, la Dirección Distrital de Calidad del Servicio avanzó a través de tres  (3) monitoreos al canal presencial de la Secretaría General de la Alcaldía Mayor de Bogotá en los siguientes puntos de atención: i) Centro de Encuentro para la Paz la Integración Local de Víctimas del Conflicto Armado Interno – Chapinero, ii) Super CADE Américas, iii) CADE Fontibón, en los cuales se realizó la verificación del conocimiento del servidor/colaborador sobre el protocolo de atención a personas pertenecientes a sectores sociales LGBTI establecidos en el Manual de Servicio a la Ciudadanía -  Num.  3.3.6. de conformidad con  lo señalado en el numeral 3 del Formato Ficha de Monitoreo Canal Presencial - Punto Red Cade Código  42210000-FT-1296 
Así mismo, realizó de 18 sesiones de cualificación en el Módulo 2. Introducción en Servicio a la Ciudadanía, en el cual se socializan los Protocolos de atención para los grupos poblacionales diferenciales, entre ellos a personas pertenecientes a los sectores sociales LGBTI; en las sesiones participaron 640 servidores(as) públicos y colaboradores de 31 entidades distritales.
Con lo anterior, la Dirección Distrital de Calidad del Servicio avanza en esta implementación atendiendo a los compromisos establecidos para este indicador, obteniendo insumos para el desarrollo del informe consolidado sobre la implementación del protocolo. </t>
  </si>
  <si>
    <t xml:space="preserve">Con la socialización e implementación del Protocolo de atención a Personas LGBTI mediante la cualificación en el Módulo 2. Introducción en Servicio a la Ciudadanía, en donde participan servidores/as públicos y colaboradores/as de  entidades distritales, se aporta al reconocimiento de Bogotá como una ciudad diversa e incluyente, permitiendo contribuir con el enfoque poblacional desde la mirada y las necesidades de las poblaciones sexualmente diversas. Por lo anterior, garantizar y verificar que las entidades implementen este protocolo aporta la garantía de derechos de las personas LGBTI a partir de la promoción de un trato digno, eficiente y oportuno y equitativo por parte de servidores y funcionarios y funcionarias de las entidades distritales a estas poblaciones. Finalmente, considerando las características de las poblaciones, este protocolo también permite garantizar la atención de manera interseccional en la medida en que establece pautas para atender a personas LGBTI víctimas del conficto y/o que se autorreconocen con algún grupo étnico.
</t>
  </si>
  <si>
    <t xml:space="preserve">Con corte al 31 de diciembre de 2022, la Secretaría General -Dirección Distrital de Calidad del Servicio ejecutó recursos por valor de $33.989.865.
Primer trimestre $6.972.280 
Segundo trimestre $15.687.630 
Tercer trimestre $4.357.675 
Cuarto trimestre $6.972.280
Distribuidos así:
Gastos de funcionamiento: $33.989.865
Gastos del proyecto de inversión No. 133011605560017000007870: $0 
Los recursos fueron destinados a pago de personal de planta  2 profesionales Universitarios de la Dirección Distrital de Calidad  del Servicio que realizaron actividades que permiten la cualificación de servidores públicos y contratistas de entidades distritales en el Módulo 2. Introducción en Servicio a la Ciudadanía, en el cual se socializan los Protocolos de atención para los grupos poblacionales diferenciales, entre ellos  a personas pertenecientes a los sectores sociales LGBTI. 
Total recursos ejecutados en la vigencia 2022: $33.989.865
Con corte al 30 de junio de 2022, la Secretaría General -Dirección Distrital de Calidad del Servicio ejecutó recursos por valor de $15.687.630, distribuidos así:
Gastos de funcionamiento: $15.687.630,
Gastos del proyecto de inversión No. 133011605560017000007870: $0 
Total recursos ejecutado en el II Trimestre: $15.687.630,
Los recursos fueron destinados a pago de personal de planta  2 profesionales Universitarios de la Dirección Distrital de Calidad  del Servicio que realizaron actividades que permiten la cualificación de servidores públicos y contratistas de entidades distritales en el Módulo 2. Introducción en Servicio a la Ciudadanía, en el cual se socializan los Protocolos de atención para los grupos poblacionales diferenciales, entre ellos  a personas pertenecientes a los sectores sociales LGBTI.  </t>
  </si>
  <si>
    <t>1.1.10 Estrategia de sensibilización y apropiación de la politica lgbti en las entidades y organismos distritales</t>
  </si>
  <si>
    <t>Porcentaje de entidades que participan en la estrategia de sensibilización y apropiación</t>
  </si>
  <si>
    <t>DASCD</t>
  </si>
  <si>
    <t xml:space="preserve">La estrategia de sensibilización y apropiación de la PPLGBTI, se llevó a cabo a través de la implementación del programa "Ambientes laborales diversos, amorosos y seguros en las entidades y organismos distritales". Para esto se emitió la Directiva 01 del 11 de junio de 2021 que da a conocer los lineamientos para la consolidación de ambientes laborales diversos, amorosos y seguros a través de tres componentes principales y dos transversales. Dichos componentes incorporan herramientas que aportan al objetivo de garantizar el ejercicio pleno de derechos de las personas vinculadas al sector LGBTI,  para esto se analiza el contexto y ambientes laborales de las entidades distritales para identificar necesidades y perspectivas desde enfoques diferenciales y de género, se realiza la caracterización de colaboradoras y colaboradores del distrito, se realizan jornadas de sensibilización para dar a conocer los elementos de la política y se crean grupos dinamizadores al interior de las organizaciones para la continuidad del programa. Especialmente en el componente No. 2 denominado "Gestión cultura organizacional para la diversidad y la inclusión", se puntualizan acciones para trabajar en conductas diferenciales, evitar la discriminación y consolidar rutas de atención.
En este sentido, a 31 de diciembre de 2021, 20 entidades participaron en jornadas de sensibilización y apropación del programa. Esto implica un avance del 38,46% teniendo en cuenta que el número total de entidades distritales era de 52 al momento de la formulación del programa.
1.- Secretaria General de la Alcaldía Mayor de Bogotá D.C. 
2.- Secretaría de Seguridad, Convivencia y Justicia
3.- Empresa Metro de Bogotá D.C,
4.- Fondo de Prestaciones Económicas, Cesantías y Pensiones – FONCEP – 
5.- Secretaría de Desarrollo Económico 
6.- Unidad Administrativa Especial de Servicios Públicos – UAESP -
7.- Instituto Distrital de las Artes – IDARTES -
8.- Instituto Distrital de Protección y Bienestar Animal - IDPYBA –
9.-Secretaría Jurídica Distrital 
10.- Secretaría Distrital de Planeación.
11.- Orquesta Filarmónica de Bogotá (OFB) 
12.- Secretaría Distrital de Educación 
13.- Unidad Administrativa Especial de Catastro Distrital 
14.- Empresa de Acueducto y Alcantarillado de Bogotá – EAAB – 
15.- Secretaría Distrital de Hacienda 
16.- Instituto Distrital de Participación y Acción Comunal – IDPAC – 
17.- Secretaría Distrital de Movilidad 
18.- Secretaría de Integración Social 
19.- Secretaría Distrital de la Mujer 
20.- Departamento Administrativo del Servicio Civil Distrital - DASCD.
La implementación del programa implica  realizar cuatro (4) pasos: 1. Conformar un grupo dinamizador, de mínimo 3 personas, quienes pueden ser servidores/as o contratistas, pertenecientes a cualquier área o dependencia, y que se encargarán de multiplicar el programa al interior de las entidades; 2. Enviar un oficio al DASCD por parte del o la jefe de talento humano o quien haga sus veces, presentando a las personas que hacen parte del grupo dinamizador; 3. Las personas que conforman el grupo dinamizador deben participar en las jornadas de sensibilización, en el seminario de profundización y acompañar la implementación de la estrategia de nuevas masculinidades; 4. El grupo dinamizador creará e implementará una iniciativa para la construcción de ambientes laborales diversos, amorosos y seguros al interior de su respectiva entidad con el acompañamiento del DASCD.   </t>
  </si>
  <si>
    <t xml:space="preserve">La estrategia de sensibilización y apropiación del enfoque diferencial por orientación sexual e identidad de género  en las entidades y organismos distritales se ha llevado a cabo en el marco del programa para la "Construccion de ambientes laborales diversos, amorosos y seguros"; ya que sus productos y componentes incorporan herramientas que aportan al objetivo de garantizar el ejercicio pleno de derechos de las personas vinculadas al sector LGBTI,  para esto se analiza el contexto y ambientes laborales de las entidades distritales identificando necesidades y perspectivas desde enfoques diferenciales y de género, se realiza la caracterización de colaboradoras y colaboradores del distrito, se realizan jornadas de sensibilización para dar a conocer los elementos de la política y se crean grupos dinamizadores en las organizaciones para la continuidad del programa. Especialmente en el componente No. 2 denominado "Gestión cultura organizacional para la diversidad y la inclusión", se puntualizan acciones para trabajar en conductas diferenciales, evitar la discriminación y consolidar rutas de atención.
Durante lo corrido de 2022 (enero - junio), se han realizado diez (10) jornadas de sensibilización y acompañamiento a los grupos dinamizadores, en temas como enfoques de género, género diferencial, Derechos Humanos, diferencial, resolución de conflictos, entornos laborales, nuevas maculinidades, definición del plan de acción, entre otros. Específicamente en la temática ALI, se ha realizado una jornada de sensibilización en dos grupos de trabajo, durante el mes de junio de 2022.
Se reporta un avance de 53,85% que corresponde al número de entidades (28) que participaron en el programa para la Construcción de ambientes laborales diversos, amorosos y seguros en la vigencia 2021 y 2022. El porcentaje se calcula sobre un total de 52 entidades Distrales.
Entidades con implementación del Programa iniciando en 2022:
1.- Canal Capital
2.- Concejo de Bogotá
3.- Instituto para la Protección de la Niñez y la Juventud - IDIPRON -
4.- Jardín Botánico de Bogotá - José Celestino Mutis 
5.- Veeduría Distrital
6.- Unidad Administrativa Especial Cuerpo Oficial Bomberos Bogotá – UAECOB - 
7.- Secretaría Distrital del Hábitat
8.- Instituto Distrital de Recreación y Deporte – IDRD -
9. Fundación Gilberto Álzate Avendaño
10. Empresa de Renovación y Desarrollo Urbano de Bogotá – ERU –
11. Secretaría Distrital de Gobierno
12. Subred Integrada de Servicios de Salud Centro Oriente E.S.E.
Entidades con implementación del Programa iniciando en 2021
1.- Secretaria General de la Alcaldía Mayor de Bogotá D.C. 
2.- Secretaría de Seguridad, Convivencia y Justicia
3.- Fondo de Prestaciones Económicas, Cesantías y Pensiones – FONCEP – 
4.- Unidad Administrativa Especial de Servicios Públicos – UAESP -
5.- Instituto Distrital de Protección y Bienestar Animal - IDPYBA –
6.-Secretaría Jurídica Distrital 
7.- Secretaría Distrital de Planeación.
8.- Secretaría Distrital de Educación 
9.- Unidad Administrativa Especial de Catastro Distrital 
10.- Secretaría Distrital de Hacienda 
11.- Secretaría Distrital de Movilidad 
12.- Secretaría de Integración Social 
13.- Secretaría Distrital de la Mujer 
14.- Departamento Administrativo del Servicio Civil Distrital - DASCD.
15.- Instituto Distrital de Participación y Acción Comunal – IDPAC –
16.- Instituto Distrital de las Artes – IDARTES -
La estrategia de sensibilización y apropiación del enfoque diferencial por orientación sexual e identidad de género  en las entidades y organismos distritales se ha llevado a cabo en el marco del programa para la "Construccion de ambientes laborales diversos, amorosos y seguros"; ya que sus productos y componentes incorporan herramientas que aportan al objetivo de garantizar el ejercicio pleno de derechos de las personas vinculadas al sector LGBTI,  para esto se analiza el contexto y ambientes laborales de las entidades distritales identificando necesidades y perspectivas desde enfoques diferenciales y de género, se realiza la caracterización de colaboradoras y colaboradores del distrito, se realizan jornadas de sensibilización para dar a conocer los elementos de la política y se crean grupos dinamizadores en las organizaciones para la continuidad del programa. Especialmente en el componente No. 2 denominado "Gestión cultura organizacional para la diversidad y la inclusión", se puntualizan acciones para trabajar en conductas diferenciales, evitar la discriminación y consolidar rutas de atención.
Durante lo corrido de 2022 (enero - junio), se han realizado diez (10) jornadas de sensibilización y acompañamiento a los grupos dinamizadores, en temas como enfoques de género, género diferencial, Derechos Humanos, diferencial, resolución de conflictos, entornos laborales, nuevas maculinidades, definición del plan de acción, entre otros. Específicamente en la temática ALI, se ha realizado una jornada de sensibilización en dos grupos de trabajo, durante el mes de junio de 2022.
Se reporta un avance de 53,85% que corresponde al número de entidades (28) que participaron en el programa para la Construcción de ambientes laborales diversos, amorosos y seguros en la vigencia 2021 y 2022. El porcentaje se calcula sobre un total de 52 entidades Distrales.
Entidades con implementación del Programa iniciando en 2022:
1.- Canal Capital
2.- Concejo de Bogotá
3.- Instituto para la Protección de la Niñez y la Juventud - IDIPRON -
4.- Jardín Botánico de Bogotá - José Celestino Mutis 
5.- Veeduría Distrital
6.- Unidad Administrativa Especial Cuerpo Oficial Bomberos Bogotá – UAECOB - 
7.- Secretaría Distrital del Hábitat
8.- Instituto Distrital de Recreación y Deporte – IDRD -
9. Fundación Gilberto Álzate Avendaño
10. Empresa de Renovación y Desarrollo Urbano de Bogotá – ERU –
11. Secretaría Distrital de Gobierno
12. Subred Integrada de Servicios de Salud Centro Oriente E.S.E.
</t>
  </si>
  <si>
    <t xml:space="preserve">La estrategia de sensibilización y apropiación del enfoque diferencial por orientación sexual e identidad de género  en las entidades y organismos distritales se ha llevado a cabo en el marco del programa para la "Construccion de ambientes laborales diversos, amorosos y seguros"; ya que sus productos y componentes incorporan herramientas que aportan al objetivo de garantizar el ejercicio pleno de derechos de las personas vinculadas al sector LGBTI,  para esto se analiza el contexto y ambientes laborales de las entidades distritales identificando necesidades y perspectivas desde enfoques diferenciales y de género, se realiza la caracterización de colaboradoras y colaboradores del distrito, se realizan jornadas de sensibilización para dar a conocer los elementos de la política y se crean grupos dinamizadores en las organizaciones para la continuidad del programa. Especialmente en el componente No. 2 denominado "Gestión cultura organizacional para la diversidad y la inclusión", se puntualizan acciones para trabajar en conductas diferenciales, evitar la discriminación y consolidar rutas de atención.
Durante lo corrido de 2022, se realizaron veintinueve (29) jornadas de sensibilización y acompañamiento a los grupos dinamizadores, en temas como enfoques de género, género diferencial, Derechos Humanos, diferencial, resolución de conflictos, entornos laborales, nuevas maculinidades, definición del plan de acción, entre otros. Específicamente en la temática ALI, se realizó una jornada de sensibilización en dos grupos de trabajo, el 16 de junio de 2022,  dónde se realizó un taller (grupos 1 y 2), socializando el programa "Ambientes Laborales Inclusivos - ALI", desde la dirección de Diversidad Sexual de la Secretaría Distrital de Planeación, dando a conocer el concepto de diversidad y su uso en los ambientes laborales en la interacción laboral,  los antecedentes de la estrategia ALI en términos de Derechos Humanos para superar situaciones discriminatorias, en especial de personas LGBTI, protección y lineamientos para su vinculación a las entidades Distritales desde la gestión integral del Talento Humano (Directiva 05 de 2021), así como el diseño e implementación de acciones que reduzcan la discriminación por razones de identidad de género y orientación sexual, la adecuación de procedimientos administrativos en términos eliminar requisitos como la libreta militar, inlcuir y reconocer nombres identitarios y manejar herramientas de lenguaje incuyente. En esta jornada, también se promuevió la inclusión de actividades que aporten a la implementación de la estrategia ALI en las entidades Distritales, dentro de los planes de acción a trabajar en el marco del programa para la construcción de ambientes laborales, diversos, amorosos y seguros.
Se reporta un avance de 59,62% que corresponde al número de entidades (31) que participaron en el programa para la Construcción de ambientes laborales diversos, amorosos y seguros en la vigencia 2021 y 2022. El porcentaje se calcula sobre un total de 52 entidades Distrales.
Entidades con implementación del Programa 2020 – 2021 - 2022:
1.- Instituto Distrital de Turismo - IDT -
2.- Instituto Distrital de Recreación y Deporte – IDRD -
3.- Secretaría Distrital del Hábitat
4.- Fundación Gilberto Álzate Avendaño - FUGA -
5.- Empresa de Renovación y Desarrollo Urbano de Bogotá – ERU –
6.- Concejo de Bogotá
7.- Unidad Administrativa Especial Cuerpo Oficial Bomberos Bogotá – UAECOB –
8.- Caja de Vivienda Popular
9.- Canal Capital
10.- Concejo de Bogotá
11.- Instituto Distrital para la Protección de la Niñez y la Juventud – IDIPRON –
12.- Instituto Distrital de Patrimonio Cultural – IDPC –
13.- Jardín Botánico de Bogotá 
14.- Subred Integrada de Servicios de Salud Centro Oriente E.S.E.
15.- Veeduría Distrital
16.- Secretaría distrital de Integración Social 
17.- Secretaría Jurídica Distrital
18.- Departamento Administrativo de La Defensoría Del Espacio Público – DADEP –
19.- Secretaría Distrital de Movilidad
20.- Instituto Distrital de Protección y Bienestar Animal – IDPYBA –
21.- Secretaria Distrital de Seguridad, Convivencia y Justicia
22.- Instituto Distrital de las Artes – IDARTES – 
23.- Departamento Administrativo del Servicio Civil Distrital - DASCD – 
24.- Instituto Distrital de la Participación y Acción Comunal – IDPAC – 
25.- Fondo de Prestaciones Económicas, Cesantías y Pensiones – FONCEP – 
26.- Unidad Administrativa Especial de Catastro Distrital – Bogotá
27.- Secretaría Distrital de la Mujer
28.- Secretaría Distrital de Educación 
29.- Unidad Administrativa Especial de Servicios Públicos – UAESP – 
30.- Secretaría Distrital de Planeación
31.- Secretaría General Alcaldía Mayor de Bogotá.
</t>
  </si>
  <si>
    <t xml:space="preserve">Derechos Humanos: Durante las actividades de sensibilización y asistencia técnica a las entidades Distritales, se trabajó el enfoque de género, para dar a conocer elementos conceptuales a tener en cuenta al momento de hacer un análisis de género, identificar estereotipos de género que pueden derivar en situaciones constituidas como Violencias Basadas en Género - VBG -, brechas, lógicas de dominación y paradigmas que han limitado el reconocimiento de los Derechos de las mujeres y sus diferencias.  
Así mismo, se socializó el programa "Ambientes Laborales Inclusivos - ALI", desde la dirección de Diversidad Sexual de la Secretaría Distrital de Planeación, dando a conocer el concepto de diversidad y su uso en los ambientes laborales en la interacción laboral,  los antecedentes de la estrategia ALI en términos de Derechos Humanos para superar situaciones discriminatorias, en especial de personas LGBTI, protección y lineamientos para su vinculación a las entidades Distritales desde la gestión integral del Talento Humano (Directiva 05 de 2021), así como el diseño e implementación de acciones que reduzcan la discriminación por razones de identidad de género y orientación sexual, la adecuación de procedimientos administrativos en términos eliminar requisitos como la libreta militar, incluir y reconocer nombres identitarios y manejar herramientas de lenguaje incluyente. 
Género: Durante el segundo trimestre, se llevaron a cabo actividades de sensibilización dirigidas por la Secretaría Distrital de la Mujer, para dar a conocer elementos conceptuales del enfoque diferencial en el marco de la Política Pública de Mujeres y Equidad de Género - PPMEG -, diferencias, diversidad, reconocimiento de derechos y personas no binarias, enfoque de género y las Violencias Basadas en Género de manera conceptual y práctica, teniendo en cuenta la aplicación de la Ley 1257 del 04 de diciembre de 2008 “Por la cual se dictan normas de sensibilización, prevención y sanción de formas de violencia y discriminación contra las mujeres […]”. 
</t>
  </si>
  <si>
    <t>Derechos Humanos: 
En la charla denominada "Sistema Distrital del Cuidado - Manzana del cuidado de la localidad de Los Mártires", se aclaran conceptos relacionados con la interseccionalidad y diferentes situaciones de las mujeres o personas cisgénero, transgénero y no binarias. 
Se menciona el reconocimiento de sus derechos humanos promovidas desde herramientas normativas nacionales e internacionales como la Constitución Política de Colombia de 1991 - Corte Constitucional (personas con especial protección constitucional y libre desarrollo de la personalidad), "Convención Interamericana contra Toda Forma de Discriminación e Intolerancia - Corte Interamericana de Derechos Humanos" (garantías para la identidad y expresión de género), y la "Política Pública para la Garantía Plena de los Derechos de las Personas Lesbianas, Gays, Bisexuales y Transgeneristas -LGBT-"". 
Se aclara que el sistema implica el reconocimiento de una forma de orden de las sociedades basadas en las relación sexo - género, pero al mismo tiempo una ruptura de este sistema promovido por las personas que se identifican como No Binarias.
Durante las actividades de sensibilización y asistencia técnica a las entidades Distritales, se trabajó el enfoque de género, para dar a conocer elementos conceptuales a tener en cuenta al momento de hacer un análisis de género, identificar estereotipos de género que pueden derivar en situaciones constituidas como Violencias Basadas en Género - VBG -, brechas, lógicas de dominación y paradigmas que han limitado el reconocimiento de los Derechos de las mujeres y sus diferencias.
Se evidencian actividades realizadas en las entidades Distritales que buscan promover y garantizar los derechos de diferentes poblaciones, entre estos, de las personas vinculadas al sector LGBTI, a través de estrategias de comunicación para divulgar la ruta de atención ante situaciones de discriminación, conversatorios, talleres, performance, obras de teatro, conmenoración de fechas especiales, y herramientas TIC para ampliar los conocimientos de servidores, servidoras y colaboradores públicos en temas de identidad de género y orientación sexual.
Durante las jornadas de sensibilización y acompañamiento para elaborar el plan de acción para la implementación del programa para la construcción se dió a conocer el objetivo del programa en términos de promover espacios libres de discriminación, haciendo énfasis en el autocuidado y cuidado del otro desde enfoques de género, diferencial, de derechos humanos, interseccional y poblacional en los espacios laborales, y bajo una visión de transformación y resolución de conflictos, en este sentido se mencionó que se espera incluir actividades que respondan a estos diferentes enfoques.</t>
  </si>
  <si>
    <t xml:space="preserve">Corresponde al contrato de prestación de servicios para la vigencia 2022, de un profesional para potencializar el desarrollo de competencias y habilidades, en Gestión del Conflicto, y estructurar la construcción de la cultura del cuidado en contextos de ambientes laborales diversos, amorosos y seguros en servidoras y servidores de las entidades y organismos Distritales. (10 horas de dedicación a los cuatro talleres que se realizarán en conjunto con la Secretaría Distrital de Planeación).
Corresponde al tiempo de dedicación al producto de la persona de apoyo técnico para el programa para la construcción de ambientes laborales diversos, amorosos y seguros (5 días en el año).
Nota: El valor ejecutado hace referencia al valor comprometido en la vigencia y no al valor girado mensualmente.
</t>
  </si>
  <si>
    <t xml:space="preserve">1.1.11 Módulo de políticas públicas, integrado en el curso ingreso al servicio público
para el fortalecimiento, sensibilización y apropiaciónde la PPLGBTI en las Entidades y Organismos Distritales
</t>
  </si>
  <si>
    <t>Número de colaboradores que participan en el Curso virtual "Ingreso al Servicio Público"</t>
  </si>
  <si>
    <t xml:space="preserve">Durante la vigencia 2022, 1.540 servidoras y servidores públicos finalizaron el curso de Ingreso al Servicio Público (inducción y reinducción), vinculados a 47 entidades Distritales que han usado el curso desde vigencias anteriores. El curso tiene 14 módulos y busca dar a conocer nociones fundamentales asociadas al Servicio Civil y al Distrito fortaleciendo el proceso de inducción y reinducción que adelantan las entidades y organismos. Durante la vigencia 2021, se inluyeron dos módulos específicos para difundir las Políticas Públicas de Mujer y Equidad de Género y LGBTI.
Dado que este curso es de obligatorio cumplimiento, los funcionarios públicos que ingresan al distrito, deben tomarlo, garantizando así los conocimientos básicos sobre el servcio público en Bogotá.
Entidades Distritales que han participado en el curso 2021 - 2022.
1.- Caja de Vivienda Popular - CVP
2.- Concejo de Bogotá D. C.
3.- Contraloría de Bogotá D.C.
4.- Departamento Administrativo de la Defensoría del Espacio Público - DADEP
5.- Departamento Administrativo del Servicio Civil Distrital - DASCD
6.- Empresa de Renovación y Desarrollo Urbano de Bogotá D.C. - ERU
7.- Fondo De Prestaciones Económicas, Cesantías Y Pensiones - FONCEP
8.- Fundación Gilberto Álzate Avendaño - FUGA
9.- Instituto de Desarrollo Urbano - IDU
10.- Instituto Distrital de Gestión de Riesgos y Cambio Climático - IDIGER
11.- Instituto Distrital de la Participación y Acción Comunal - IDPAC
12.- Instituto Distrital de las Artes - IDARTES
13.- Instituto Distrital de Protección y Bienestar Animal – IDPYBA
14.- Instituto Distrital de Recreación y Deporte – IDRD
15.- Instituto Distrital de Turismo - IDT
16.- Instituto Distrital del Patrimonio Cultural - IDPC
17.- Instituto para la Economía Social - IPES 
18.- Instituto para la Investigación Educativa y el Desarrollo Pedagógico - IDEP
19.- Instituto para la Protección de la Niñez y la Juventud - IDIPRON
20.- Jardín Botánico "José Celestino Mutis"
21.- Lotería de Bogotá
22.- Metro de Bogotá S.A.
23.- Orquesta Filarmónica de Bogotá - OFB
24.- Personería de Bogotá D.C.
25.- Secretaría de Educación del Distrito
26.- Secretaría Distrital de Ambiente
27.- Secretaría Distrital de Cultura, Recreación y Deporte
28.- Secretaría Distrital de Desarrollo Económico
29.- Secretaría Distrital de Gobierno
30.- Secretaría Distrital de Hacienda
31.- Secretaría Distrital de Integración Social
32.- Secretaría Distrital de la Mujer
33.- Secretaría Distrital de Movilidad
34.- Secretaría Distrital de Planeación
35.- Secretaría Distrital de Salud
36.- Secretaría Distrital de Seguridad Convivencia y Justicia
37.- Secretaría Distrital del Hábitat
38.- Secretaría General de la Alcaldía Mayor de Bogotá
39.- Secretaría Jurídica Distrital
40.- Subred Integrada de Servicios de Salud Centro Oriente E.S.E.
41.- Subred Integrada de Servicios de Salud Norte E.S.E.
42.- Subred Integrada de Servicios de Salud Sur E.S.E.
43.- Subred Integrada de Servicios de Salud Sur Occidente E.S.E.
44.- Unidad Administrativa Especial Cuerpo Oficial De Bomberos - UAECOB
45.- Unidad Administrativa Especial de Catastro Distrital - UAECD
46.- Unidad Administrativa Especial de Rehabilitación y Mantenimiento Vial - UAERMV
47.- Unidad Administrativa Especial de Servicios Públicos - UAESP </t>
  </si>
  <si>
    <t xml:space="preserve">Durante la vigencia 2022, 2.025 servidoras y servidores públicos finalizaron el curso de Ingreso al Servicio Público (inducción y reinducción), vinculados a 48 entidades Distritales que han usado el curso desde vigencias anteriores. El curso tiene 14 módulos y busca dar a conocer nociones fundamentales asociadas al Servicio Civil y al Distrito fortaleciendo el proceso de inducción y reinducción que adelantan las entidades y organismos. El curso contiene dos módulos específicos para difundir las Políticas Públicas de Mujer y Equidad de Género y LGBTI.
Dado que este curso es de obligatorio cumplimiento, los servidores, servidoras y colaboradores públicos que ingresan al distrito, deben tomarlo, garantizando así los conocimientos básicos sobre el servcio público en Bogotá.
Entidades Distritales que han participado en el curso 2021 - 2022.
1 .- Caja de Vivienda Popular - CVP
2 .- Concejo de Bogotá D. C.
3 .- Contraloría de Bogotá D.C.
4 .- Departamento Administrativo de la Defensoría del Espacio Público - DADEP
5 .- Departamento Administrativo del Servicio Civil Distrital - DASCD
6 .- Empresa de Renovación y Desarrollo Urbano de Bogotá D.C. - ERU
7 .- Fondo de Prestaciones Económicas, Cesantías y Pensiones - FONCEP
8 .- Fundación Gilberto Álzate Avendaño - FUGA
9 .- Instituto de Desarrollo Urbano - IDU
10 .- Instituto Distrital de Gestión de Riesgos y Cambio Climático - IDIGER
11 .- Instituto Distrital de la Participación y Acción Comunal - IDPAC
12 .- Instituto Distrital de las Artes - IDARTES
13 .- Instituto Distrital de Protección y Bienestar Animal – IDPYBA
14 .- Instituto Distrital de Recreación y Deporte – IDRD
15 .- Instituto Distrital de Turismo - IDT
16 .- Instituto Distrital del Patrimonio Cultural - IDPC
17 .- Instituto para la Economía Social - IPES
18 .- Instituto para la Investigación Educativa y el Desarrollo Pedagógico - IDEP
19 .- Instituto para la Protección de la Niñez y la Juventud - IDIPRON
20 .- Jardín Botánico "José Celestino Mutis"
21 .- Lotería de Bogotá
22 .- Metro de Bogotá S.A.
23 .- Orquesta Filarmónica de Bogotá - OFB
24 .- Personería de Bogotá D.C.
25 .- Secretaría de Educación del Distrito
26 .- Secretaría Distrital de Ambiente
27 .- Secretaría Distrital de Cultura, Recreación y Deporte
28 .- Secretaría Distrital de Desarrollo Económico
29 .- Secretaría Distrital de Gobierno
30 .- Secretaría Distrital de Hacienda
31 .- Secretaría Distrital de Integración Social
32 .- Secretaría Distrital de la Mujer
33 .- Secretaría Distrital de Movilidad
34 .- Secretaría Distrital de Planeación
35 .- Secretaría Distrital de Salud
36 .- Secretaría Distrital de Seguridad Convivencia y Justicia
37 .- Secretaría Distrital del Hábitat
38 .- Secretaría General de la Alcaldía Mayor de Bogotá
39 .- Secretaría Jurídica Distrital
40 .- Subred Integrada de Servicios de Salud Centro Oriente E.S.E.
41 .- Subred Integrada de Servicios de Salud Norte E.S.E.
42 .- Subred Integrada de Servicios de Salud Sur E.S.E.
43 .- Subred Integrada de Servicios de Salud Sur Occidente E.S.E.
44 .- Unidad Administrativa Especial Cuerpo Oficial De Bomberos - UAECOB
45 .- Unidad Administrativa Especial de Catastro Distrital - UAECD
46 .- Unidad Administrativa Especial de Rehabilitación y Mantenimiento Vial - UAERMV
47 .- Unidad Administrativa Especial de Servicios Públicos - UAESP
48 .- Veeduría Distrital de Bogotá D.C.
</t>
  </si>
  <si>
    <t>Derechos Humanos: En el curso se socializa el objetivo general de la política "Reconocer, garantizar y restablecer los derechos de las mujeres, en sus diferencias y diversidad, que habitan en el Distrito Capital, de manera que se modifiquen de forma progresiva y sostenible, las condiciones injustas y evitables de la discriminación, la desigualdad y subordinación de género en los ámbitos público y privado. (SDM, 2021)". 
En este sentido, se busca garantizar el derecho que tienen servidoras y servidores públicos a la educación para el trabajo y el desarrollo humano y la libre expresión, teniendo en cuenta las diferencias y brechas de género, con el fin de fortalecer las competencias de los servidores públicos y reconocimiento de la identidad personal y social. Esta identificación se materializa en el diseño de los programas de formación que buscan reconocer, prevenir y disminuir todo tipo de estigmatización y fomentar mecanismos para la protección de población vulnerable, así como, generar espacios y herramientas para la equidad e igualdad.
Género: e evidencia una participación del 56% de mujeres en el curso y 44% de hombres y una persona se identificó como intersexual; esto aporta al cierre de brechas de género, ya que todas las personas participantes en el curso tienen acceso a materiales de estudio y temáticas acerca de la transversalización del enfoque de género y las acciones afirmativas para la equidad e igualdad de género promovidas en las entidades públicas y desde las servidoras y servidores públicos haciendo énfasis en el respeto por la diversidad, condiciones y enfoques diferenciales, y lenguaje incluyente.    
El 2%  (25 personas) del total, mencionaron su identidad de género como transgénero masculino y femenino
Diferencial poblacional: Durante la vigencia 2022, se actualizaron los 14 módulos del curso de Ingreso al Servicio Público y se incluyó la alternativa de audios que contienen la información de los textos y demás contenido del curso, como una acción para mejorar el acceso de la población en condición de discapacidad visual.  Del total de personas participantes, 12 personas se identifican como Afrocolombianos (4 mujeres y 8 hombres), 4 personas pertenecientes a pueblos indígenas (2 hombres y 2 mujeres), y 1 persona (hombre) como raizal;  3 personas mencionan discapacidad auditiva (2 mujeres y 1 hombre), 6 personas mencionan discapacidad física (4 hombres y 2 mujeres), y 1 mujer menciona discapacidad visual. Se observa una mayor participación de personas adultas de 29 a 49 años en el curso, debido a que la población objetivo del mismo, son las personas que aprueban las primeras etapas de los concursos públicos de mérito para empleos de Carrera Administrativa. Los jóvenes de 20 a 28 años tienen una participación del 10%, y las personas de 50 a 66 años participan en un 19%.
Personas participantes en el curso de Ingreso al Servicio Público por rango de edad, primer trimestre 2022.
Rango edad:
20 a 28: 10%
29 a 34: 18%
35 a 39: 20%
40 a 44: 21%
45 a 49: 13%
50 a 54: 9%
55 a 59: 7%
60 a 66: 3%</t>
  </si>
  <si>
    <t>Derechos Humanos: En el curso se socializa el objetivo general de la política "Reconocer, garantizar y restablecer los derechos de las mujeres, en sus diferencias y diversidad, que habitan en el Distrito Capital, de manera que se modifiquen de forma progresiva y sostenible, las condiciones injustas y evitables de la discriminación, la desigualdad y subordinación de género en los ámbitos público y privado. (SDM, 2021)". 
En este sentido, se busca garantizar el derecho que tienen servidoras y servidores públicos a la educación para el trabajo y el desarrollo humano y la libre expresión, teniendo en cuenta las diferencias y brechas de género, con el fin de fortalecer las competencias de los servidores públicos y reconocimiento de la identidad personal y social. Esta identificación se materializa en el diseño de los programas de formación que buscan reconocer, prevenir y disminuir todo tipo de estigmatización y fomentar mecanismos para la protección de población vulnerable, así como, generar espacios y herramientas para la equidad e igualdad.
Género: Se evidencia una participación del 55% de mujeres en el curso, 45% de hombres y una persona se identificó como intersexual; esto aporta al cierre de brechas de género, ya que todas las personas participantes en el curso tienen acceso a materiales de estudio y temáticas acerca de la transversalización del enfoque de género y las acciones afirmativas para la equidad e igualdad de género promovidas en las entidades públicas y desde las servidoras y servidores públicos haciendo énfasis en el respeto por la diversidad, condiciones y enfoques diferenciales, y lenguaje incluyente.   
El 2%  (31 personas) del total, mencionaron su identidad de género como transgénero masculino y femenino.
Diferencial poblacional: Durante la vigencia 2022, se actualizaron los 14 módulos del curso de Ingreso al Servicio Público y se incluyó la alternativa de audios que contienen la información de los textos y demás contenido del curso, como una acción para mejorar el acceso de la población en condición de discapacidad visual.  
Del total de personas participantes, 17 personas se identifican como 
ETNIA Afrocolombianos (6 mujeres y 11 hombres), 5 personas pertenecientes a pueblos indígenas (3 hombres y 2 mujeres), y 1 persona (hombre) como raizal;  
Discapacidad:3 personas mencionan discapacidad auditiva (2 mujeres y 1 hombre), 7 personas mencionan discapacidad física (5 hombres y 2 mujeres), 1 mujer menciona discapacidad visual, y 2 mujeres mencionan discapacidad físico-motora. 
Se observa una mayor participación de personas adultas de 29 a 49 años en el curso, debido a que la población objetivo del mismo, son las personas que aprueban las primeras etapas de los concursos públicos de mérito para empleos de Carrera Administrativa. 
Los jóvenes de 20 a 28 años tienen una participación del 9%, y las personas de 50 a 69 años participan en un 21%.
Personas participantes en el curso de Ingreso al Servicio Público por rango de edad, corte diciembre de 2022.
Rango edad:
20 a 28: 9%
29 a 34: 18%
35 a 39: 18%
40 a 44: 20%
45 a 49: 14%
50 a 54: 10%
55 a 59: 8%
60 a 69: 3%</t>
  </si>
  <si>
    <t xml:space="preserve">Corresponde al contrato de prestación de servicios para la vigencia 2022, de la profesional de apoyo técnico para la consolidación de la información y bases de datos de los cursos ofertados a servidoras y servidores públicos. (Dedicación: 1 día por 12 meses).
Nota: El valor ejecutado hace referencia al valor comprometido en la vigencia y no al valor girado mensualmente.
</t>
  </si>
  <si>
    <t xml:space="preserve">1.1.12 Modelo de atención dirigido a personas pertenecientes a los sectores sociales LGBTI que hacen parte de la comunidad beneficiaria del IDIPRON, diseñado e implementado en consonancia con los enfoques de la Política Pública Distrital LGBTI. </t>
  </si>
  <si>
    <t xml:space="preserve">Modelo de atención  orientado a personas pertenecientes a los sectores LGBTI diseñado, implementado, monitoreado y evaluado. </t>
  </si>
  <si>
    <t>Social-IDIPRON</t>
  </si>
  <si>
    <t>IDIPRON</t>
  </si>
  <si>
    <t>Semestral</t>
  </si>
  <si>
    <t xml:space="preserve">Se desarrollaron las actividades propuestas para este trimestre asi: 
-Implementación de la Directiva 005 de junio 2021 en la contratación a personas de los Sectores LGBTI en el cumplimiento de metas y acciones de la PPLGBTI en IDIPRON.
-Elaboración de documento "Guía Técnica de Atención, lineamientos para la implementación de la Política Pública LGBTI y la transversalización del enfoque Diferencial en la ruta de Atención del IDIPRON – sectores sociales LGBTI", sera usado como herramienta de consulta y apropiación en el quehacer de las diferentes areas del IDIPRON.
</t>
  </si>
  <si>
    <t>Se cuenta con una hoja de ruta para consolidar los acuerdos que permitan el diseño del Modelo de Atención a Personas LGBTI en el Idiprón, de esta manera los productos de la vigencia 2021 como fueron una Guía de Implementación del Enfoque Diferencial como el desarrollo de capacitaciones para el Fortalecimiento Institucional, permitieron citar y elaborar metodlogía de Mesa Técnca. De esta manera se permite la institucionalización de la PPLGBTI en los servicios misionales del idiprón.  
Las sesiones de mesa técnica han permitido la definición de una estructura del Modelo de Transversalización del Enfoque Diferencial para la atención de las personas LGBTI.
 -Este modelo orienta los principios de la gestión integral de asequibilidad, accesibilidad, adaptabilidad y aceptabilidad en sintonía a las reformas  administrativas  que se implementa en el IDIPRON.
 -Se han propuesto objetivos y se ha evocado los ejes de la PPLGBTI para ordenar los componentes de este modelo de esta forma garantizar que los postulados de esa política pública orienten las acciones y actividades en los diversos contextos.
- Durante este periodo se realizan capacitaciones al talento humano contacto del IDIPRON, este proceso formativo permite reconocer las necesidades  en cada UPI, el enfoque territorial y  las necesidades conceptuales y de operación en el modelo pedagógico para la garantía de los derechos humanos de las personas LGBTI. 
Es importante señalar el esfuerzo institucional en este proceso que se llevó a cabo en abril de 2022 y que ambientó la oficialización de la GUIA TÉCNICA PRACTICA DE ATENCIÓN SECTORES SOCIALES LGBTI - LINEAMIENTOS TÉCNICOS PARA LA IMPLEMENTACIÓN DE LA POLÍTICA PÚBLICA Y LA TRANVERSALIZACIÓN DEL ENFOQUE DIFERENCIAL EN LA RUTA DE ATENCIÓN DEL IDIPRÓN. Durante los espacios de capacitación se incentivó a los equipos a la implementación de la campaña de cambio cultural En Bogotá Se Puede Ser, De manera estratégica se prioriza la formación de tutores/as, promotores/as, coordinadores/as de disciplina, que tienen mayor contacto cotidiano con las personas LGBTI y se enfrentan a retos de convivencia importantes en las UPI, con el área de salud y psicosocial una capacitación en los lineamientos de atención integral en salud trans, se recibió apoyo de entidades como la DDS, SDS y Red Somos,se optimiza la atención a personas de los sectores sociales LGBTI.</t>
  </si>
  <si>
    <t>1.Diseño del  Documento: Modelo de atención dirigido a personas pertenecientes a los sectores sociales LGBTI que hacen parte de la comunidad beneficiaria del IDIPRON, diseñado e implementado en consonancia con los enfoques de la Política Pública Distrital LGBTI. 
2. 7.Las sesiones de mesa técnica han permitido la definición de una estructura del Modelo de Transversalización del Enfoque Diferencial para la atención de las personas LGBTI.
 -Este modelo orienta los principios de la gestión integral de asequibilidad, accesibilidad, adaptabilidad y aceptabilidad en sintonía a las reformas  administrativas  que se implementa en el IDIPRON.
-Se han propuesto objetivos y se ha evocado los ejes de la PPLGBTI para ordenar los componentes de este modelo de esta forma garantizar que los postulados de esa política pública orienten las acciones y actividades en los diversos contextos.
Durante este periodo se realizan capacitaciones al talento humano contacto del IDIPRON, este proceso formativo permite reconocer las necesidades  en cada UPI, el enfoque territorial y  las necesidades conceptuales y de operación en el modelo pedagógico para la garantía de los derechos humanos de las personas LGBTI. 
Es importante señalar el esfuerzo institucional en este proceso que se llevó a cabo en abril de 2022 y que ambientó la oficialización de la GUIA TÉCNICA PRACTICA DE ATENCIÓN SECTORES</t>
  </si>
  <si>
    <t xml:space="preserve">Enfoque de Derechos: Se cuenta con el conocimiento de los DDHH y la necesidad de entornos respétuosos de estos, sin embargo, se promueve la capacitación enfocada en cuestinar aquellos aspectos estructurales anclados en las culturas que permiten tolerar formas de discriminación y violencias ante personas CHC y de forma específica en aquellas personas que a través de una mirada inyterseccional poseen caractersticas diversas que hacen que su situación de vulnerabilidad pueda ser leida desde la discriminaación en razón de las O.S e I.G impidiendo el goce de derechos civiles y políticos o de primera generación, siendo obstaculo para la realización efectiva de los derechos humanos de las personas LGBTI; Enfoque de Género: Persisten las expresiones culturales sexistas se proponen actividades de capacitación que cuestionen los roles entre hom,bres y mujres y sus relaciones de poder en ejercicio de la autoridad en las UPI ante personas LGBTI con el fin de generar reflexiones a atenciones cotidianas que eviten el sexismo y las expresiones violencias simbólicas y VBG; Enfoque Diferencial: La STMEO propone abordar desde una matriz analítica de la interseccionalidad los servcios brindados desde las áreas misionales a las personas beneficiarias y de esta manera reconocer las formas de implementación inmediatas dde los enfoques diferenciales en los relacionamientos con las personas que conforman el modelo pedagógico, específciamente desde las categorías analíticas y operativas de las Orientaciones Sexuales e Identidades de Género personas responsables de unidad y el talento humano han manifestado inetres y necesidad en aprender formas respetuosas de relacionamiento con personas LGBTI, se ha generado un impacto en las personas prestadoras de servicios por quejas de manejo deiatico y acciones de mejora que se han emprendido en las UPI Oasis, Castillo, Conservatorio, Bosa, La Rioja. 
Enfoque de Derechos: se realizan capacitaciones al talento humano de la STMEO que interactúan mayor tiempo y con mayor frecuencia con personas de los sectores sociales LGBTI, que orienten y guíen la atención con Enfoque diferencial, los derechos humanos en relación a las personas beneficiarias, a partir de la garantía del respeto por las identidades, es un mínimo vital para la convivencia el respeto a las identidades de las personas LGBTI,  estas diferencias entre el universo significativo heteronormativo y el de las personas diversas por sus OSIGD, establece un hito para retornar a modo de atención desde la autopercepción de nuestra población beneficiaria en la convivencia. Las reflexiones alrededor de los DDHH surgen como la base de la igualdad  en las UPI. </t>
  </si>
  <si>
    <t>Se reconocen avances en la concepción de las diferencias entre las identidades L,G,B,T, antesala para profundizar en actividades especíicas para cada identidad respecto de los DHS y DHR, se la priorizado la capacitación a los equipos de salud y psicososical con el fin de atender las necesidades de acceso al aseguramiento en salud, acceso a métodos
Martha Ligia Rincon Ortiz9:23
anticoncpetivos y de protección ante ITS, así como el afrontamiento de las vulnerabilidades típicas de la habitabilidad en calle, conflicto con la ley y riesgos de tratra de personas dentro de las posibilidades que se tieien en las rutas de atención de la PPLGBTI y el servicio social del IDIPRON; como actividades de medición de para la implementación del Modelo de Atención, diseñado</t>
  </si>
  <si>
    <t>En el marco de la ejecución del modelo se planea para el 2023 el desarrollo de las siguientes actividades:  Encuentros de Mesas técnicas para la complementación y terminación del diseño del modelo de atención; tres encuentros con las diferentes áreas para la socialización del modelo de atención con enfoque diferencial por orientaciones sexuales e identidades de género; ctualización de la Caja de Herramientas, que hace parte del modelo de atención con enfoque diferencial por orientaciones sexuales e identidades de género.</t>
  </si>
  <si>
    <t>Proyecto de inversión 7722</t>
  </si>
  <si>
    <t>1.1.13 Módulo de capacitación a servidoras y servidores públicos para generar capacidades en la incorporación de los enfoques de la política LGBTI.</t>
  </si>
  <si>
    <t xml:space="preserve">Número de servidoras y servidores que se capacitan en la incorporación de los enfoques de la  PPLGBTI a través del módulo virtual de capacitación de la política pública LGBTI </t>
  </si>
  <si>
    <t>Planeación</t>
  </si>
  <si>
    <t xml:space="preserve">Se ajustó el módulo de capacitación cuya estructura comprende en dos partes: La primera se estructura en cuatro capítulos: Capítulo 1 ¿Qué piensa la gente?, capítulo 2 ¿desde dónde me ubico?, capítulo 3 ¿para dónde vamos? y capítulo 4 ¿cuál es mi papel?, En esta primera parte se abordan temáticas que invitan y fortalecen a las personas participantes para el trabajo en el ámbito de acción de la política pública de Bogotá responsable de la garantía de derechos de las personas lesbianas, gays, bisexuales, trans e intersexuales. Temáticas relacionadas con imaginarios y representaciones sociales sobre las orientaciones sexuales e identidades de género no hegemónicas, situación de derechos de las personas de los sectores LGBTI, apuestas políticas, conceptuales, metodológicas y estrategias de la Política Pública LGBTI. Se fortalecieron y complementaron las evaluaciones incluidas en cada unidad temática. La segunda parte: elaborada con base en el estudio de la Secretaría Distrital de Planeación “Efectos de las violencias y abandono familiar en las personas de los sectores LGBTI en Bogotá” integra dos capítulos: Capítulo 1 Consecuencias de la violencia familiar en personas de los sectores LGBTI, Capítulo 2 Efectos de las violencia intrafamiliar y el abandono en las personas trans. </t>
  </si>
  <si>
    <t>Se realizó capacitación a 241 servidores públicos del IDRD, personal de vigilancia y servicios generales (50) IDIPRON, equipo de servidores del componente de salud (20), servidores públicos de la agencia pùblica de empleo de la Secretarìa de Desarrollo Económico (45), IDPAC equipo territorial de Sumapaz (8) DADEP servidores y contratistas (80)
Secretaría de Seguridad de la Dirección de Gestiòn Humana, Juridica y Contractual (28) Alcaldìa de Bosa servidores públicos (10) sobre la política pública LGBTI, conceptos, enfoques, plan de acciòn de la polìtica pública y la estrategia de ambientes laborales inclusivos.</t>
  </si>
  <si>
    <t xml:space="preserve">Para este primer trimestre se hizo la consrucción conjunta del modulo y se definieron las estrategias pedagogicas para su ejecución </t>
  </si>
  <si>
    <t xml:space="preserve">Se avanzó en la implementación de enfoques de Derecho diferencial y por OS IG toda vez que se co- creó el modulo de la PPLGBTI </t>
  </si>
  <si>
    <t>No se apropiaron recursos para la vigencia 2022 por el proyecto de inversión se realizaron las actividades de capacitaciòn por funcionamiento</t>
  </si>
  <si>
    <t>1.2.1.  Nuevos CAIDSG puestos en funcionamiento  para la atención integral, intersectorial y transversal de personas de los sectores sociales LGBTI, sus familias y redes de apoyo</t>
  </si>
  <si>
    <t>Número de unidades operativas adicionales puestas en funcionamiento</t>
  </si>
  <si>
    <t xml:space="preserve">La apertura de los servicios sociales en el Centro de Atención Integral a la Diversidad Sexual y de Géneros-CAIDSG Zona Norte ubicado en la Localidad de Suba Inicio en el mes de agosto de 2020 </t>
  </si>
  <si>
    <t xml:space="preserve">Desde el inicio de su operación el Centro de Atención Integral a la Diversidad Sexual y de Géneros-CAIDSG Zona Norte implementó el enfoque interseccional en reconocimiento a las multidimensionalidades de las personas que hacen parte de los sectores sociales LGBTI. Es decir se implementaron los enfoques diferencial en la categorías de análisis del documento LINEAMIENTOS DISTRITALES PARA LA APLICACION DE ENFOQUE
DIFERENCIAL
 </t>
  </si>
  <si>
    <t>Los dos nuevos centros de atención formularon sus planes de trabajo y se encuentran en adecuaciones locativas para la mejora de la prestación de los servicios y la territorialización de la Política Pública LGBTI en las localidades asignadas a cada uno de estos.</t>
  </si>
  <si>
    <t xml:space="preserve">El CAIDSG Zona SUR trabajó en el fortalecimiento a organizaciones sociales, asesoría y acompañamiento en trabajo social y psicosocial, articulaciones intra e inter institucionales. 
Asimismo se realizaron gestiones ambientales, de talento humano, de inventario, de sistema de informacióm y logística.  Se compraron equipos de computo para los CAIDSG.
</t>
  </si>
  <si>
    <t>En el proceso de prestación de los servicios y la terriotorialización de la política pública LGBTI, La Subdirección para Asuntos LGBTI  implementa el enfoque diferencial por orientación sexual e identidad de género con perspectiva interseccional.</t>
  </si>
  <si>
    <t>DDHH: CAIDSG puestos en funcionamiento para la garantía plena de derechos de las personas de los sectores sociales LGBTI.
Género: los CAIDSG son espacios para la atención por orientación sexual o identidad de género de las personas de los sectores sociales LGBTI, a través de la oferta de servicios de la SDIS.
Territorial:Los CAIDSG son concebidos  como espacios para el desarrollo humano de personas de los sectores sociales LGBTI, por lo cual su ubicación garantiza la oportunidad de acceso al servicio de las personas residentes en la ciudad de Bogotá. 
Diferencial: los CAIDSG cuentan con espacios físicos aptos para personas con condiciiones especiales y étnicas, por lo cual permite la inclusión social de los grupos poblacionales.</t>
  </si>
  <si>
    <t>La Subdirección para Asuntos LGBTI durante el primer trimestre avanzó en la formalización del contrato de arrendamiento locativo para la casa LGBTI Laura Weinstein que durante la vigencia 2022 se encontraba trabajando desde la unidad móvil de la Subdirección Local de Suba, y para la cual se tiene programada apertura e inauguración en el mes de mayo de la presente vigencia.</t>
  </si>
  <si>
    <t>Enfoque de derechos humanos: Casas LGBTI  puestos en funcionamiento para la garantía plena de derechos de las personas de los sectores sociales LGBTI.
Enfoque de género: Las  Casas LGBTI son espacios para la atención por orientación sexual o identidad de género de las personas de los sectores sociales LGBTI, a través de la oferta de servicios de la SDIS.
Enfoque territorial: Las  Casas LGBTI son concebidas  como espacios para el desarrollo humano de personas de los sectores sociales LGBTI, por lo cual su ubicación garantiza la oportunidad de acceso al servicio de las personas residentes en la ciudad de Bogotá. 
Enfoque poblacional-diferencial: Las  Casas LGBTI cuentan con espacios físicos aptos para personas con condiciiones especiales y étnicas, por lo cual permite la inclusión social de los grupos poblacionales.</t>
  </si>
  <si>
    <t>Proyecto de inversión 7756
Avance presupuestal relacionado con recursos de la Meta 4 y recursos de dotación</t>
  </si>
  <si>
    <t xml:space="preserve">1.2.2.Estrategias de fortalecimiento  a los Centros de atención LGBTI existentes en constante proceso de evaluación, seguimiento y mejora. </t>
  </si>
  <si>
    <t>Porcentaje de avance en el diseño e implementación de la estratégia de fortalecimiento a los centros de atención</t>
  </si>
  <si>
    <t>La Subdireccion para Asuntos LGBTI  realizó el proceso de identificación de necesidades de sus unidades operativas para formular e implementar el proceso de fortalecimiento necesario a las especificidades de las personas que hacen parte de los sectores sociales LGBTI  en el entendido que los centros de atención integral tienen enfoques y perspectivas diferentes acorde a su localización además de la situación especial que existe del CAIDSG Zona Centro y su ubicación en medio de la Manzana del Cuidado de los Mártires.</t>
  </si>
  <si>
    <t>La Subdireccion para Asuntos LGBTI en el proceso deidentificacion de necesidades de los centros de atención integral  para la formulación e implementación de la estrategia de fortalecimieto de sus unidades operativas implementó los enfoques diferenciales de género, por orientaciones sexuales e identidades de género  además de lo anterior la Subdirección implemento en el proceso de identificaciónde necesidades  para la formulación e implementación  de la estrategia para el fortalecimiento de sus unidades operativas,  la perspectiva interseccional ya que la orientación sexual y la identidad de género es transversal a las personas con discapacidad, víctimas del conflicto armado y de diferentes ciclos de vida (etario).</t>
  </si>
  <si>
    <t>Durante el segundo trimestre de la vigencia 2022 Se generaron procesos de articulación interinstitucional y con demás organizaciones de carácter privado para el fortalecimiento de los procesos de atención psicosocial, en los que se identificaron necesidades asociadas a la prevención de violencias y actos de discriminación en razón de sus diversidades sexuales e identitarias, a la vulnerabilidad social y económica. 
Así mismo, se realizó articulación con la Secretaría Distrital de la Mujer, con la Secretaría Distrital de Gobierno, con la Secretaría Distrital de Salud, con IDARTES, con el Equipo Distrital de Cuidado”, con IDIPRON, con la estrategia de Tropa Social, con los Centros Forjar, con la organización Red Somos la Fundación Fundar, con el Centro de Estimulación, Nivelación y Desarrollo – CEDESNID, con la Fundación PROCREAR, con Humanity and Inclusión y Acción contra el Hambre, con el Instituto Penitenciario y Carcelario- INPEC, con el Instituto Colombiano de Bienestar Familiar- ICBF, con la Fundación Huellas de Arte, con Colombia Diversa, Cruz Roja Colombiana y con el Proyecto migrantes del Banco Mundial. 
Por otro lado, se siguen fortaleciendo los procesos psicosociales desde la intervención colectiva. Estos espacios se desarrollaron de manera grupal en los CAIDSG con personas de los sectores sociales LGBTI, sus familias y redes de apoyo. Estos espacios se desarrollan a partir de ejercicios comunitarios como la Huerta Urbana, Boys Terraza, Tupana Amazonas, 3D Producciones, Arco iris de sordos.</t>
  </si>
  <si>
    <t xml:space="preserve">DDHH: los procesos de articulación sectorial, intersectorial, transectorial y con organizaciones sociales de los sectores sociales LGBTI garantiza el establecimiento de servicios sociales para las personas de los sectores sociales LGBTI en vulnerabilidad que garantizan la permanencia de sus derechos como ciudadanos. 
Género: las alianzas público privadas permiten el fortalecimiento de los CAIDSG a través de los procesos formativos y procesos de desarrollo de capacidades que se llevan a cabo en las unidades operativas, las cuales son pensadas teniendo en cuenta el enfoque diferencial e interseccional de las personas LGBTI.
Territorial: el fortalecimiento de los CAIDSG se da desde un enfoque territorial, reconociendo las particularidades de los territorios y sus habitatnes, que permtan desarrollar acciones teneindo en cuenta las realidades territoriales. 
Diferencial: los CAIDSG cuentan con un enfoque de trabajo, el CAIDSG Zona Norte centrado en un enfoque biopsico social y ambiental, y el CAIDSG Zona Sur con un enfoque cultural y artístico, los cuales, a partir de las realidades territoriales, permiten generar acciones para una atención más oportunidad y según las necesidades de las poblaciones que habitan los territorios.
</t>
  </si>
  <si>
    <t xml:space="preserve">La Subdirección para Asuntos LGBTI, viene trabajando en la elaboración de la matriz de reporte de las  articulaciones intrainstitucional, intrasectorial y social, que fortalezcan la formulación de estrategias de fortalecimiento de las casas LGBTI,  de igual forma como estrategia de fortalecimiento se planteó  la formulación del manual operativo de las casas LGBTI, eI cual dará respuesta desde el sistema de gestión y misional de las mismas .  </t>
  </si>
  <si>
    <t>Enfoque de derechos humanos: los procesos de articulación sectorial, intersectorial, transectorial y con organizaciones sociales de los sectores sociales LGBTI garantiza el establecimiento de servicios sociales para las personas de los sectores sociales LGBTI en vulnerabilidad. 
Enfoque de género: las alianzas público privadas permiten el fortalecimiento de  las casas LGBTI a través de los procesos formativos y procesos de desarrollo de capacidades que se llevan a cabo en las unidades operativas, las cuales son pensadas teniendo en cuenta el enfoque diferencial e interseccional de las personas LGBTI.
Enfoque territorial: el fortalecimiento de las casas LGBTI se da desde un enfoque territorial, reconociendo las particularidades de los territorios y sus habitatnes, que permtan desarrollar acciones teneindo en cuenta las realidades territoriales. 
Enfoque poblacional-diferencial:  las casas LGBTI cuentan con un enfoque de trabajo,   la casas LGBTI  Laura Weinten centrado en un enfoque biopsico social y ambiental, y  la casas LGBTI Amapola Jons  con un enfoque cultural y artístico, los cuales, a partir de las realidades territoriales, permiten generar acciones para una atención más oportunidad y según las necesidades de las poblaciones que habitan los territorios.</t>
  </si>
  <si>
    <t>Proyecto de inversión 7756
El avance presupuestal se encuentra calculado teniendo en cuenta el avance físico del producto, presupuesto relacionado con el Talento Humano del proyecto de inversion 7756.</t>
  </si>
  <si>
    <t xml:space="preserve">1.2.3. Vinculación a procesos comunitarios y de construcción de redes de afecto y apoyo de personas de los sectores LGBTI </t>
  </si>
  <si>
    <t>Número de personas de los sectores LGBTI atendidas a través procesos comunitarios y de construcción de redes de afecto</t>
  </si>
  <si>
    <t>Se referenciaron 1464 personas que hacen parte de los sectores sociales de lesbianas, gais, bisexuales, transgeneristas, intersexuales, con otras identidades de género, expresiones de la identidad de género y orientaciones sexuales, sus familias y redes de apoyo a los servicios de la secretaría Distrital de Integración social.</t>
  </si>
  <si>
    <t xml:space="preserve">Fortalecimiento de los procesos psicosociales desde la intervención colectiva. Estos espacios se desarrollaron de manera grupal en los CAIDSG con personas de los sectores sociales LGBTI, sus familias y redes de apoyo. Estos espacios se desarrollan a partir de ejercicios comunitarios como la Huerta Urbana, Boys Terraza, Tupana Amazonas, 3D Producciones, Arco iris de sordos.
Desde el componente psicosocial se implementa las estrategias de Ktarsis, Psicología a la carta y Alkimia los cuales se constituyen como procesos de atención psicosocial de personas de los sectores sociales LGBTI. Estas estrategias permiten desarrollar a través de grupos de encuentro, atenciones grupales en torno a necesidades y particularidades de personas LGBTI.
</t>
  </si>
  <si>
    <t xml:space="preserve">La subdirección para asuntos LGBTI, llevó a cabo espacios desarrollados a partir de ejercicios comunitarios y construcción de redes de apoyo y afecto, actividades culturales, recreativas y de alto impacto, relacionadas con grupos poblaciones de los sectores sociales, vinculados a: Colectivo Ohana, Red de cuidados de personas mayores, sub red sur, alcaldía local de tunjuelito, mesa interinstitucional, y consejo local LGBTI, entre otros, los cuales se constituyen el liderazgo de representantes de las redes de afecto y apoyo. 
</t>
  </si>
  <si>
    <t>Poblacional: las redes de cuidado y afecto se han consolidado bajo enfoque poblacional, contando con participación de población jóven adulta y adulta mayor.
Género: las redes de cuidado y afecto son integradas por personas de los sectores sociales LGBTI de Bogotá.Dentro de los componentes sexo, género y orientación sexual se tiene la siguiente particularidades Bisexual 33, Gay 56, Heterosexual 169, homosexual 8, lesbiana 30, no actualiza 29, no aplica 5 y no informa 6, para un total 336 y 900 vinculadas a las redes de apoyo y afecto de cada una de las localidades, la cuales no desagregan su orientación sexual e identidad de género, para un total 1236.
Diferencial: las redes de cudiado y afecto cuantan con un enfoque diferencial, en la cual se construyen procesos sociales de fortalecimiento de redes sociales.
DDHH: en las redes de cuidado y afecto se desarrollan acciones ya ctividades centradas en las necesidades de las personasd que conforman las redes, generando acciones para el mejoramiento de la cadalidad de vida.</t>
  </si>
  <si>
    <t>Durante el primer trimestre la Subdireccion para Asuntos LGBTI, vinculó 41 personas en redes diversas de aprendizaje dentro de los procesos comunitarios,  estos espacios se desarrollaron de manera grupal en las casas LGBTI con personas de los sectores sociales LGBTI, sus familias y redes de apoyo, a partir de ejercicios comunitarios. Asimismo vinculó a 120 personas de los sectores sociales LGBTI en las redes de apoyo y afecto en cada una de las localidades, permitiendo desarrollar a través de grupos de encuentro, atenciones grupales en torno a necesidades y particularidades de personas LGBTI.</t>
  </si>
  <si>
    <t>Enfoque de género: las redes de cuidado y afecto  y redes diversas de aprendizaje  son integradas por personas de los sectores sociales LGBTI de Bogotá.Dentro de los componentes sexo, género y orientación sexual se tiene la siguiente particularidades Bisexual 4, Gay  3, Heterosexual 16, , lesbiana 4, no informa 1 2 y no aplica 2, para un total 41 y 120 vinculadas a las redes de apoyo y afecto de cada una de las localidades, la cuales no desagregan su orientación sexual e identidad de género, para un total 161.
Enfoque diferencial: las redes de cudiado y afecto cuantan con un enfoque diferencial, en la cual se construyen procesos sociales de fortalecimiento de redes sociales.
Enfoque poblacional: las redes de cuidado y afecto y redes diversas de aprendizaje  se han consolidado bajo enfoque poblacional, contando con participación de población jóven adulta y adulta mayor y personas con discapacidad reportando 3  y 2 migrante en la modalidad de servicio.
Enfoque de derechos humanos : en las redes de cuidado y afecto se desarrollan acciones ya ctividades centradas en las necesidades de las personasd que conforman las redes, generando acciones para el mejoramiento de la cadalidad de vida.</t>
  </si>
  <si>
    <t>Proyecto de inversión 7756
Cantidad de magnitudes por valor unitario calculado en el avance presupuestal  relacionado con el Talento Humano del prouyecto de inversion 7756</t>
  </si>
  <si>
    <t>1.2.4  Atención a personas de los Sectores LGBTI  en actividades y procesos de formación y cualificación en la modalidad desarrollo de capacidades y generación de oportunidades.</t>
  </si>
  <si>
    <t>Número de personas de los sectores LGBTI vinculadas en actividades y procesos de formación y cualificación en la modalidad desarrollo de capacidades y generación de oportunidades</t>
  </si>
  <si>
    <t xml:space="preserve">La modalidad de Desarrollo se Capacidades para la Generación de oportunidades aporta al Plan de acción de Politica LGBTI a  través de su oferta con enfoque de derechos, de género, poblacional, diferencial y territorial;
Orientada en el acceso a oportunidades que aportan a la garantía de los derechos, a reducir las desigualdades. 
Generendo oportunidades para la generación de ingresos ecónomicos de las personas y familias en vulnerabilidad.
Facilitando el acceso democrático al deporte, los saberes y expresiones culturales y fortaleciendo el tejido social desde la cualificación de redes familiares y comunitarias. 
Las atenciones a personas del sector LGBTI por orientación sexual  son las siguientes: 
Homosexual 112         
Bisexual 70                   
Gay 47 
Lesbianas 32. </t>
  </si>
  <si>
    <t xml:space="preserve">El equipo técnico de nivel central de los CDC realizó la socialización de la linea técnica de la Modalidad de Desarrollo de Capacidades para la generación oportunidades y del servicio tiempo propio para personas cuidadoras en los CAIDGS para las personas de los Sectores LGBTI, al igual que la oferta de los CDC, la cual se envia mensual a la Subirección LGBTI. En la Localidad de Martirés se han implementado actividades de autocuidado de belleza articualadas con el CAIDGS donde se han vinculado personas de los sectores LGBTI pero estas actividades no son especIficas para la población LGBTI. </t>
  </si>
  <si>
    <t xml:space="preserve">Enfoque Territorial: Las Localidades que más vincularon población LGBTI fueron Usaquen en el CDC Simón Bolivar, Kennedy y Puente Aranda.  Enfoque diferencial Por orientación sexual la distribución fue: 86 Homosexuales, 79 bisexuales, 40  Lesbianas y 36  Gay </t>
  </si>
  <si>
    <t xml:space="preserve">Territorial: La oferta de la Modalidad se desarrollo de desarrollo de capacidades se implementa en las  las 20 Localidades del Distrito.  
Diferencial-poblacional: La atención que realiza la Modalidad a través de sus actividades y procesos de formación y cualificación esta dirigida a los diferentes grupos poblacionales.
La Modalidad  a través de su oferta incorpora a la población de los sectores LGBTI por orientación sexual. Personas grupos etnicos, victimas del conflicto armado. 
Género: La modalidad se desarrolla con características poblacionales de genero, permitiendo la atención de mujeres y hombres diversos sexualmente en búsqueda de la disminución de brechas mediante procesos de formación y cualificación.  </t>
  </si>
  <si>
    <t>Durante el primer Trimestre  del 2023 se han desarrollado actividades dentro de los servicios CDC y el servicio tiempo propio para personas,cuidadoras, donde algunas personas de los sectores LGBTI se han vinculado a participar de dichas actividades, aunque se aclara que estas actividades no son específicas para LGBTI.  Las actividades en las que más participaron fueron Danzas,Actividades físicas, literatura, actividades lúdicas, natación, manualidades, actividades de relajación, Gimnasia, talento humano, entre otras.</t>
  </si>
  <si>
    <t>La modalidad de Desarrollo de Capacidades para la Generación de oportunidades aporta al Plan de acción de política pública LGBTI, a través de su oferta con enfoque de derechos, de género, poblacional, diferencial y territorial; orientada en el acceso a oportunidades que aportan a la garantía de los derechos, a reducir las desigualdades; generando oportunidades  para la generación de ingresos ecónomicos de las personas y familias en vulnerabilidad; facilitando el acceso democrático al deporte, los saberes y expresiones culturales y fortaleciendo el tejido social desde la cualificación de redes familiares y comunitarias.</t>
  </si>
  <si>
    <t>Proyecto de inversión 7735
El producto se financia por medio del proyecto: 7735 – “Fortalecimiento de los procesos territoriales y la construcción de respuestas integradoras e innovadoras en los territorios de Bogotá – Región”. 
La meta que permite la implementación del producto es la 4 (Realizar 280.000 atenciones a personas por medio del servicio social Centros de Desarrollo de Comunitario) y la actividad asociada  a Generar oferta, desarrollo de capacidades y respuestas integrales desde los CDC, la institucionalidad y las alianzas estratégicas, pertinentes a las demandas de la Bogotá Región.</t>
  </si>
  <si>
    <t>1.2.5.Atención a personas de los sectores LGBTI desde los servicios por emergencia social</t>
  </si>
  <si>
    <t xml:space="preserve">Porcentaje de personas atendidas de los sectores LGBTI desde los servicios por emergencia social </t>
  </si>
  <si>
    <t>Durante la vigencia 2021 se atendieron 424 personas pertenecientes a los sectores LGBTI a través del servicio de Respuesta Social, lo anterior como acción para contribuir a la superación de situaciones de emergencia social y vulnerabilidad que enfrentaron dibido a diferentes factores que generan vulnerabilidad. A dichas personas se les fueron otorgados beneficios según los criterios establecidos en la resolución 509 del 2021, como: 
Bono de apoyo alimentario (385)
Alojamiento transitorio (20)
Servicio funerario (12) y 
Suministros (7)
Con ello se dio cumplimiento al producto de la política pública en cuanto se realizó atención al 100% de las personas de los sectores LGBTI que cumplieron con los criterios para la atención en el servicio de emergencia social.</t>
  </si>
  <si>
    <t xml:space="preserve">DIFERENCIAL: Debido a que este enfoque permite identificar y reconocer las diferencias entre las personas, grupos, pueblos y demás colectividades, y a su vez visibilizar situaciones particulares y colectivas de fragilidad, vulnerabilidad, discriminación o exclusión que se pueden producir debido a tales diferencias  o cosmovisiones, a través de los servicios sociales del proyecto se brindó atención a personas en situación de emergencia y vulnerabilidad, frente al principio de reconocimiento de la existencia de grupos poblacionales que, por sus condiciones y características étnicas, trascurrir vital, género, orientaciones sexuales e identidades de género, discapacidad o por ser víctimas del conflicto armado, son más vulnerables y requieren un abordaje ajustado a sus necesidades y particularidades.
DERECHOS HUMANOS: El servicio aporta a la transversalización del enfoque en la medida en la contribuye a generar condiciones indispensables para que los sertores LGBTI vivan dignamente, frente a situaciones de emergencia social, sanitaria y de vulnerabilidad inminente.
POBLACIONAL: Debido a que este enfoque busca reconocer las diferentes identidades y tradiciones, con el ánimo de subsanar inequidades existentes entre grupos específicos, y en últimas generar protección e interacción de expresiones e identidades culturales diversas, desde las atenciones realizadas del servicio, el proyecto ha realizado caracterización de población perteneciente a los sectores LGBTI, a la cual se le ha brindado atención según sus necesidades y las situaciones de emergencia que enfrenta. </t>
  </si>
  <si>
    <t>A través del servicio de Respuesta Social, en lo que va corrido de la vigencia 2022, 128  personas de los sectores LGBTI en situación de emergencia social, fueron atendidas y se  les brindó  asistencia  oportuna  y  digna  mediante  la  orientación,  referenciación y entrega  de  ayuda  humanitaria  transitoria  de  acuerdo  con  la  situación  presentada. Todo ello como producto de las acciones adelantadas por la SDIS para fortalecer y ampliar la oferta de servicios de cuidado para la atención a la población con mayores niveles de vulnerabilidad y emergencia en los territorios.
Del total de las atenciones realizadas, 117 fueron a través del beneficio de bono canjeable por alimentos, 2 por alojamiento transitorio, 3 por servicio funeraro y 6 por suministros.</t>
  </si>
  <si>
    <t>Con corte a 31 de diciembre de 2022 a través del servicio de Respuesta Social 217 personas perteneciente a los sectores LGBTI, fueron atendidas mediante los beneficios de bono canjeable por alimentos (183), auxilio funerario (14), suministros de vestuario, calzado y aseo (16), y alojamiento transitorio (4); dichas personas fueron identificadas en situaciones de emergencia social de acuerdo con el análisis de fragilidad que se efectúa en concordancia con el modelo de oferta para la atención,  y con ello se validaron los criterios de ingreso y todas fueron atendidas, lo cual significa un cumplimiento del 100% de la meta producto programada para la vigencia.</t>
  </si>
  <si>
    <t>A través de la aplicación de los instrumentos de caracterización de la población, con los cuales se definen las situaciones que configuran una emergencia social, y que en definitiva, permiten dar acceso al Servicio de Respuesta Social, mediante la entrevista ciudadana fue posible analizar y conocer las diferentes y desiguales oportunidades, formas de interrelación y papeles socialmente asignados a hombres y mujeres, lo cual a su vez permite el reconocimiento de las relaciones de poder jerarquizadas que en muchos casos subordinan, producen discriminación y desigualdad de género.</t>
  </si>
  <si>
    <t>Durante la vigencia 2022 y a corte del mes de diciembre, 217 personas pertenecientes a los sectores LGBTI, fueron atendidas mediante los beneficios disponibles en el Servicio Respuesta Social, las cuales fueron identificadas en situaciones de emergencia social de acuerdo con el análisis de fragilidad que se efectúa en concordancia con el modelo de oferta para la atención mediante la prestación del servicio de Respuesta Social; todo ello en cumplimiento de los acuerdos adquiridos en la política pública, y la demanda presentada. Del total de estas personas 71 se identificaron como homosexuales, 94 como gay, 19 como lesbianas, y 33 como bisexuales; esto teniendo en cuenta las variables de orientación sexual parametrizadas en las fichas de caracterización del servicio.</t>
  </si>
  <si>
    <t>A corte del mes de marzo del 2023, 38 personas perteneciente a los sectores LGBTI, fueron atendidas mediante los beneficios disponibles en el Servicio Respuesta Social, las cuales fueron identificadas en situaciones de emergencia social de acuerdo con el análisis de fragilidad que se efectúa en concordancia al modelo de oferta para la atención mediante la prestación del servicio de Respuesta Social; todo ello en cumplimiento a los acuerdos adquiridos en la política pública, y a la demanda presentada. Del total de estas personas 10 se identificaron como homosexuales, 16 como gay, 9 como lesbianas, y 3 como bisexuales; esto teniendo en cuenta las variables de orientación sexual parametrizadas en las fichas de caracterización del servicio.
En ese sentido, para el primer trimestre de la vigencia, el proyecto dio cumplimiento a la actividad planteada para la vigencia de atender al 100% de las personas de los sectores LGBTI desde los servicios por emergencia social que cumplan con los criterios de ingreso al servicio.</t>
  </si>
  <si>
    <t>Enfoque de derechos humanos: Debido a que las emergencias sociales se presentan de manera inesperada y transitoria, dichas situaciones disminuyen la capacidad de respuesta de la persona que atraviesa la emergencia y de su núcleo familiar, ello supone un aumento en los riesgos y en la posibilidad de que los derechos se vean vulnerados o su integridad afectada. A esto se suma el hecho de que, para este caso en específico, la población perteneciente a los sectores LGBTI se encuentra mayor situación de vulnerabilidad debido a su orientación sexual y las dinámicas sociales que aparecen con ello. Por esta razón la atención a través del servicio social del proyecto se ofertan beneficios que puedan contribuir a la superación de las situaciones de emergencia de manera transitoria y oportuna.
Enfoque diferencial: A través del servicio de emergencia social, el proyecto brindó atención a personas y familias en situación de emergencia y vulnerabilidad, frente al principio de reconocimiento de la existencia de grupos poblacionales que, por sus condiciones y características étnicas, trascurrir vital, género, orientaciones sexuales e identidades de género, discapacidad o por ser víctimas del conflicto armado, son más vulnerables y requieren un abordaje ajustado a sus necesidades y particularidades. Estas condiciones fueron evaluadas por los profesionales locales para priorizar y focalizar la entrega de beneficios. Del total de las personas pertenecientes a los sectores LGBTI atendidas, 10 se identificaron como homosexuales, 16 como gay, 9 como lesbianas, y 3 como bisexuales; esto teniendo en cuenta las variables de orientación sexual parametrizadas en las fichas de caracterización del servicio.
Enfoque poblacional: En el marco del proceso de caracterización del servicio de respuesta social, se implementan herramientas que permiten a los profesionales locales identificar y abordar las problemáticas sociales de la población, centrados en características poblaciones como ciclo vital y generación, identidad y diversidad, etnicidad y género, entre otras, las cuales permiten generar conceptos profesionales idóneos para generar el otorgamiento de beneficios y acciones complementarias de referenciación y orientación. Del total de las personas pertenecientes a los sectores LGBTI atendidas, 7 fueron del grupo etario de 18 a 25, 27 del grupo de 26 a 59, y 4 mayores de 60 años.
Enfoque de género: A través del abordaje territorial realizado por el proyecto, fue posible establecer escenarios de diálogo con actores locales, con el objetivo de analizar problemáticas sociales, entre ellas las relacionadas con las desiguales oportunidades, formas de interrelación y papeles socialmente asignados a hombres y mujeres y asociados con la orientación sexual y el reconocimiento de género. Estos análisis fueron cruciales a la hora de analizar las situaciones de emergencia social que dieron paso a la entrega de beneficios. Del total de las personas de los sectores LGBTI atendidas, 14 se identificaron como género femenino, 23 como masculino y 1 como transgénero; esto teniendo en cuenta las variables de género parametrizadas en las fichas de caracterización del servicio.</t>
  </si>
  <si>
    <t>Proyecto de inversión 7749, meta 3, actividad 2.
Durante la vigencia 2022, 217 personas únicas de los sectores LGBTI en situación de emergencia social recibieron beneficios en el marco del servicio de Respuesta Social, con lo cual el recurso ejecutado se estima en $227.306.000, esto teniendo en cuenta que a 183 se les fue otorgado bono canjeable por alimentos, lo cual se estima en un valor promedio de $27.450.000; para el caso de los suministros de vestuario, calzado y elementos de aseo, las 16 atenciones realizadas se estiman en $1.120.000 para el caso del servicio funerario el costo de las 14 atenciones realizadas se estiman en $196.000.000, y finalmente para el alojamiento, 4 atenciones se estiman en $2.736.000.</t>
  </si>
  <si>
    <t>1.2.6 Prestación de servicios sociales a hogares pobres identificados con integrantes de los sectores LGBTI para mejorar su calidad de vida y el acceso a oportunidades.</t>
  </si>
  <si>
    <t>Porcentaje de hogares de los sectores LGBTI que cumplan con los criterios definidos por la estrategia, beneficiados con el acompañamiento familiar de hogares pobres, en vulnerablidad y riesgo social derivado de la pandemia del COVID 19.</t>
  </si>
  <si>
    <t xml:space="preserve">DERECHOS HUMANOS: El proceso de identificación, búsqueda y caracterización que permiten la focalización y priorización de hogares de jefatura femenina busca la mitigación de las condiciones de vulnerabilidad mediante la atención de oferta pertinente y oportuna para la mitigación de la vulneración de derechos, es así como se ha establecido un sistema de atención de alertas de emergencia social, rutas de atención e intervención y seguimiento. 
GÉNERO: El servicio Tropa Social a tu Hogar tiene como objetivo la reducción de la pobreza en hogares de jefatura femenina, a partir de este se construyó un modelo de intervención que permitiera priorizar aspectos de movilidad social y autocuidado de las mujeres
DIFERENCIAL: El servicio Tropa Social a tu Hogar propuso e implemento para la priorización y vinculación de hogares diversos  
TERRITORIAL: La estrategia de acompañamiento, la cual se implementa mediante el servicio Tropa Social a tu Hogar tiene un proceso de focalización y priorización basado característica territoriales, tales como mapas de pobreza, alertas tempranas de la Defensoría del Pueblo, polígonos de monitoreo de la Secretaria de Hábitat, lo cual permite no solo priorizar condiciones poblacionales sino territoriales </t>
  </si>
  <si>
    <t>Enfoque Territorial: La distribución por localidad con mujeres diversas es la siguiente: Fontibón 1: Rafael Uribe 6; San Cristóbal 8 y Suba 7. 
Enfoque de Género: Acompañamiento a 22 hogares de jefatura femenina pobres.</t>
  </si>
  <si>
    <t>DDHH: El proceso de identificación, búsqueda y caracterización que permiten la focalización y priorización de hogares de jefatura femenina busca la mitigación de las condiciones de vulnerabilidad mediante la atención de oferta pertinente y oportuna para la mitigación de la vulneración de derechos, es así como se ha establecido un sistema de atención de alertas de emergencia social, rutas de atención e intervención y seguimiento.
Género: El servicio Tropa Social a tu Hogar tiene como objetivo la reducción de la pobreza en hogares de jefatura femenina, a partir de este, se construyó un modelo de intervención que busca la priorización de condiciones que permitan la movilidad social y autocuidado de las mujeres y sus hogares. A la fecha de reporte se identifican 29 mujeres jefas de hogares de los sectores LGBTI
Diferencial: El servicio social Tropa Social a tu Hogar se enmarca en la identificación, caracterización y atención de los diferentes grupos poblacionales en razón de su edad o etapa del ciclo vital, género, orientación sexual, identidad de género, pertenencia étnica, y discapacidad, entre otras características. Es así como el ingreso de hogares de los sectores LGBTI al servicio esta enmarcado en los criterios de priorización. 
Territorial: La estrategia de acompañamiento, la cual se implementa mediante el servicio Tropa Social a tu Hogar tiene un proceso de focalización y priorización basado en característica y condiciones territoriales, tales como índices de pobreza monetaria y multidimensional, alertas tempranas de la Defensoría del Pueblo, polígonos de monitoreo de la Secretaria de Hábitat, lo cual permite no solo priorizar condiciones poblacionales sino territoriales. Con corte a septiembre la distribución por localidad con mujeres diversas es la siguiente: Fontibón 1: Rafael Uribe 6; San Cristóbal 9, Suba 7, Ciudad Bolívar 2 y Usme 4</t>
  </si>
  <si>
    <t xml:space="preserve">En el primer trimestre del año 2023, se continuo con las actividades de acompañamiento familiar mediante la gestión de oferta para la vinculación a procesos de empleabilidad y emprendimiento de jefas de hogar vinculadas al servicio durante la vigencia 2022.
De igual manera, el equipo técnico del servicio de acompañamiento a hogares pobres ha realizado actividades de alistamiento operativo para el ingreso atención de nuevas beneficiarias.  En el mes de febrero se llevó a cabo la oficialización del nuevo portafolio de servicio de la entidad, por medio del cual se definieron los nuevos criterios de ingreso y priorización. La atención por parte del servicio iniciara en el segundo trimestre del año, a partir de los listados de focalización que sean remitidos.
Es importante mencionar que a partir de la expedición de la resolución 218, el servicio Tropa Social a tu Hogar dejo de existir con sus dos modalidades de atención; de ahora en adelante se reportará el avance de la meta con el Servicio de Acompañamiento a Hogares Pobres del nuevo portafolio de servicios </t>
  </si>
  <si>
    <t>Enfoque de derechos humanos: : El proceso de identificación, búsqueda y caracterización que permitirán la focalización y priorización de hogares de jefatura femenina diversa pretende la mitigación de las condiciones de vulnerabilidad mediante la atención de oferta pertinente y oportuna, que permita la garantía de derechos de cada uno de los integrantes del hogar.
Enfoque de género: El servicio de acompañamiento a hogares pobres se construyó bajo un modelo de intervención que permitiera priorizar aspectos de movilidad social y autocuidado teniendo objetivo la desfeminización de la pobreza, teniendo presente la atención de hogares de jefatura femenina diversa en los criterios de priorización.
Enfoque territorialL: El servicio de acompañamiento a hogares pobres tiene un proceso de focalización y priorización basado características territoriales, tales como mapas de pobreza, alertas tempranas de la Defensoría del Pueblo y polígonos de monitoreo de la Secretaría de Hábitat.
Enfoque diferencial: El servicio de acompañamiento a hogares está diseñado para atender integralmente a las personas jefas de hogar y los integrantes de su familia mediante el reconocimiento y compresión de condiciones de diversidad cultural, sexual, étnica y social,  de manera que les permitan a estos acceder de forma oportuna a la oferta social.</t>
  </si>
  <si>
    <t>El producto se financia por medio del proyecto: 7768 “Implementación de una estrategia de
acompañamiento a hogares con mayor pobreza evidente
y oculta de Bogotá”. 
La meta que permite la implementación del producto es la 2 (Acompañar 27025 hogares pobres o en pobreza emergente) y la actividad asociada es la Identificación y acompañamiento a hogares con pobreza histórica y emergente en Bogotá.</t>
  </si>
  <si>
    <t>1.2.7 Atención especializada a personas mayores de 60 años de los sectores LGBTI en fragilidad social que requieran el servicio de CuidadoTransitorio</t>
  </si>
  <si>
    <t>Número de personas mayores de los sectores LGBTI en fragilidad social con atención especializada en los Centros de Cuidado Transitorio</t>
  </si>
  <si>
    <t xml:space="preserve">Durante el primer semestre se atendieron 6 personas de los sectores LGBTI, 4 hombres con orientacion homosexual.
1 hombre con orientacion bisexual,y 1 persona transgénero. Es de aclarar que el servicio no presta como tal una atención exclusiva a las personas mayores de los sectores LGBTI pero si incopora el enfoque diferencial para la atención. También, se desarrollaron actividades de sensibilización relacionadas con el enfoque diferencial de identidades de género y orientacion sexual diversas. </t>
  </si>
  <si>
    <t>DDHH:  se avanzó en la implementación del enfoque mediante la promoción del respeto y la garantía de los derechos de las personas mayores pertenecientes a los sectores sociales LGBTI, mediante el reconocimiento y la visibilización de la Política Pública para la Garantía Plena de los Derechos de las personas LGBTI, orientaciones sexuales e identidades de género en Bogotá D.C., así como en la atención brindada a las personas mayores pertenecientes a estos secotres desde el servicio de cuidado transitorio.
Género: Se avanzó en la implementación del enfoque mediante el reconocimiento de las identidades de género y orientaciones sexuales diversas en la vejez, identificando y atendiendo personas mayores de estos sectores en el servicio de Cuidado Transitorio. De la mimsa manera, se avanza en la actualización y ajuste de anexos técnicos, lineamientos de atención y formatos de la modalidad de cuidado transitorio, incorporando el enfoque diferencial de Identidades de Género y Orientaciones Sexuales diversas de la Politica Publica para la Gerantía Plena de los Derechos de las personas LGBTI, Orientaciones Sexuales e Identidades de género diversas  en Bogotá D.C. brindando orientaciones técnicas, conceptuales, normativas y de procedimiento para la implementación del enfoque en los Centros de Cuidado Transitorio.
Diferencial-poblacional: Se reconoce la diversidad de la población mayor, en términos del enfoque diferencial, reconocimendo las particulades relacionadas a las oirientaciones sexuales e identidades de género diversas en la vejez, y la garantía de los derechos de la población perteneciente a estos sectores.
Se avanza en la implementación del enfoque desde el reconocimiento del grupo etario de la vejez en la población de personas mayores pertenecientes a los sectores LGBT, teniendo en cuenta los derechos propios de las personas mayores.</t>
  </si>
  <si>
    <t>Enfoque de derechos humanos:  se avanzó en la implementación del enfoque mediante la promoción del respeto y la garantía de los derechos de las personas mayores pertenecientes a los sectores sociales LGBTI, mediante el reconocimiento y la visibilización de la Política Pública para la Garantía Plena de los Derechos de las personas LGBTI, orientaciones sexuales e identidades de género en Bogotá D.C., así como en la atención brindada a las personas mayores pertenecientes a estos secotres desde el servicio de cuidado transitorio.
Enfoque de género: Se avanzó en la implementación del enfoque mediante el reconocimiento de las identidades de género y orientaciones sexuales diversas en la vejez, identificando y atendiendo personas mayores de estos sectores en el servicio de Cuidado Transitorio. De la mimsa manera, se avanza en la actualización y ajuste de anexos técnicos, lineamientos de atención y formatos de la modalidad de cuidado transitorio, incorporando el enfoque diferencial de Identidades de Género y Orientaciones Sexuales diversas de la Politica Publica para la Gerantía Plena de los Derechos de las personas LGBTI, Orientaciones Sexuales e Identidades de género diversas  en Bogotá D.C. brindando orientaciones técnicas, conceptuales, normativas y de procedimiento para la implementación del enfoque en los Centros de Cuidado Transitorio.
Enfoque diferencial-poblacional: Se reconoce la diversidad de la población mayor, en términos del enfoque diferencial, reconocimendo las particulades relacionadas a las oirientaciones sexuales e identidades de género diversas en la vejez, y la garantía de los derechos de la población perteneciente a estos sectores.
Se avanza en la implementación del enfoque desde el reconocimiento del grupo etario de la vejez en la población de personas mayores pertenecientes a los sectores LGBT, teniendo en cuenta los derechos propios de las personas mayores.</t>
  </si>
  <si>
    <t xml:space="preserve">Proyecto de inversión 7770
El cálculo del costo se realiza con los valores correspondientes, sobre una cobertura de 50 cupos con plazo a 8 meses (245 días): costo cupo día: $50.192 y costo cupo noche $48.980
Lo anterior, teniendo en cuenta el costo que le corresponde a la administración distrital para cada caso, toda vez que los operadores tercerizados con quienes se contrata la prestación de esta modalidad del Servicio Social (Cuidado Transitorio Día/Noche), aportan un porcentaje de 15% sobre el costo real de cada atención.
</t>
  </si>
  <si>
    <t xml:space="preserve">1.2.8 Atención de personas habitantes de calle adultas de 29 años en adelante  pertenecientes a los sectores sociales LGBTI a través de la vinculación a la estrategia móvil de abordaje en calle para el mojoramiento de sus condiciones de vida </t>
  </si>
  <si>
    <t>Porcentaje de personas de los sectores sociales LGBTI habitantes de calle vinculadas a la estrategia movil de abordaje en calle</t>
  </si>
  <si>
    <t>Para la estrategia de abordaje en calle y con relación a este producto se atendió de manera integral a todos los ciudadanos y ciudadanas a quienes se les hizo efectivo el traslado en territorio. De igual manera, las jornadas de autocuidado tambien dan cuenta de las atenciones con este enfoque diferencial.</t>
  </si>
  <si>
    <t xml:space="preserve">Fortalecimiento de los equipos territoriales para la atención en calle con enfoque de género, con lenguaje incluyente, y aplicando módulos de educación. Jornadas de oferta interinstitucional con Secretaría Distrital de Salud. </t>
  </si>
  <si>
    <t>Para el periodo del segundo trimestre del año 2022 123 ciudadanos y ciudadanas habitantes de calle representan el 100% de la meta proyectada, donde se realizaron las actividades programadas en la estrategia de abordaje territorial.</t>
  </si>
  <si>
    <t>Con corte a 31 de diciembre de 2022, se desarrollaron desde la estrategia móvil de abordaje en calle 1.004 Jornadas de Autocuidado y Escucha Activa en las 19 localidades reporte total acumulado en la vigencia 2022. De igual forma, el  acumulado de atenciones a personas de los sectores sociales LGBTI en situación de calle fue de 314.  Sin embargo, estas atenciones se corresponden a 112 personas únicas atendidas pertenecientes a las siguientes identidades y orientaciones sexuales diversas: 
12  Mujeres cisgénero bisexuales 
4 mujeres transgénero gay
6 Mujeres cisgénero homosexuales
10 mujeres cisgénero lesbianas
17 Hombres cisgénero bisexuales
11 hombres cisgénero gays
27 hombres cisgénero y 1 intersexual homosexuales
1 persona con identidad de género masculina y orientación sexual lesbiana.
1 Hombre bisexual
2 personas trangénero bisexuales
5 mujeres transgénero gay
2 personas transgénero homosexuales
1 mujer transgénero
12 personas transgénero heterosexuales
Ahora bien, es importante mencionar que el presente reporte se establece de acuerdo con los datos proporcionados por SIRBE, sin embargo, pueden variar durante la vigencia puesto que es un sistema que continuamente actualiza sus variables, según lo reporta el equipo encargado.</t>
  </si>
  <si>
    <t xml:space="preserve">Derechos: desde el enfoque de derechos, la implementación de esta estrategia, permite garantizar a todas las y los ciudadanos habitantes de calle para los sectores LGBTI una atención digna en la zona que se encuentren, movilizar la atención al territorio, permite que la población que no desea ir  a una unidad pueda acceder a servicios básico de higiene y cuidado personal, la escucha activa por parte del equipo psicosocial a las y los ciudadanos y por último, la activación de rutas en caso de una necesidad expresa de la población. 
Género: esta estrategia permite llevar  la oferta institucional que se tiene dispuesta para la atención del sector LGBTI, desde estas jornadas se adelantan las cciones afirmativas pertinentes.
Territorial: Esta estrategia se plantea para todas las localidades, acercando a las y los ciudadanos una oferta institucional en el territorio en el que se encuentran. 
Diferencial: desde esta jornada se plantea como enfoque la creación de planes de atención individual para el desarrollo de capacidades, que se oriente a la atención necesidades y expectativas de la población habitante de calle, desde sus particularidades. </t>
  </si>
  <si>
    <t xml:space="preserve">DDHH: desde el enfoque de derechos, la implementación de esta estrategia, permite garantizar a todas las y los ciudadanos habitantes de calle para los sectores LGBTI una atención digna en la zona que se encuentren, movilizar la atención al territorio permite que la población que no desea ir  a una unidad pueda acceder a servicios básicos de higiene y cuidado personal, la escucha activa por parte del equipo psicosocial a las y los ciudadanos y por último, la activación de rutas en caso de una necesidad expresa de la población. 
Género: esta estrategia permite llevar la oferta institucional que se tiene dispuesta para la atención del sector LGBTI, desde estas jornadas se adelantan las acciones afirmativas pertinentes.
Territorial: Esta estrategia se plantea para todas las localidades, acercando a las y los ciudadanos una oferta institucional en el territorio en el que se encuentran. 
Diferencial: desde esta jornada se plantea como enfoque la creación de planes de atención individual para el desarrollo de capacidades, que se oriente a la atención de necesidades y expectativas de la población habitante de calle, desde sus particularidades. Se atendieron 90 personas de los sectores sociales LGBTI en el rango etario de 27 a 59 años y 22 personas mayores. </t>
  </si>
  <si>
    <t>La estrategia móvil de abordaje en calle tiene como objetivo implementar acciones que permitan dignificar la vida de las ciudadanas y los ciudadanos habitantes de calle, por medio del reconocimiento del territorio y la mitigación de daños asociados a la habitabilidad en calle. Para esto se plantea desarrollar planes de atención individuales, promover la ciudadanía activa con todos los actores sociales asociados al fenómeno, e implementar enfoques de trabajo diferencial, de género y territorial.
Las acciones que se realizan en el marco de la estrategia móvil de abordaje en calle consisten principalmente en asistencia básica orientada a la mitigación de riesgos y reducción de daños por efecto de la vida en calle, a través de:
• Las Jornadas Móviles de Autocuidado y Escucha Activa: espacios diseñados para la atención de la población habitante de calle en los territorios donde ésta se ubica. Allí además de brindar asistencia básica en términos de autocuidado e higiene, se trasciende a escenarios pedagógicos que buscan motivar reflexiones en la relación consigo mismo, con el otro y con el entorno.
• Los Planes de Atención Individual para el Desarrollo de Capacidades: tienen lugar en los territorios y se orientan al desarrollo de capacidades de las ciudadanas y los ciudadanos habitantes de calle mayores de 29 años, que consideran desde su autonomía la necesidad de transformar su vida en calle de cara a lo que valoran ser y tienen habilidades para hacer. Su objetivo es el desarrollo de capacidades que contribuyan a mejorar y dignificar la calidad de vida de las personas en calle.
Para la vigencia del 2023 a través de la estrategia móvil de abordaje en calle, se han realizado según el sistema de información oficial SIRBE- 2.702 atenciones de personas habitantes de calle, esto muestra que una persona habitante de calle puede recibir en el mes varias atenciones. 
De esas 2.702 atenciones realizadas, se logra identificar 1.863 personas únicas atendidas. Estas atenciones se corresponden a 44 personas únicas atendidas pertenecientes a las siguientes identidades y orientaciones sexuales diversas: 
Se han identificado:
13 mujeres en donde su sexo es biológico de mujer, pero su identidad de género es masculina y su orientación sexual es heterosexual.
2 Mujeres, de orientación sexual bisexual 
1 Mujer, de orientación sexual homosexual
5 Mujeres, de orientación sexual lesbiana 
1 Persona intersexual con orientación sexual homosexual. 
1 Hombre transgénero, de orientación sexual bisexual 
4 Hombres transgénero, de orientación sexual gay 
2 Hombres transgénero, de orientación sexual heterosexual 
4 Hombres en donde su sexo es bilógico es de hombre, pero su identidad de género es femenina y su orientación sexual es heterosexual.
5 hombres con orientación sexual bisexual 
2 hombres con orientación sexual gay 
4 hombres con orientación sexual homosexual.</t>
  </si>
  <si>
    <t xml:space="preserve">Enfoque de derechos humanos: desde el enfoque de derechos, la implementación de esta estrategia, permite garantizar a todas las y los ciudadanos habitantes de calle para los sectores LGBTI una atención digna en la zona que se encuentren, movilizar la atención al territorio permite que la población que no desea ir  a una unidad pueda acceder a servicios básicos de higiene y cuidado personal, la escucha activa por parte del equipo psicosocial a las y los ciudadanos y por último, la activación de rutas en caso de una necesidad expresa de la población. 
Enfoque de género: esta estrategia permite llevar la oferta institucional que se tiene dispuesta para la atención del sector LGBTI, desde estas jornadas se adelantan las acciones afirmativas pertinentes.
Enfoque territorial: Esta estrategia se plantea para todas las localidades, acercando a las y los ciudadanos una oferta institucional en el territorio en el que se encuentran. 
Enfoque poblacional-diferencial: desde esta jornada se plantea como enfoque la creación de planes de atención individual para el desarrollo de capacidades, que se oriente a la atención de necesidades y expectativas de la población habitante de calle, desde sus particularidades y disponibilidad las jornadas móviles, como espacios seguros para la población de los sectores sociales LGBTI. 
</t>
  </si>
  <si>
    <t>Proyecto de inversión 7757
Para este periodo se avanzó en la ejecución del 100 % de la meta programada para el año 2022. Este producto apunta  a la meta 3 del Proyecto 7757 "Implementación de estrategias y servicios integrales para el abordaje del fenómeno de habitabilidad en calle en Bogotá".
se aclara que la fuente de financiacion del contrato que atiende  CHC es OTROS DISTRITOS</t>
  </si>
  <si>
    <t>1.2.9 Servicio Social Centro día con enfoque de género y diferencial para las personas mayores de los sectores LGBTI</t>
  </si>
  <si>
    <t xml:space="preserve">Porcentaje de avance en las fases para la implementacíon del enfoque de género y diferencial en el servicio Centro Día para la atención de las personas mayores de los sectores LGBTI </t>
  </si>
  <si>
    <t>Durante el segundo trimestre de 2022 se realizó la socialización y  lectura del estudio "Perspectiva de Envejecimiento y Vejez en Personas Lesbianas, Gays,  Bisexuales, Transgeneristas e Intersexuales" (SDP; 2019), que permitió identificar un conjunto de insumos, ideas y necesidades para la revisión y actualización de las orientaciones para la incorporación del enfque difrencial por oritación sexual e identidad de género en el servicio social Centro Día. 
De esta manera, se realizaron 2 mesas de trabajo para avanzar en la fase de diseño programada para la vigencia, identificando la necesidad de seguir profundizando la cualificación del talento humano en enfoque diferencial, precisando las diferencias entre sexo, género, identididad de género, orientazión sexual, y promoviendo la empatía en el reconocimiento de las personas mayores (por ejemplo a través de experiencias de vida). 
Se planea como parte de esta fase de diseño, el desarrollo de uno o varios encuentros de experiencias con mujeres mayores trans para el seiguiente trimestre, con el fin de conocer su proceso de envejecimiento y cómo viven la vejez, y lograr sensibilizar a los equipos del servicio social Centro Día de forma directa con la población.</t>
  </si>
  <si>
    <t>Durante el segundo trimestre de 2022 se realizó la socialización y lectura del estudio "Perspectiva de Envejecimiento y Vejez en Personas Lesbianas, Gays,  Bisexuales, Transgeneristas e Intersexuales" (SDP; 2019), que permitió identificar un conjunto de insumos, ideas y necesidades para la revisión y actualización de las orientaciones para la incorporación del enfoque difrencial por orientación sexual e identidad de género en el servicio social Centro Día. 
De esta manera, se realizaron 2 mesas de trabajo para avanzar en la fase de diseño programada para la vigencia, identificando la necesidad de seguir profundizando la cualificación del talento humano en enfoque diferencial, precisando las diferencias entre sexo, género, identididad de género, orientación sexual, promoviendo la empatía en el reconocimiento de las personas mayores (por ejemplo a través de experiencias de vida). 
Se planea, como parte de esta fase de diseño, el desarrollo de uno o varios encuentros de experiencias con mujeres mayores trans para el siguiente trimestre, con el fin de conocer su proceso de envejecimiento y cómo viven la vejez, y lograr sensibilizar a los equipos del servicio social Centro Día de forma directa con la población.
Como avance del tercer trimestre y dando continuidad a lo programado en la fase de diseño,se desarrolló el II encuentro encuentros de experiencias con mujeres mayores con el fin de conocer su proceso de envejecimiento y cómo viven la vejez, y lograr sensibilizar a los equipos del servicio social Centro Día de forma directa con la población. y de esta forma recoger.
Para el cuarto trimestre, como avance de actividades desarrolladas, y en sincronía con la fase de diseño se continúa desarrrollando encuentros generacionales e intergeneracionales con personas mayores con el fin de generar información y apropiación acerca de lo referenciado en la Política Pública para la Garantía Plena de los Derechos de las Personas de LGBTI, Orientaciones Sexuales e Identidades de Género en Bogotá D.C. De otra parte, se fortaleció el documento técnico a nivel conceptual, metodológico y normativo, en relación a la implementación del enfoque de género y diferencial en las diferentes actividades lideradas por el servicio social Centro Día.
Se completó el 30% de la fase de diseño y el 5% de la fase de implementación del enfoque, según se proyectó y así como se refiere en la información del avance cualitativo. (Documento Técnico Enfoque Diferencial LGBT - Centro Día - Atención a Personas Mayores de los sectores LGBT en el servicio social Centro Día)</t>
  </si>
  <si>
    <t xml:space="preserve">Durante el segundo trimestre se avanzó en la revisión conceptual y documental de experiencias de vida de personas mayores intersexuales, lesbianas, gays, tránsgénero y transexuales para definir las acciones ncesarias para actualizar las orientaciones para la incorporación del enfque difrencial por oritación sexual e identidad de género en el servicio social Centro Día. </t>
  </si>
  <si>
    <t>Durante el cuarto trimestre de vigencia 2022, se avanzó en temas de interes para la poblacion de personas mayores, desde un enfoque diferencial y de genero,dando continuidad a la  implementacion de actividades programadas en la fase de diseño y desde una metodologia como conversatorios de ´politica publica lgbti, mesas de trabajo, intercambio de saberes diversos que comtenplan  percepciones y opiniones acerca de la vejez.
En el mes de noviembre se avanzó de manera significativa con la participacion activa de las personas mayores mujeres en el marco del dia 25 de noviembre dia  internacional de la eliminacion de violencias contra las mujer, desde el conocimiento de rutas de atencion y los tipos de violencia .</t>
  </si>
  <si>
    <t>Durante el periodo reportado se llevó a cabo una mesa de trabajo en articulación entre las Subdirecciones Técnicas para la Vejez y para Asuntos LGBT, la cual se llevó a cabo el 17 de marzo de 2023, en donde se definió la elaboración de un cronograma de trabajo con socializaciones del documento de Lineamiento técnicos para la implementación del Enfoque Poblacional, Diferencial y de Género para la Atención de Personas Mayores de los Sectores LGBT en el ServicioSocial Centro Día, el cual fue elaborado en cumplimiento del presente producto para la vigencia 2022. De la misma manera, la subdirección para Asuntos LGBT, se compromete a realizar un proceso de sensibilización y cualificación con el Talento Humano de los diferentes servicios sociales de la Subdirección para la Vejez, el cual iniciará con una cualificación el día 13 de abril de 2023.
Avance cuantitativo:5%</t>
  </si>
  <si>
    <t>Enfoque de derechos humanos: Se vanza en la implementación del enfoque, en la medida en la que se parte del reconocimiento de los Derechos Humanos de las Personas Mayores pertenecientes a los sectores LGBT, y el fortalecimiento de los procesos de autonomía de esta población.
Enfoque de género: El enfoque se implmenta desde el reconocimiento de la diversidad en la vejez en cuanto a los porcesos identitarios asociados al género, así como en el reconocimiento de las diferentes orientaciones sexuales en la vejez. De esta manera, se aporta a la transformación de imaginarios hegemónicos y heteronormativos con respecto a la identidad de género y a las orientaciones sexuales diversas.
El enfoque poblacional-diferencial se implementa, dado el reconocimiento de las particularidades de la población referida (personas mayores pertenecientes a los sectores LGBT), con respecto al ejercicio y la garantía de sus derechos y el fortalecimiento de procesos de autonomía.
Se avanza en la implementación del enfoque poblacional dado el reconocmimiento y la exaltación del curso vital de la vejez, dentro de la población perteneciente a los sectores LGBTI, brindand espacios de encuentro, actividad, participación y ejercicio de derechos a la población particpante del Servicio Social Centro Día.</t>
  </si>
  <si>
    <t>Proyecto de inversión 7770
Se presenta el avance de la ejecución financiera para el cuarto trimestre y para el cierre de la vigencia 2022, teniendo en cuenta el talento humano empleado para la ejecución del producto y la programación contemplada en el Plan de Acción de la Política Pública. Se cálcula el costo según el valor girado de los Contratos 5263-2021, 3237-2022,  951-2022, 11719-2021, 9276-2021, 1724-2022, 12042-2021, 4303-2022, 7763-2022 de Talento Humano de 6 profesionales de la Subdirección para la Vejez (ejecución correspondiente a la vigencia 2022).
Sin embargo, es importante aclarar que estos contratos no son específicos para esta actividad.</t>
  </si>
  <si>
    <t>1.2.10 Atención a personas con discapacidad de los sectores sociales LGBTI desde sus capacidades diferenciales y sus redes familiares.</t>
  </si>
  <si>
    <t>Procentaje de atención de personas LGBTI en el proyecto de discapacidad de la SDIS.</t>
  </si>
  <si>
    <t xml:space="preserve">Durante la vigencia se ha realizado atención a personas con discapacidad que pertenecer a los sectores LGBTI desde las diferentes modalidades de servicio: 
Crecer- Avanzar: Se ha realizado atencion a 2 personas con discapacidad que reportan tener orientación sexual: homosexual, pertenecen a las localidades de Egativa y Los Mártires. Dos hombres que se encuentra entre los 6 y 17 años de edad
Renacer: Se ha realizado atención a 2 personas con discapacidad cognitiva que refieren ser homosexuales. Ambos pertenecen a la localidad de Engativa, y son1 hombre y una mujer, ambos entre un rango de edad de 13 y 17 años.
Integrarte: La modalidad de Integrarte registra una atención de 11 personas con discapacidad homosexuales, 6 mujeres,y 5 hombres. 
Estrategia Territorial: Desde la modalidad de TMC se ha realizado atención a personas cuidadoras: 3 mujeres y 5 hombres que expresan ser homosexuales, pertenecientes a las localidades de Santa Fé, Kennedy, Barrios Unidos, y Los Mártires. De lsa 8 personas atendidas 1 persona tiene 25 años, otra tiene 38 y 39, 2 tienen 53 años, 2 tienen 66 años.
Cadis: Reporta atención de 1 persona cuidadora de person con discapacidad homosexual, 3 personas con discapacidad homosexual, y una persona con discapacidad que reporta ser bisexual. </t>
  </si>
  <si>
    <t>Para el cuarto trimestre, desde el proceso de habilidades sociales para la vida, se vincularon 19 personas que manifestaron ser pertenecientes a los sectores sociales LGBTI, desde la Estrategia Territorial se vincularon 7 personas, de las cuales 6 mujeres manifestaron ser homosexuales y 1 bisexual; desde las modalidades integrarte interno, 4 personas manifestaron tener una orientación sexual diversa, es de resaltar que en las demás modalidades no reportaron personas que respondieran a las variables en análisis, pero en los centros crecer de los 1234 participantes a la pregunta de su “orientación sexual” 193 personas respondieron “no informa”, lo cual representa un 15.7% del total de los atendidos, con lo cual se concluye que se debe de continuar realizando ejercicios de sensibilización para que los participantes tengan claro el tema de la orientación sexual.
Para el trimestre III de 2022 se realizaron 12 atenciones a personas diversas con discapacidad y/o sus cuidadores. A lo largo de la vigencia, desde la subdirección para la discapacidad se ha realizado la atención de personas con discapacidad, y a personas cuidadoras de personas con discapacidad independientemente de su identidad de género u orientación sexual.
CADIS: Se ha realizado la atención de 305 personas cuidadoras de personas con discapacidad, de las cuales una persona se identifica como gay, y tiene 41 años. 
Estrategia Territorial: En esta modalidad se ha realizado la atención de personas cuidadoras de personas con discapacidad: 7 hombres y 6 mujeres que se reconocen como homosexuales, así mismo una mujer que se identifica como bisexual.</t>
  </si>
  <si>
    <t>Las diferentes modalidades de atención de la Subdirección de Discapacidad presta sus servicios a las personas con discapacidad como a las personas cuidadoras de personas con discapacidad con un enfoque poblacional identificando sus caracteristicas indidivuaes, desde la interseccionalidad,  teniendo en cuenta su grupo etario, situación social, condición o diversidad para poder brindar las atenciones necesarias y contribuir a la reducción de brechas de las diferentes desigualdades.</t>
  </si>
  <si>
    <t>Derechos Humanos: Desde las diferentes modalidades de los servicios que presta la Subdirección para la discapacidad, se genera formación con enfoque ocupacional, así mismo, se hace articulación con otras entidades, donde se busca dignificar la vida de las personas con discapacidad incluyendo las que se auto reconoce pertenecientes a los sectores sociales LGBTI.
Género: Para el cuarto trimestre, desde el proceso de habilidades sociales para la vida, se vincularon 19 personas que manifestaron ser pertenecientes a los sectores sociales LGBTI, desde la Estrategia Territorial se vincularon 7 personas, de las cuales 6 mujeres manifestaron ser homosexuales y 1 bisexual; desde las modalidades integrarte interno, 4 personas manifestaron tener una orientación sexual diversa, es de resaltar que en las demás modalidades no reportaron personas que respondieran a las variables en análisis.
Diferencial - poblacional: La Subdirección para la discapacidad de la SDIS, garantiza la oferta de servicios, sin discriminar por la orientación sexual de los participantes, por tal motivo, es de resaltar, que en los centros crecer de los 1234 usuarios, a la pregunta de su “orientación sexual”, 193 personas respondieron “no informa”, lo cual representa un 15.7% del total de los atendidos, con lo cual se concluye que se debe de continuar realizando ejercicios de sensibilización, para que los beneficiarios tengan claro el tema de la orientación sexual.
Desde los servicios que presta la Subdirección para la discapacidad, se atienden personas con orientación sexual diversa, desde los 14 años y hasta los 59 años y 11 meses, así mismo, se atienden cuidadoras-es, que se auto reconocen pertenecientes a los sectores sociales LGBTI, a partir de los 18 años, en cumplimiento a los criterios de priorización, según la resolución 0509 de 2021 de la SDIS.</t>
  </si>
  <si>
    <t xml:space="preserve">En la Subdirección para la discapacidad, se atendieron en los diferentes servicios sociales 13  personas con discapacidad que se identificaron como población LGBTI, distribuidos de la siguiente manera:
Centros Crecer 7
Centro Renacer 2
Centros Integrarte Atención Interna 5
Centros Integrarte Atención Externa 0
Centros Avanzar 0
</t>
  </si>
  <si>
    <t xml:space="preserve">Enfoque de derechos humanos: La subdirección para la Discapacidad a través de sus estrategias, servicios sociales y articulaciones desarrolla acciones sobre el reconocimiento de los Derechos de las personas LGBTI para materializar de manera efectiva y práctica la garantía de los derechos de esta derivados de los prejuicios y  el trato discriminatorio en razón a su identidad u orientación población con medidas de atención que  permitan transformar los esquemas de discriminación y exclusión sexual  promoviendo el  trato igualitario.
Enfoque de género: Se realiza atención a las personas con discapacidad del sector LGBTI  teniendo en cuenta  que han sido víctimas de discriminación y estigmatización históricamente en el contexto socio-cultural con el costo de oportunidades que esto representa. Con las acciones desarrolladas por parte de la subdirección para la discapacidad se busca disminuir las brechas de género reconociendo y propiciando el goce efectivo de sus derechos.
Enfoque de poblacional-diferencial: Desde los diferentes servicios que presta la Subdirección para la Discapacidad se busca contribuir a la eliminación, exclusión o segregación de este grupo poblacional. La atención de las personas con discapacidad del sector LGBTI atendidas en las modalidades de servicio del proyecto de discapacidad se realiza partiendo del hecho de la preexistencia de discriminación, estigmatización e invisibilización  buscando evitar la violencia institucional, entendida como la inacción, barreras o acción dañosa por parte del personal que presta la atención hacia las personas en condición de discapacidad con orientaciones sexuales e identidades de género diversas.
</t>
  </si>
  <si>
    <t>El recurso que estaba destinado para este producto, está asociado a las metas 1  del proyecto de inversión 7771 de la Subdirección para la Discapacidad. Este presupuesto se ejecutó en un 100% durante la vigencia 2022.</t>
  </si>
  <si>
    <t xml:space="preserve">1.2.11 Vinculación a la oferta de servicios de prevención de la maternidad y paternidad temprana y promoción de los derechos sexuales y los derechos reproductivos a los jóvenes de los sectores LGBTI </t>
  </si>
  <si>
    <t>Número de Jóvenes de los sectores LGBTI vinculados a la oferta de servicios de la subdirección para la juventud de la SDIS para la prevención de la maternidad y paternidad temprana y promoción de los derechos sexuales y los derechos reproductivos.</t>
  </si>
  <si>
    <t>Del 1 de octubre del año 2021 al 31 de dicimbre del mismo se vincularon un total de 45 jóvenes a la oferta de servicios de la Subdirección para la Juventud de la SDIS para la prevención de la maternidad y paternidad temprana y promoción de los derechos sexuales y los derechos reproductivos.  Estas personas jóvenes atendidas fueron vinculadas a actividades como ferias de sexualidad, talleres de derechos sexuales y reproductivos, y talleres de enfoque de género, en donde se atendieron 1 persona intersexual con orientación sexual bisexual, 22 mujeres con orientación sexual bisexual, 5 mujeres autoidentificadas como lesbianas u homosexuales, 6 hombres con orientación sexual bisexual y 11 hombres con orientación sexual homosexual o autoidentificados como gay.</t>
  </si>
  <si>
    <t>Del 1 de octubre del año 2021 al 31 de diciembre del mismo se vincularon un total de 45 jóvenes a la oferta de servicios de la Subdirección para la Juventud de la SDIS para la prevención de la maternidad y paternidad temprana y proomoción de los derechos sexuales y los derechos reproductivos. Estas personas  jóvenes fueron atendidas en 8 de las 24 localidades de la ciudad de Bogotá, siendo atendidas en las localidades de Barrios Unidos, Candelaria, Engativa, Rafael Uribe, San Cristobal, Suba, Usaquén y Usme.</t>
  </si>
  <si>
    <t xml:space="preserve">A 30 dejunio de 2022 se han vinculado 31 jovenes pertenecientes a los sectores LGBTI a la oferta de servicios asociados a la promoción de los derechos sexuales y los derechos reproductivos en las localidades de Barrios Unidos, Bosa, Engativa, Kennedy, Los Mártires y Usaquén, por medio de su participación en talleres de derechos sexuales y reproductivos. A 31 de marzo del 2022 se han vinculado 17 jovenes pertenecientes a los sectores LGBTI a la oferta de servicios asociados a la promoción de los derechos sexuales y los derechos reproductivos en las localidades de Barrios Unidos, Bosa, Engativa, Kennedy, Los Martires y Usaquen, por medio de su participación en talleres de derechos sexuales y reproductivos. </t>
  </si>
  <si>
    <t>A 31 de marzo se han vinculado jóvenes de los sectores LGBTI en 6 de las 20 localidades de la ciudad de Bogotá. Dentro de la ejecución de esta actividad está planeada la articulación con los Centros de Atención a la Diversidad Sexual y de Género (CAIDSG) de la ciudad, así como con las y los gestores territoriales de la Subdirección para Asuntos LGBT para fortalecer la vinculación de jóvenes de los sectores LGBTI en la mayor cantidad de localidades de la ciudad de Bogotá y así lograr cubrir en su integralidad el territorio distrital. Por otra parte, se fortalece el enfoque poblacional direccionando estas actividades en específico a la ciudadanía joven de la ciudad de Bogotá por medio de la territorialización de acciones de la referente LGBTI de la Subdirección para la Juventud y de sus enlaces técnicos en los proyectos 7753 y 7740 de la Subdirección para la Juventud.</t>
  </si>
  <si>
    <t>Durante el primer trimestre del año 2023, el proyecto 7753 de Prevención de la Maternidad y Paternidad Temprana en Bogotá, desarrolló procesos de fortalecimiento de capacidades a agentes de cambio, en los cuales estuvieron vinculadas jóvenes de los sectores LGBTIQ+. Dentro de las actividades mencionadas sobresalen procesos de inducción y capacitación a través de los cuales se brindó información relacionada con prevención de maternidad y paternidad temprana desde un enfoque de determinantes sociales de la salud, género y diferencial; conceptualización de la educación integral para la sexualidad como principal vía de impacto y garantía del ejercicio de los derechos sexuales y derechos reproductivos y recomendaciones para la aplicación de estrategias pedagógicas dirigidas a la promoción de los mismos.
Se vincularon 2 jóvenes de los sectores LGBTI a la oferta de servicios de la subdirección para la juventud de la SDIS para la prevención de la maternidad y paternidad temprana y promoción de los derechos sexuales y los derechos reproductivos.</t>
  </si>
  <si>
    <t xml:space="preserve">
Enfoque poblacional: De los 2 jóvenes de los sectores sociales LGBTIQ+ vinculados a los procesos de formación e información del proyecto 7753 en el primer trimestre 2023, 2 se identificaron como lesbianas.
Enfoque territorial: Durante el primer trimestre se vincularon a la oferta jóvenes de los sectores LGBTI en los procesos de formación e información del proyecto 7753 en 1 de las 20 localidades de la ciudad de Bogotá: Estos jóvenes fueron vinculados en la localidad de La Candelaria (2).</t>
  </si>
  <si>
    <t xml:space="preserve">Otros Distrito
El recurso sale de la Meta 2 Actividad 2 por la posición presupuestal Otros servicios profesionales, técnicos y empresariales n.c.p.  </t>
  </si>
  <si>
    <t>1.2.12 Estrategia de Orientación Socioocupacional  que vincula a  los Jóvenes de los sectores LGBTI a la oferta de los servicios de la subdirección para la juventud de la SDIS para facilitar su inclusión socio laboral.</t>
  </si>
  <si>
    <t>Número de jóvenes de los sectores LGBTI vinculados a la oferta de los servicios de la subdirección para la juventud de la SDIS en la estrategia de orientación socio - ocupacional OSO</t>
  </si>
  <si>
    <t>A 30 de junio de 2022 se han vinculado 20 jóvenes de los sectores LGBTI a la oferta de servicios de la Subdirección para la Juventud en la estrategia de Orientación Socio Ocupacional (OSO) en las localidades de Ciudad Boívar, Usaquén, Tunjuelito y Suba por medio de su participación en talleres de competencias laborales, de formación para la generación de ingresos y ferias de empleabilidad.A 31 de marzo del 2022 se han vinculado 3 jóvenes de los sectores LGBTI a la oferta de servicios de la Subdirección para la Juventud en la estrategia de Orientación Socio Ocupacional (OSO) en las localidades de Chapinero, Usaquén y Suba por medio de su participación en talleres de competencias laborales, de formación para la generación de ingresos y ferias de empleabilidad.</t>
  </si>
  <si>
    <t>A corte 30 de diciembre de 2022, se han vinculado 109 jóvenes de los sectores LGBTI a la oferta de servicios de la Subdirección para la Juventud en la estrategia de Orientación Socio Ocupacional (OSO) en las localidades de Usme, Ciudad Boívar, Usaquén, Tunjuelito y Suba por medio de su participación en talleres y actividades relacionadas con la estrategia de Orientación Socioocupacional (OSO).
*El acumulado para la vigencia 2022 (109) surge de la revisión y verificación de la ficha SIRBE de cada trimestre, reportando que para el I trimestre se atiendieron 7 jóvenes, 16 II trimestre, 49 III trimestre y 37 IV trimestre.
Al final de la vigencia la meta se acumula para su cumplimiento en 2023 al trasladar la oferta a espacios itinerantes por las y los jóvenes de los sectores LGBTI, articulando con actores institucionales y de las organizaciones sociales que trabajan y atienden esta población. La Subdirección para la Juventud también considera que las y los jóvenes de los sectores LGBTI pueden estar omitiendo la información de su orientación sexuales por temor a reconocerlo públicamente, lo que dificulta su identificación en los instrumentos de información y registro. Sin embargo, se realizaron todas las actividades programas en el plan de acción, siempre garantizando una convocatoria diferencial.</t>
  </si>
  <si>
    <t>A 31 de marzo se han vinculado jóvenes de los sectores LGBTI en 3 de las 20 localidades de la ciudad de Bogotá. Dentro de la ejecución de esta actividad está planeada la articulación con los Centros de Atención a la Diversidad Sexual y de Género (CAIDSG) de la ciudad, así como con las y los gestores territoriales de la Subdirección para Asuntos LGBT ara fortalecer la vinculación de jóvenes de los sectores LGBTI en la mayor cantidad de localidades de la ciudad de Bogotá y así lograr cubrir en su integralidad el territorio distrital. Por otra parte, se fortalece el enfoque poblacional direccionando estas actividades en específico a la ciudadanía joven de la ciudad de Bogotá por medio de la territorialización de acciones de la referente LGBTI de la Subdirección para la Juventud y de sus enlaces tecnicos en los proyectos 7753 y 7740 de la Subdirección para la Juventud.</t>
  </si>
  <si>
    <t>Enfoque poblacional: De los 37 jóvenes atendidos para el tercer trimestre 7 se identificaron como homosexuales, 1 lesbiana y 29 como bisexuales. Ahora bien, de los 109 jóvenes atendidos en los cuatro trimestres acumulados 30 se identificaron como homosexuales, 1 lesbiana y 78 como bisexuales.
El equipo de prevención a cargo de la implementación de la Estrategia de Orientación Sociocupacional ha coordinado en las reuniones interinstitucionales, junto a coordinadores y gestores de la Subdirección LGBTI, la apertura de espacios para la población LGBTI que busca el reconocimiento de las dinámicas propias de la población acercando esta oferta de manera territorial a las Casas LGBTI.</t>
  </si>
  <si>
    <t>A 30 de marzo del 2023 no se han vinculado jóvenes en la estrategia de Orientación Socio Ocupacional (OSO). Sin embargo, desde la Subdireccion para la Juventud, se han venido realizando reuniones interinstitucionales preparatorias para fortalecer la estrategia y garantizar la participación y atención de las y los jóvenes de los sectores LGBTI.</t>
  </si>
  <si>
    <t>No se cuenta con reporte de enfoques dado que no se presentó vinculación de jóvenes.</t>
  </si>
  <si>
    <t>Otros Distrito
El recurso sale de la Meta 1 Actividad 1 por la posición presupuestal Otros servicios profesionales, técnicos y empresariales n.c.p.</t>
  </si>
  <si>
    <t xml:space="preserve">1.2.13 Hogares/Familias  con integrantes LGBTI vinculadas en la Estrategía/Servicio Construyendo Autonomía Alimentaria, con seguimiento </t>
  </si>
  <si>
    <t>Se implementa la estrategia de inclusión social - servicio Construyendo Autonomía Alimentaria con 80 núcleos familiares con integrantes de la población LGBTI vinculadas a la modalidad de comedores comunitarios - cocinas populares. Los 80 núcleos que suscribieron contrato social familiar, contaron con el respectivo acompañamiento y seguimiento. En noviembre 2021 se contrata al operador del servicio para acompañar las familias de las modalidades de bonos y canastas alimentarias, cuyo seguimiento comenzará a reportarse en 2022.</t>
  </si>
  <si>
    <t xml:space="preserve">Se implementa Cocina Popular mediante operación directa de integración social en la Casa Nutrir Diversdad para la atención de personas de los sectores LGBTI en la localidad de Los Mártires, el cual ha mantenido una atención constante para 150 personas en inseguridad alimentaria, con raciones de comida caliente diarias, de lunes a sábado, priorizadas para personas de los sectores LGBTI.
La planificación alimentaria para todos los cursos de vida atendidos, es basada en la Resolución 3803 de 2016 y todo el marco técnico establecido por el Ministerio de Salud y protección social para promover la alimentación saludable.  </t>
  </si>
  <si>
    <t>Dutante el segundo trimestre 2022 se vinculan 34 hogares con personas LGBTI más al servicio Construyendo Autonomía Alimentaria, implementando la estrategia de inclusión social, ambiental y productiva, con la cual se realiza una lectura de realidades con los hogares/familia de las modalidades comedores y Apoyo Económico Social 7745, que se suman a los 111 hogares de comedores reportados en el primer trimestre 2022, estableciendo estrategias y acuerdos para contribuir al mejoramiento de la calidad de vida de las personas de los sectores LGBTI y su núcleo familiar.</t>
  </si>
  <si>
    <t>En el segundo trimestre 2022 fueron vinculadas 34 hogares/familias con personas LGBTI al componente de  inclusión social, ambiental y productiva, en el cual se realizó una lectura de realidades con los hogares/familias de las modalidades de comedores comunitarios. cocinas populares y Apoyo Económico Social 7745, que se suman a los 111 hogares/familias reportados en el primer trimestre de 2022, con los que se estableció estrategias y acuerdos para contribuir al mejoramiento de la calidad de vida de las personas de los sectores LGBTI y su núcleo familiar. 
En el tercer y cuarto trimestre 2022 no se reportaron nuevos hogares vinculados a la estrategia de inclusión social, se mantuvo la atención de los 145 hogares/familias, reportados en los primeros trimestres.</t>
  </si>
  <si>
    <t>Territorial: Las 145 familias con personas LGBTI son atendidas desde diferentes unidades operativas de la siguiente manera: Santa Fe 25, Ciudad Bolívar 20, Suba 16, San Cristóbal 14, Usme 14, Kennedy 13, Rafael Uribe 10, Bosa 10, Engativá 7, Puente Aranda 6, Tunjuelito 4, Fontibón 2, Chapinero 2, Usaquén 1 y Antonio Nariño 1.
Diferencial. Se identifican 15 personas orientación sexual Bisexual, 18 como Gay, 8 Heterosexual, 90 Homosexual y 14 como Lesbianas.</t>
  </si>
  <si>
    <t>Derechos Humanos: Desarrollo de procesos de promoción en estilos de vida saludable e inclusión social, ambiental y productiva, con 145 los hogares/familia con integrantes LGBTI por medio del componente de inclusión social desarrollado en los comedores comunitarios – cocinas populares.
Género: De  los hogares/familia con integrantes LGBTI  se identifican 15 personas con orientación sexual Bisexual, 18 Gay, 8 Heterosexual, 90 Homosexual y 14 como Lesbianas.
88 hombres y 59 mujeres de los sectores LGBTI, vinculados con la estrategia de inclusión social.
Territorial: Los 145 hogares/ familias con personas LGBTI fueron atendidas desde diferentes unidades operativas en la siguiente forma: Santa Fe 25, Ciudad Bolívar 20, Suba 16, San Cristóbal 14, Usme 14, Kennedy 13, Rafael Uribe 10, Bosa 10, Engativá 7, Puente Aranda 6, Tunjuelito 4, Fontibón 2, Chapinero 2, Usaquén 1 y Antonio Nariño 1.
Diferencial. En el reporte de la vigencia 2022, no se identificó atención de población LGBTI pertenenciente a grupos étnicos.
Personas en condición de discapacidad, se identificaron 3 hombres y 1 mujer. 
Población migrante, se identificaron 2 hombres y 1 mujer. 
Así mismo, se identificó 1 hombre y 1 mujer como población víctima del conflicto armado.
Población De  los hogares/familia con integrantes LGBTI vinculada a la estrategia de inclusión social.</t>
  </si>
  <si>
    <t>En el primer trimestre 2023 se vincularon 10 hogares/familias con 12 personas LGBTI al componente de inclusión social, del beneficio de canastas alimentarias para cabildos indígenas, con las cuales se realizó una lectura de realidades y se establecieron estrategias y acuerdos para contribuir al mejoramiento de la calidad de vida de las personas de los sectores LGBTI y su núcleo familiar.</t>
  </si>
  <si>
    <t xml:space="preserve">Enfoque de derechos humanos: Desarrollo de procesos de promoción en estilos de vida saludable e inclusión social, ambiental y productiva, con 10 los hogares/familia con 12 integrantes LGBTI por medio del componente de inclusión social desarrollado en los comedores comunitarios.
Enfoque de género: De los hogares/familia con integrantes LGBTI se identifica que por sexo fueron atendidas 5 hombres y 7 mujeres, 4 personas con orientación sexual Homosexual, 6 Heterosexual y 2 no informan.
Enfoque territorial: Los 10 hogares/ familias con 12 personas LGBTI fueron atendidas desde diferentes unidades operativas en la siguiente forma: Santa Fe 1, Suba 4, Usme 4, Bosa 2 y Engativá 1.
Enfoque poblacional - diferencial: En el primer reporte de la vigencia 2023, se identificó la atención de 10 personas LGBTI pertenecientes a grupos étnicos.
No se identificó población víctima del conflicto armado, ni personas con discapacidad.
</t>
  </si>
  <si>
    <t>Proyecto de inversión 7745
Desde el proyecto de inversión 7745 Compromiso por una alimentación integral en Bogotá, se ha establecido un rubro en la modalidad comedores comunitarios – cocinas populares para la implementación del componente social en la meta 2 " Beneficiar el 100% de personas programadas mediante raciones de comida caliente en comedores comunitarios". 
El total programado para el acompañamiento a las familias LGBTI vinculadas al componente de Inclusión social en 2022 corresponde a $98.260.414, valor que corresponde igualmente al presupuesto total ejecurato al cierre de la vigencia 2022, teniendo en cuenta el seguimiento periódico que se realiza a los hogares/familias LGBTI beneficiarias de los comedores comunitarios.</t>
  </si>
  <si>
    <t>1.2.14 Capacitación a la población vulnerable de los sectores Sociales  LGTBI con ingresos de hasta 4 SMMLV en  el programa educación e inclusión financiera para la adquisición de vivienda.</t>
  </si>
  <si>
    <t xml:space="preserve">Número de programas en educación e inclusión financiera para la adquisición de vivienda, ofrecidos a personas de los Sectores Sociales LGBTI con ingresos de hasta 4 SMMLV. </t>
  </si>
  <si>
    <t>12/31/2024</t>
  </si>
  <si>
    <t>Hábitat</t>
  </si>
  <si>
    <t>Secretaría de Hábitat</t>
  </si>
  <si>
    <t xml:space="preserve">En el segundo  trimestre de 2022 dentro del proyecto 7825 la Subdirección de Recursos Privados, para la vigencia 2022 se apropió $142.140.000 con el fin de contratar dos profesionales para dar apoyo social y soporte técnico en el desarrollo operativo del programa de Educación e Inclusión Financiera. Sobre lo cual es pertinente decir que, el programa está siendo desarrollado operativamente por la Secretaría Distrital del Hábitat en su plataforma, las personas contratadas por el proyecto 7825 se encargan de hacer seguimiento social a los hogares y de dar soporte en la implementación de los módulos. 
El programa por tanto se encuentra en oferta, dando cumplimiento al producto y se realizó taller con 9 mujeres transgenero  el día 18 de mayo 2022 mediante   el la cual se brindan herramientas para desarrollar capacidades y buenos hábitos financieros incentivando la bancarización y facilitando el acceso a servicios financieros, de igual manera la iniciativa cuenta con módulos para orientar a los hogares frente al levantamiento de reportes en centrales de riesgo.
A la fecha ya se realizó una capacitación en inclusión financiera a población vulnerable de los sectores sociales LGBTI en la localidad del los Mártires. </t>
  </si>
  <si>
    <t>Durante la vigencia 2022, dentro del proyecto 7825 de la Subdirección de Recursos Privados, apropio recursos con el fin de contratar  profesionales para dar apoyo social y soporte técnico en el desarrollo operativo del programa de Educación e Inclusión Financiera el cual estuvo en operacion para la vigencia 2022.</t>
  </si>
  <si>
    <t>La realización de la capacitación sobre educación e inclusión financiera aporta al los enfoques de género, poblacional y diferencial, en tanto interpreta la realidad social de la ciudad para ajustar los contenidos de la capcitación, buscando mejorar las condiciones de vida, la garantía de los derechos y el logro de sus proyectos de vida personales, vunculando al ejercicio personas perteneceintes de los sectores sociales LGBTI, que puedan estar en condición de discapacidad y demás variables de vulnerabilidad.</t>
  </si>
  <si>
    <t>En cuanto a la vinculación de los hogares vulnerables de los Sectores Sociales LGBTI se adelantó la correspondiente gestión para llevar a cabo una reunión, el 18 de marzo de 2022, con el referente de la política pública para la población LGBTI- SDP con enfasis en mujeres transgénero.
Para el segundo semestre dentro de las 6.272 personas capacitadas y orientadas en el programa de Educación e Inclusion Financiera se conto con 37 personas que se identifican como personas pertenecientes a los sectores sociales LGBTI, el programa se encuentra vigente y en operación.</t>
  </si>
  <si>
    <t>Durante le primer trimestre se realizó gestión con el delegado de la dirección de diversidad sexual para realizar la capacitación en Educación e Inclusión Financiera con un grupo de personas pertenecientes a los sectores sociales LGBTI en el segundo trimestre de 2023.</t>
  </si>
  <si>
    <t xml:space="preserve">Proyecto 7825
Si bien el programa se encuentra vigente, para vincular a más personas de Sectores Sociales LGBTI con ingresos de hasta 4 SMMLV, se debe articular las actividades y talleres en coresponsabilidad con la SDP.
Contratos Educación Financiera
Objeto contractual Total Compromiso Giros Beneficiarios
Prestar Servicios Profesionales Para La Estructuración, Revisión Y Seguimiento Al Desarrollo De Instrumentos De Financiación Que Faciliten El Adquisición De Vivienda Y La Gestión De Nuevas Fuentes De Financiación Del Hábitat.          71.070.000  65.920.000 MONICA CONSUELO MORENO BARRERA
Prestar Servicios Profesionales Para Realizar El Acompañamiento Social Necesario A La Comunidad, En El Marco Del Diseño, Desarrollo E Implementación De Instrumentos De Financiación Para La Adquisición De Vivienda.          71.070.000  65.714.000 HERNANDO SANCHEZ MARULANDA
Prestar Servicios Profesionales Para Asistir A Los Hogares En Los Programas De Promoción Del Acceso Al Mercado De La Vivienda Vis Y Vip          71.070.000  63.242.000 JESUS ADELMO REY BERNAL
Prestar Sus Servicios Profesionales De Seguimiento Y Control Del Programa Educación E Inclusión Financiera En La Escuela Virtual Del Hábitat, En El Marco Del Diseño E Implementación De Los Instrumentos De Financiación Para La Adquisición De Vivienda          30.900.000  24.720.000 GLORIA OLIVA TORRES MATIZ
Prestar Servicios Profesionales Para El Desarrollo De Estrategias En La Planeación Y Desarrollo Del Programa Educación E Inclusión Financiera En La Escuela Virtual Del Hábitat, En El Marco Del Diseño E Implementación De Los Instrumentos De Financiación Para La Adquisición De Vivienda          23.850.000  16.960.000 SARA NATALIA CASALLAS RODRIGUEZ
TOTAL $ 267.960.000
</t>
  </si>
  <si>
    <t>1.2.15  Ruta de atención a personas de los sectores LGBTI mayores de 29 años en riesgo de habitar la calle para mejorar sus condiciones de vida.</t>
  </si>
  <si>
    <t>Porcentaje de personas de los sectores LGBTI mayores de 29 años en riesgo de habitar la calle vinculadas a la ruta de atención</t>
  </si>
  <si>
    <t xml:space="preserve">Las atenciones con enfoque de género y los productos a los que se comprometió la Subdirección para la adultez para con la política pública LGBTI en su plan de acción se desarrollaron en diferentes unidades operativas tareas afirmativas de sensibilización apuntando a la trasformación de imaginarios, como lo son talleres y charlas dentro de las dinámicas propias de los servicios sociales, así pues, teniendo en cuenta los rangos etarios de 29 a 59 años.  
Comunidad de Vida el Camino: Se desarrollaron acciones formativas desde todas las áreas profesionales, desde el enfoque de género, diferencial, capacidades y mitigación y reducción de riesgos. Se realizaron actividades como sensibilización sobre la historia de las luchas LGBTI y la ley 1482 del 2011. 
Comunidad de Vida La Victoria: Actividades y talleres con una metodología teórico práctica, a través de los cuales se ha realizado sensibilización a la ciudadana sobre los derechos que tiene al ser parte del grupo poblacional LGTBI, junto con temas de interés de la población femenina en autocuidado, salud sexual y reproductiva. </t>
  </si>
  <si>
    <t xml:space="preserve">Reuniones de seguimiento orientada a una mesa técnica de articulación entre las Subdirecciones técnicas, para avanzar en la identificacion de necesidades dirigidas a mejorar la atencion de personas con experiencias de vida transgenero. Desarrollo a través de talleres pedagógicos de elementos claves para la implementación del enfoque de género y la eliminación de prácticas sexistas.   </t>
  </si>
  <si>
    <t>Para el periodo del segundo  trimestre se atendió dentro de las referenciaciones del equipo de la estrategia de prevención las necesidades requeridas para lo que correspondió los sectores LGBTI. Fortaleciendo la ruta de atención para la misma</t>
  </si>
  <si>
    <t>Durante el IV trimestre se realizó el abordaje, aplicación de tamizaje para establecer el nivel de riesgo de habitabilidad en calle y vinculación a la ruta de atención a personas de los sectores sociales LGBTI a 1 hombre bisexual y 1 persona transgénero con orientación sexual gay. De acuerdo con la información reportada por el equipo no se puede establecer si se identifica como población transfemenina. Ahora bien, se estableció riesgo alto y medio de habitabilidad en calle de manera correspondiente. Estas personas fueron identificadas en las localidades de Usaquén y Chapinero. En cuanto a caracteristicas ocupacionales, en el primer caso se dedica a la venta informal y en el segundo realiza Actividades Sexuales Pagadas, a ambas personas se les realiza seguimiento y vinculación a servicios de acuerdo con sus necesidades manifiestas.
Durante el III trimestre se realizó el abordaje, aplicación de tamizaje para establecer el nivel de riesgo de habitabilidad en calle y vinculación a la ruta de atención a personas de los sectores sociales LGBTI a 1 hombre bisexual y 1 mujer lesbiana, en nivel alto y medio de riesgo de habitabilidad en calle de manera correspondiente. Estos fueron identificados en las localidades de Barrios Unidos y Rafael Uribe Uribe.</t>
  </si>
  <si>
    <t xml:space="preserve">Derechos humanos: La implementación de la estrategia de prevención, permite que desde el enfoque de derechos se reconozcan las desigualdades sociales que han puesto a ciertas personas en riesgo de iniciar la vida en calle y que desde la institucionalidad es importante garantizar el acceso oportuno a una oferta institucional. 
Género: desde la estrategia se avanza en la identificación de factores precipitantes que influyan en que las personas estén en riesgo de habitar la calle, desde una perspectiva de género, a partir de este análisis, se construyen acciones intersectoriales que permitan atender esos riesgos y prevenir que lleguen a habitar la calle. 
Diferencial: desde la estrategia se contemplan variables diferenciales para la identificación de factores de riesgo de iniciar la vida en calle, con el fin de elaborar a partir de los resultados una ruta de atención diferencial para la población en riesgo. 
Territorial: esta estrategia avanza en la implementación en las 20 localidades de Bogotá en su zona urbana y rural, en un ejercicio de lectura territorial identifica entornos de riesgo y los aborda desde la construcción de planes de trabajo por entorno, atendiendo las particularidades de cada una de las zonas.
</t>
  </si>
  <si>
    <t>DDHH: La implementación de la estrategia de prevención, permite que desde el enfoque de derechos se reconozcan las desigualdades sociales que han puesto a ciertas personas en riesgo de iniciar la vida en calle y que desde la institucionalidad es importante garantizar el acceso oportuno a una oferta institucional. 
Género: desde la estrategia se avanza en la identificación de factores precipitantes que influyan en que las personas estén en riesgo de habitar la calle, desde una perspectiva de género, a partir de este análisis, se construyen acciones intersectoriales que permitan atender esos riesgos y prevenir que lleguen a habitar la calle. 
Diferencial: desde la estrategia se contemplan variables diferenciales para la identificación de factores de riesgo de iniciar la vida en calle, con el fin de elaborar a partir de los resultados una ruta de atención diferencial para la población en riesgo. De igual forma, se realizó la atención diferencial de 1 hombre cisgénero bisexual y 1 personas transgénero gay, teniendo en cuenta sus situaciones y condiciones de vida que inciden en el nivel de riesgo de habitar calle.
Territorial: esta estrategia avanza en la implementación en las 20 localidades de Bogotá en su zona urbana y rural, en un ejercicio de lectura territorial identifica entornos de riesgo y los aborda desde la construcción de planes de trabajo por entorno, atendiendo las particularidades de cada una de las zonas.</t>
  </si>
  <si>
    <t>Para el primer trimestre  se aplicó instrumento a población en riesgo de habitar calle denominado "tamizaje", el cual permite identificar el nivel de riesgo para la  vinculación en la ruta de atención. 
En la realización del ejercicio se identifIcó lo siguiente, en relación con las personas pertenecientes al sector LGBTIQ+:
Sexo Mujer: 
Femenino-Heterosexual: 2
Sexo Hombre:
Masculino-Heterosexual: 8
Maculino-No informa: 1
Transgénero-Gay: 1
De acuerdo con la información reportada por el equipo se estableció riesgo medio de habitabilidad en calle en las personas vinculadas. De otra parte, las localidades referidas fueron: Suba, Los Mártires, Chapinero, Barrios Unidos, Usme Usaquén y Teusaquillo. En cuanto a caracteristicas ocupacionales, se identifica: la venta informal, actividades sexuales pagadas y personas en busqueda de trabajo. Finalmente, se realiza seguimiento y vinculación a servicios de acuerdo a las necesidades manifiestas por la población.</t>
  </si>
  <si>
    <t>Enfoque de derechos humanos: La implementación de la estrategia de prevención, permite que desde el enfoque de derechos se reconozcan las desigualdades sociales que han puesto a ciertas personas en riesgo de iniciar la vida en calle y que desde la institucionalidad es importante garantizar el acceso oportuno a una oferta institucional. 
Enfoque de género: desde la estrategia se avanza en la identificación de factores precipitantes que influyan en que las personas estén en riesgo de habitar la calle, desde una perspectiva de género, a partir de este análisis, se construyen acciones intersectoriales que permitan atender esos riesgos y prevenir que lleguen a habitar la calle. 
Enfoque poblacional-diferencial: desde la estrategia se contemplan variables diferenciales para la identificación de factores de riesgo de iniciar la vida en calle, con el fin de elaborar a partir de los resultados una ruta de atención diferencial para la población en riesgo. De igual forma, se realizó la atención diferencial de 1 hombre cisgénero bisexual y 1 personas transgénero gay, teniendo en cuenta sus situaciones y condiciones de vida que inciden en el nivel de riesgo de habitar calle.
Enfoque territorial: esta estrategia avanza en la implementación en las 20 localidades de Bogotá en su zona urbana y rural, en un ejercicio de lectura territorial identifica entornos de riesgo y los aborda desde la construcción de planes de trabajo por entorno, atendiendo las particularidades de cada una de las zonas.</t>
  </si>
  <si>
    <t>Proyecto de inversión 7757
Para este periodo se avanzo en la ejecución del 100 % de la meta programada para el año 2022. Este producto apunta  a la meta 5 del Proyecto 7757 "Implementación de estrategias y servicios integrales para el abordaje del fenómeno de habitabilidad en calle en Bogotá".se aclara que la fuente de financiacion del contrato que atiende CHC es OTROS DISTRITOS</t>
  </si>
  <si>
    <t xml:space="preserve">1.2.16 Apoyos alimentarios para personas de los sectores LGBTI en inseguridad alimentaria </t>
  </si>
  <si>
    <t>Durante la vigencia 2021 se efectúa la entrega de comida caliente a los hogares /familias con población LGBTI entre sus integrantes que se identificaron en inseguridad alimentaria, a través de las modalidades de comedores comunitarios - cocinas populares y bonos canjeables por alimentos. Las modalidades son acompañadas por el equipo de nutricionistas y profesionales locales del proyecto 7745. Así mismo, se brinda acompañamiento social desde el servicio construyendo autonomía alimentaria, principalmente en la modalidad de comedores comunitarios-cocinas populares, desarrollando acciones de lectura de realidades, contrato social familiar y referenciaciones de acuerdo con las necesidades e intereses particulares.Con los hogares/familias se efectúa además clasificación antropométrica y vigilancia al estado nutricional de los beneficiarios, y se realizan acciones de promoción en hábitos de estilos saludables que permiten la modificación de prácticas de alimentación adecuadas.</t>
  </si>
  <si>
    <t>La planificación alimentaria para todos los cursos de vida atendidos, es basada en la Resolución 3803 de 2016 y todo el marco técnico establecido por el Ministerio de Salud y protección social para promover la alimentación saludable; así mismo, se realizan de manera constante ajustes a las minutas de alimentos para responder a las costumbres de la población atendida en las tres modalidades 
En lo que respecta a enfoque ambiental para las tres modalidades, se estableció el desarrollo de la estrategia de agricultura urbana orgánica, manejo, disposición y aprovechamiento de residuos sólidos, fortaleciendo y ampliando la implementación de prácticas sostenibles y la gestión integral de residuos.</t>
  </si>
  <si>
    <t>Durante el segundo trimestre 2022 se identifican 243 personas de sectores LGBTI beneficiados con apoyos alimentarios a través de Comedores Comunitarios- Cocinas Populares, 305 personas desde bonos canjeables por alimentos y 46 en canastas alimentarias. 
En las modalidades se brinda acompañamiento social desde el servicio construyendo autonomía alimentaria, principalmente en la modalidad de comedores comunitarios-cocinas populares, desarrollando acciones de lectura de realidades, contrato social familiar y referenciaciones de acuerdo con las necesidades e intereses particulares. 
Así mismo, con los hogares/familias se efectúa clasificación antropométrica y vigilancia al estado nutricional de los beneficiarios, y se realizan acciones de promoción en hábitos de estilos saludables que permiten la modificación de prácticas de alimentación adecuadas.</t>
  </si>
  <si>
    <t>En la vigencia 2022 se atendieron 333 personas de sectores LGBTI beneficiadas con apoyos alimentarios a través de Comedores Comunitarios- Cocinas Populares, 340 personas beneficiadas con bonos canjeables por alimentos y 48 beneficiadas con canastas alimentarias, para un total de 721 personas LGBTI atendidas con apoyos alimentarios. 
En las modalidades se brindó acompañamiento social desde el componente de inclusión social, principalmente en la modalidad de comedores comunitarios-cocinas populares, desarrollando acciones de lectura de realidades, contrato social familiar y referenciaciones de acuerdo con las necesidades e intereses particulares. 
Así mismo, con los hogares/familias se realizó la clasificación,se desarollaron acciones de promoción en hábitos de estilos saludables para la promoción de prácticas de alimentación adecuadas.</t>
  </si>
  <si>
    <t>Territorial: Las 594 personas personas LGBTI son atendidas desde diferentes modalidades de la siguiente manera: Ciudad Bolívar 85, Los Mártires 64, San Cristóbal 56, Suba 54, Usme 53, Bosa 53, Santa fe 40, Rafael Uribe 35, Kennedy 29, Tunjuelito 24, Engativá 26, Puente Aranda 19, Chapinero 19, Fontibón 15, Usaquén 9, Barrios unidos  5, Teusaquillo 3, Antonio Nariño 3, Sumapaz 1, Candelaria 1.
Diferencial. se identifican 67 personas víctimas del conflicto armado; 94 personas con discapacidad; 66 personas con orientación sexual Bisexual, 130 como Gay, 68 Heterosexual, 279 Homosexual y 45 como Lesbianas. En relación a enfoque étnico, se identifican 24 personas indígenas, 26 afro, 3 gitanas, y 1 palenquera.</t>
  </si>
  <si>
    <t>Derechos Humanos: En el marco de la garantía del derecho a la alimentación se atendieron con apoyo alimentario a 721  personas pertenecientes al sector LBGTI en situación de inseguridad alimentaria, pobreza y vulnerabilidad, identificados y focalizados por la Secretaria Distrital de Integración Social, articulado con procesos de inclusión social, ambiental y productiva, promoción en estilos de vida saludable y vigilancia del estado nutricional para incidir de manera positiva en las condiciones de vida de esta población.
Género: 721 personas de sectores LGBTI fueron beneficiadas con apoyos alimentarios se reportan 435 como hombres, 281 como mujeres y 5 como intersexuales. Por orientación sexual se reportan 90 personas como Bisexuales, 152 Gay, 338 Homosexual, 76 heterosexual y 58 como Lesbianas; 7 personas no informan su orientación sexual. 
Territorial: 721 personas personas LGBTI atendidas en las diferentes modalidades de la Dirección de Nutrición y Abastecimiento de la siguiente forma: Antonio Nariño 7, Barrios Unidos 5, Bosa 69, Candelaria 5, Chapinero 26, Ciudad Bolívar 94, Engativá 30, Fontibón 19, Kennedy 37, Los Mártires 85, Puente Aranda 21, Rafael Uribe 40, San Cristóbal 69, Santa Fe 45, Suba 59, Sumapaz 1, Teusaquillo 3, Tunjuelito 29, Usaquén 10 y Usme 67.
Diferencial. En el proceso de atención a sectores LGBTI con apoyos alimentarios, se identifican que 89 personas son víctimas del conflicto armado, y104 son personas con discapacidad; 
En relación a enfoque étnico, se identifican 26 personas indígenas, 26 afro, 3 gitanas y 1 palenquera; 665 no reportan alguna étnia asociada.</t>
  </si>
  <si>
    <t xml:space="preserve">En el primer trimestre de 2023 se atendieron 619 personas de sectores LGBTI beneficiadas con apoyos alimentarios, que cumplieron con los criterios, 248 a través del servicio de Comedores Comunitarios, 327 personas beneficiadas con bonos canjeables por alimentos y 44 beneficiadas con canastas alimentarias.
Asimismo, se brindó acompañamiento social desde el componente de inclusión social, principalmente en canastas de cabildos indígenas y comedores comunitarios, con el desarrollo de acciones como: de lectura de realidades, contrato social familiar y referenciaciones de acuerdo con las necesidades e intereses particulares. 
</t>
  </si>
  <si>
    <t xml:space="preserve">Enfoque de derechos Humanos: En el marco de la garantía del derecho a la alimentación se atendieron con apoyo alimentario a 619  personas pertenecientes al sector LBGTI en situación de inseguridad alimentaria, pobreza y vulnerabilidad, identificados y focalizados por la Secretaria Distrital de Integración Social, articulado con procesos de inclusión social, promoción en estilos de vida saludable y vigilancia del estado nutricional para incidir de manera positiva en las condiciones de vida de esta población.
Enfoque de género: 619 personas de sectores LGBTI fueron beneficiadas con apoyos alimentarios se reportan por orientación sexual: se reportan 73 personas como Bisexuales, 130 Gay, 297 Homosexual, 63 heterosexual y 52 como Lesbianas, 3 personas no informan su orientación sexual y una no aplica.
Enfoque territorial: 619 personas LGBTI atendidas en los servicios de la Dirección de Nutrición y Abastecimiento de la siguiente forma: Antonio Nariño 8, Barrios Unidos 3, Bosa 58, Candelaria 4, Chapinero 26, Ciudad Bolívar 85, Engativá 33, Fontibón 13, Kennedy 27, Los Mártires 64, Puente Aranda 14, Rafael Uribe 29, San Cristóbal 67, Santa Fe 40, Suba 48, Sumapaz 1, Teusaquillo 10, Tunjuelito 27, Usaquén 8 y Usme 54.
Enfoque poblacional-diferencial: En el proceso de atención a sectores LGBTI con apoyos alimentarios, se identifican que 69 personas son víctimas del conflicto armado, y 96 son personas con discapacidad.
En relación a enfoque étnico, se identifican 21personas indígenas, 25 afro, 3 gitanas y 1 palenquera; 569 no reportan alguna etnia asociada.
</t>
  </si>
  <si>
    <t>Desde el proyecto de inversión 7745 Compromiso por una alimentación integral en Bogotá, se ha establecido para la modalidad comedores comunitarios – cocinas populares la meta 2 " Beneficiar el 100% de personas programadas mediante raciones de comida caliente en comedores comunitarios". El total programado en la meta 2 corresponde a $64.942.782.795 a cierre 2022. El presupuesto ejecutado (CRP) para esta meta a cierre 2022, asciende a $609.08.038.600 para toda la vigencia 2022.  Para el reporte de ejecución de la política LGBTI del cuarto trimestre 2022, se toma como referencia la cantidad de raciones entregadas (13.403 raciones) y el valor promedio de la ración que para el II semestre 2022 fue de $8.816.
Para la atención de bonos y canastas, desde el proyecto 7745 se estableció la meta 4 “Beneficiar el 100% de personas programadas con la entrega de apoyos alimentarios mediante bonos canjeables por alimentos y apoyos en especie”. El total programado en la meta 4 corresponde a $166.237.112.398 al cierre y el presupuesto ejecutado (CRP) de esta meta asciende a $150.104.342.747 para toda la vigencia 2022. Para el reporte de ejecución de la política LGBTI del IV trimestre 2022 se tomó como referencia la cantidad de beneficios otorgados y el valor asociado a cada beneficio según la modalidad: Bonos canjeables por alimentos (valores entre $100.000 y $300.000 según la tipología de bono), canastas alimentarias (valores entre $193.076 y $530.916). El operador de los bonos entre octubre y diciembre 2022 fue UT Cencosud-Colsubsidio. 
Se presentan  los valores ejecutados  del cuarto trimestre  el valor acumulado al cierre de 2022. Según lo anterior, la ejecución del IV trimestre correspondió a $224.086.614,61 y el valor acumulado de ejecución a cierre de vigencia para este producto de política corresponde a $833.833.155,43. Se observa una mayor ejecución presupuestal a la programada, teniendo en cuenta que se vinculó un mayor número de personas LGBTI a las diferentes modalidades de apoyo alimentario, lo cual depende de la demanda misma.</t>
  </si>
  <si>
    <t>1.2.17  Atención desde los servicios sociales de la Subdirección para Asuntos LGBTI y su estrategia territorial a personas de los sectores LGBTI, sus familias y redes de apoyo</t>
  </si>
  <si>
    <t>Numero de personas de los sectores LGBTI, sus familias y redes atendidas dese los servicios Sociales de la SUBLGBTI y su estratégia Territorial.</t>
  </si>
  <si>
    <t>La secretaría Distrital de Integración a través de los servicios psicosocial, orientación sociojurídica, apoyos multicolor y desarrollo de capacidades y habilidades de la subdirección para Asuntos LGBTI atendió, orientó y acompañó a 2983 personas que hacen parte de los sectores sociales de lesbianas, gais, bisexuales, transgeneristas, intersexuales y con otras identidades de género, expresiones de la identidad de género y orientaciones sexuales, contribuyendo a la mejora de la calidad de vida de estas.</t>
  </si>
  <si>
    <t xml:space="preserve">Para el presente reporte se atendieron 3.353 personas LGBTI, sus familias y redes de apoyo, desde la prestación de los servicios sociales y la implementación de la Estrategia Territorial Integral Social- ETIS. 
Durante el período de reporte se registra un avance en los procesos de atención psicosocial y jurídica de personas de los sectores sociales LGBTI, sus familias y redes de apoyo, con planes de atención concertados con las personas participantes. 
Así mismo, se realizaron procesos de referenciación efectiva de personas de los sectores sociales LGBTI en situación de vulnerabilidad a otros servicios sociales de la SDIS y de la administración distrital. </t>
  </si>
  <si>
    <t>La subdirección para asuntos LGBTI, durante el IV trimestre de la vigencia 2022, vinculó en el marco de los servicios a 436 personas de los sectores sociales LGBTI en ampliación e instalación de capacidades formativas, 545 bono multicolor, 33 línea diversa, 157 fortalecimiento y ampliación de capacidades, 96 atención psicosocial, 33 atención sociojuíridica 336 en redes diversas de aprendizaje y otras mesas en respuestas institucionales integrales diferenciales de los sectores sociales LGBTI, para un total 1636 personas vinculadas a los servicios sociales En el marco de la Resolución 0509 de 2021. Para la vigencia 2022 un total de 6482 personas fueron vinculadas.</t>
  </si>
  <si>
    <t>DDHH: Se garantiza la prestación de los servicios sociales con enfoque de derechos porque la atención parte del reconocimiento de las personas LGBTI como sujetos de derechos, y la oferta institucional está orientada a la  inclusión social y bienestar de la población participante del servicio.
Género con compromisos y acciones concretas integradas por personas de los sectores sociales LGBTI de Bogotá. Dentro de los componentes sexo, género y orientación sexual se tiene la siguiente particularidades: Se atendieron 295 bisexuales, 523 gays, 445 heterosexuales, 67 homosexuales, 234 lesbianas, 72 faltantes son no informa, no aplica. 
Territorial: Identificación y georeferenciación en el territorio de personas de los sectores sociales LGBTI, vinculadas en la modalidad de servicio AICF, teniendo en cuenta las realidades territoriales.
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</si>
  <si>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La subdireccion paras asutos LGBTI  atendio 1689 personas de los sectore sociales LGBTI durante el  perido comprendido entre enero y marzo 2023 , desagredado de la siguiente manera; fortalecimiento de capacidades psicosociales 233,orientacion sociojuridica 43,  linea diversa 75,  ampliacion e instalacion de capacidades formativas 1002,   bono multicolor 175, redes diversas de aprendizaje 41 y redes de afecto como estrategia territorial 120,  teniendo en cuenta que el PUA registra persona unica atendida en el servico y consolida el estado de actuacion acumulado.
Cabe aclarar que el producto 1.2.17 relaciona los productos 1.2.3, 1.3.14, 1.4.7 y 3.1.2, debido a  cada uno apunta a los servicios que se prestan en la subdireccion para asuntos LGBTI generando sobreejecion del producto.</t>
  </si>
  <si>
    <t>Enfoque de derechos Humanos:: Se garantiza la prestación de los servicios sociales con enfoque de derechos porque la atención parte del reconocimiento de las personas LGBTI como sujetos de derechos, y la oferta institucional está orientada a la  inclusión social y bienestar de la población participante del servicio.
Enfoque de género: con compromisos y acciones concretas integradas por personas de los sectores sociales LGBTI de Bogotá. Dentro del componente de orientación sexual se tiene el siguiente dato: Se atendieron 335 bisexuales, 611 gays, 252 heterosexuales y  346 lesbianas. Dentro del componente identidad de genero se atendieron 212 personas trangeneristas. Para este cálculo no se tiene en cuenta la información de redes de afecto. Por tanto se genera un dato menor por lo que la información no se recopila.
Enfoque territorial: Identificación y georeferenciación en el territorio de personas de los sectores sociales LGBTI, vinculadas en la modalidad de servicio AICF, teniendo en cuenta las realidades territoriales.
Enfoque poblacional-diferencial: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</si>
  <si>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El recurso sale de la meta 5, actividad 9 y de la meta 3 actividad 5 y 6, por concepto de gasto de talento humano del Proyecto de inversión 7756</t>
  </si>
  <si>
    <t>1.3.1 Estrategia para el fortalecimiento de emprendimientos de las personas de los sectores LGBTI con enfoque diferencial y territorial, a partir de las iniciativas identificadas de estos sectores sociales
en el IPES.</t>
  </si>
  <si>
    <t xml:space="preserve">Número de emprendimientos de subsistencia de vendedores informales de los sectores  LGBTI fortalecidos  en el ambito técnico, comercial y psicosocial. </t>
  </si>
  <si>
    <t>Desarrollo Económico, Industria y Turismo</t>
  </si>
  <si>
    <t>Instituto de Economía Social</t>
  </si>
  <si>
    <t>Se realizó un diagnostico del emprendimiento para identificar sus necesidades y encaminarlo en la ruta de atención de la Subdirección de Emprendimiento, Servicios Empresariales y Comercialización.
Los emprendedores fueron fortalecidos en sus unidades productivas por medio de las siguientes servicios:
- Orientació para el mejoramiento del producto.
-Etiquetado y rotulado de alimentos
-Asesoria para la organización del espacio de producción.
-Participación en actividades de comercialización.
-Asesoria para la mejora de la capacidad productiva y eficiencia en el proceso de producción.
-Asesoria en mercadeo y marketing digital para la conexión con el mercado.</t>
  </si>
  <si>
    <t>Se realzó articulación interinstitucional con la Dirección de Diversidad Sexual la cual remitió una base de datos con posibles beneficiarios de la oferta realizada en emprendimiento en el proyeccto de inversión 7722</t>
  </si>
  <si>
    <t>Se realizó un diagnostico del emprendimiento para identificar sus necesidades y encaminarlo en la ruta de atención de la Subdirección de Emprendimiento, Servicios Empresariales y Comercialización.
El  emprendimiento LGBTI se fortalecio mediante asistencia tecnica, psicosocial, canales de cominicación con el fin de ofrecer una alternativa de generación de imgresos.</t>
  </si>
  <si>
    <t>Se llevó a cabo la difusión de pieza comunicativa en las diferentes redes sociales del IPES para la convocatoria de un curso de higiene y manipulación de alimentos en el centro de innovación gastronómico en la plaza distrital 12 de Octubre, que contó con intérprete de señas.
Se realizó un diagnostico del emprendimiento para identificar sus necesidades y encaminarlo en la ruta de atención de la Subdirección de Emprendimiento, Servicios Empresariales y Comercialización.
El  emprendimiento LGBTI se fortalecio mediante:
- Asistencia tecnica.
- Asistencia psicosocial
- Asistecia en canales de cominicación.
Esto con el fin de fortalecer los emprendimientos de generación de imgresos de las personas de los sectores sociales LGBTI.
Finalmente La meta programada para la vigencia 2022 era de 15 emprendimientos de personas pertenecientes al sector social LGBTI, sin embargo se han realizado 16 fortalecimientos teniendo un cumplimiento de la meta del 110%
Tercer trimestre
Se llevó a cabo la difusión de pieza comunicativa en las diferentes redes sociales del IPES para la convocatoria de un curso de higiene y manipulación de alimentos en el centro de innovación gastronómico en la plaza distrital 12 de Octubre, que contó con intérprete de señas.
Se realizó un diagnostico del emprendimiento para identificar sus necesidades y encaminarlo en la ruta de atención de la Subdirección de Emprendimiento, Servicios Empresariales y Comercialización.
El  emprendimiento LGBTI se fortalecio mediante:
- Asistencia tecnica.
- Asistencia psicosocial
- Asistecia en canales de cominicación.
Esto con el fin de fortalecer los emprendimientos de generación de imgresos de las personas de los sectores sociales LGBTI.</t>
  </si>
  <si>
    <t>El fortalecimiento de los emprendimientos de las personas de los sectores sociales LGBTI contribuye al desarrollo de capacidades  técnicas, psicosocial y empresarial para el reconocimiento y la garantía de los derechos.</t>
  </si>
  <si>
    <t>Durante el primer trimestre, se logró implementar a 1 persona de los sectores LGBTI, quien vive en la localidad de Antonio Nariño y es víctima del conflicto armado, las estrategias  para el fortalecimiento de su  emprendimiento  con enfoque diferencial y territorial, a  través de las siguientes estrategias:
1. El fortalecimiento en las capacidades para la comercialización de sus productos a través del Marketing digital, buscando de esta manera aumentar sus conocimientos y capacidades en temas asociados con los fundamentos y capacidades para la comercialización en  redes sociales,  el diseño de su  modelo de negocio, la apropiación de  estrategias de  comercialización digital,  la presentación del producto y/o servicio y de la marca, la posible participación en la vitrina comercial www.cityemprende.gov.co la creación de su catálogo. Entre otros.  
2. El acompañamiento psicosocial, el cual tiene por objetivo lograr fortalecer integralmente a las y los emprendedores (as) por subsistencia, lo cual incluye una visita de diagnóstico a su lugar de vivienda, para evaluar las condiciones psicosociales a nivel personal, social y familiar, el diseño de un  plan de fortalecimiento  y  la atención personalizada para orientación psicosocial  y/o talleres grupales, para el fortalecimiento de habilidades blandas. Todo esto en pro del desarrollo personal y así mismo del emprendimiento, llevado a cabo por un grupo de profesionales en psicología o trabajo social.  
3. Asistencia técnica personalizada, para el fortalecimiento de habilidades y capacidades a nivel empresarial a personas adultos mayores y/o en discapacidad, emprendedores productores de alimentos o a productores de marroquinería, calzado, artesanías entre otros.</t>
  </si>
  <si>
    <t xml:space="preserve">El fortalecimiento del emprendimientos de la persona de los sectores sociales LGBTI contribuyó al desarrollo de capacidades  técnicas, psicosocial y empresarial para potenciar la unidad productiva. Así mismo, contribuye al reconocimiento y la garantía de los derechos. </t>
  </si>
  <si>
    <t>Estos recursos se han venido ejecutando dentro del proyecto de inversión 7722</t>
  </si>
  <si>
    <t>1.3.2 Producto turístico que fortalezca negocios y emprendimientos dirigidos a personas LGBTI que llegan a la ciudad, así como los distritos diversos para su reconocimiento como destinos emblemáticos de Bogotá y la promoción del producto, revisando periódicamente su actualización.</t>
  </si>
  <si>
    <t>No. de actividades desarrolladas para la implementación y mantenimiento de un producto turístico y la promoción del mismo, revisando periódicamente su actualización.</t>
  </si>
  <si>
    <t>Instituto Distrital de Turismo</t>
  </si>
  <si>
    <t>Se desarrolla la actividad del Diagnóstico, como primara fase para el desarrollo del producto turístico. Este cumplo con los parámetros definidos en el procedimiento de la elaboración de Productos Turísticos.</t>
  </si>
  <si>
    <t>Se hizo el reconocimiento e investigación de dos ofertas en torno a este enfoque. No ha sido fácil identiificar las propuestas dirigidas a este segmento poblacional ni las propuestas desde él</t>
  </si>
  <si>
    <t>Este año se debió ajustar a un entregable que es la caracterización. A pesar de estar prevista para el segundo semestre, ya se encuentra formulada.
Actividad Caracterización: Recolección de información territorial de oferta y demanda. Perfil del mercado, principales atractivos, servicios, etc.</t>
  </si>
  <si>
    <t>Se está avanzando en el Diagnóstico, el cual será entregado en el cuarto trimestre.
Se logró avanzar con el siguiente entregable inicialmente programado, Diseño de producto. Se articularon operadores y propuesta, confirmando condiciones. Se avanzó con los siguientes entregables, pero estos serán entregados en el 2023, tal como está planeado.</t>
  </si>
  <si>
    <t xml:space="preserve">Enfoque poblacional dirigido a toda la comunidad LGTBI </t>
  </si>
  <si>
    <t xml:space="preserve">1. Se realizaron distintas validaciones de información con visitas a establecimientos como Petunia Repostería y el cual hace parte de la identificación de lugares icónicos a resaltar y a trabajar en el marco del producto ya que cuenta con empleadas que son mujeres trans  y las cuales brindan una experiencia única en torno a diferentes sabores, resaltando la diversidad de género y la igualdad.
2. Con el fin de resaltar lugares que se vienen trabajando en materia de producto turístico se realizó reel en el Instagram del Instituto Distrital de Turismo resaltando sitios icónicos de la ciudad para la comunidad LGBTI como lo son: El recreo de Adán, Petunia Repostería, La valija de Fuego y el Museo LGBTI, para visibilizar espacios incluyentes en la Bogotá diversa. 
3. Con el fin de fortalecer a la cadena de valor del producto se realizaron encuentros virtuales con Agencia Ruta Gay y Lorena Miranda Mujer T Bogotá, para realizar una articulación con el Instituto Distrital de Turismo y revisar acciones en torno al lanzamiento de distintos paquetes turísticos en Bogotá, así como identificación de acciones con la actual reina trans de Bogotá debido a su importancia para la comunidad e influencia dentro de la comunidad LGBTI.
4. En la vitrina turística de ANATO 2023 se participó desde el equipo de producto turístico en la socializacion de la Guía LGBTI, para dar a conocer a la ciudad la oferta turística en torno a la comunidad LGBTI, adicional se hizo un conversatorio con CCLGBTI y Diversidad Sexual para conocer el proceso que llevó esta edición de la guía, como también el avance en la implementación del producto turístico en el Instituto Distrital de Turismo.
</t>
  </si>
  <si>
    <t>El recurso corresponde al  50% del contratista que ha estado al frente de la actividad.
El recurso corresponde al 70% del contrato de Victoria Mora, quien apoya con el desarrollo del producto turístico. Este valor es indicativo, ya que todo el recurso del proyecto de inversión se reporta con la Política Pública de Turismo.</t>
  </si>
  <si>
    <t xml:space="preserve">1.3.3  Guía de Turismo LGBTI, resaltando particularmente los servicios turísticos con enfoque diferencial, comercios y establecimientos con vocación turística. 
</t>
  </si>
  <si>
    <t xml:space="preserve">Número de Guías de Turismo LGBTI realizada. </t>
  </si>
  <si>
    <t>Estrcuturacion de la guia
Plan de trabajo
Selección de lugares
Entrevistas e investigacion
Desarrollo de contenidos
Diseño y diagramación
Desarrollo de contenidos
Produccion y toma de fotografias
Validación con los establecimientos 
Diseño y diagramación
Actualmente el documento esta en verificación y aprobacion de las entidades relacionadas para proceder con el arte final y la impresión
la Guía Turítica LGTBI se encuentra públicada en el siguiente LINK. 
https://bogotadc.travel/es/preguntas-frecuentes</t>
  </si>
  <si>
    <t>Número de convocatorias con enfoque diferencial LGBTI para la vinculación de organizaciones con proyectos productivos relacionados con la cadena de valor del turismo,  a la Ruta de Productividad del IDT.</t>
  </si>
  <si>
    <t>Se realizaron reuniones con la Cámara de Comerciantes LGBTI,. Se está levantando con sus afiliados necesidades de formación o capacitación
Esta actividad está prevista a desarrollarse en el segundo semestre
A partir de los lineamientos dados por la Dirección de Diversidad Sexual, se sesiones  para ser iimplementadas en los cursos de Desarrollo Empresarial (al menos una sesión en el marco de ellas) y la inclusión dentro del convenio que está pendiente de hacerse con la Fundación Renacer, que entra como parte de la estrategia de Turismo Responsable. Ambos procesos están programados a ser desarrollados en el segundo semestre de 2022..</t>
  </si>
  <si>
    <t>Se realizó encuesta de necesidades con participantes a la jornada de participación con enfoque en iniciativas de los sectores LGBTI de la PP de Turismo en el tercer trimestre
Se realizó la convocatoria con sesiones orientadas a las iniciativas de turismo pertenecientes a los sectores LGBTI  en el mes de octubre. Las temáticas se desarrollaron con base en la consulta hecha en el tercer trimestre durante las sesiones de Política Pública de Turismo con las personas pertencientes a estos sectores. Se divulgó con asistentesy redes la convocatoria a la cual se inscribieron  13 personas, sin embargo, solo asistieron 5.
Las temáticas desarrolladas fueron Formalización Turística  y Diseño y Costeo</t>
  </si>
  <si>
    <t>1. Realización de una pieza comunicativa explicativa dirigida a la población LGTBI sobre lo que significa la Ruta de Productividad. 2. Convocatoria realizada por parte de la Dirección de Diversidad Sexual, Poblaciones y Generos, apoyada por la pieza gráfica realizada por el IDT. 3. Socialización y contexto del significado de la Ruta de Productividad e importancia de la formalización turística. 4. Inclusión de las personas en los diferentes programas de formación siempre y cuando cuenten con Registro Nacional de Turismo - RNT.
Actividades que tendrán inicio en segundo trimestre de 2023</t>
  </si>
  <si>
    <t>El recurso corresponde al 80% del valor de un mes de contratistas y personal de planta que participaron en el desarrollo de la actividad.</t>
  </si>
  <si>
    <t>1.3.5 Inclusión laboral a través del acceso a la ruta de empleo  para las personas de los sectores LGBTI.</t>
  </si>
  <si>
    <t>Secretaría de Desarrollo Económico</t>
  </si>
  <si>
    <t xml:space="preserve">La  Ruta de empleabilidad de la Agencia pública de Empleo (APE) está  constituida por 4 etapas, donde a lo largo de la misma un equipo interdisciplinario orienta a la ciudadanía y en este caso para las personas de los sectores LGBTI.
Es este sentido la ruta inicia con la etapa de Registro, donde se efectúa la inscripción o actualización de la hoja de vida en la plataforma del Servicio Público de Empleo y se socializa el detalle de los servicios de empleabilidad a los que accederán en la APE del Distrito. Al finalizar esta etapa, la persona se direcciona al proceso de Orientación ocupacional.
En la orientación Ocupacional un profesional realiza el análisis personalizado del perfil laboral del buscador de empleo, revisa la hoja de vida, identifica posibles barreras de empleabilidad e intereses ocupacionales, a partir de lo cual le asesora sobre aspectos a fortalecer en su perfil y le direcciona a procesos de formación de llegar a requerirlo, y/o lo postula a vacantes que estén disponibles y  que se ajusten al perfil laboral del buscador de empleo.
Como resultado de la orientación ocupacional, se contará con un perfil ajustado y el direccionamiento a formación en habilidades blandas, transversales y formación para el trabajo.
Posteriormente en la etapa la Intermediación laboral, se realiza el proceso de cruce entre oferta y demanda de trabajo, donde se analiza los requerimientos de las vacantes y se identifican los perfiles laborales de los buscadores de empleo que se ajustan con lo allí solicitado por el empleador. Posteriormente, se Remiten los perfiles laborales al empleador quien es el que define la contratación de la población.
Para  este trimestre se  utilizaron diferentes estrategias para la identificación  de las personas de los sectores LGBTI, entre los que se destaca la encuesta de empleabilidad de la Subdirección Empleo y Formación, la cual  posibilita  identificar las categorías sexo, orientación sexual e identidad de género; a partir de lo cual se contacta a las personas de los sectores LGBTI  e  indica por parte de los  profesionales de la Agencia Pública de Empleo, en que cosiste la ruta de empleabilidad y las etapas.
Como  resultado de la gestión adelantada  con las personas de los sectores LGBTI, se cuenta con los siguientes resultados 
• Personas de los sectores LGBTI  Registradas: 3 
• Personas de los sectores LGBTI Orientadas: 2
• Personas de los sectores LGBTI Remitidas: 3
• Personas de los sectores LGBTI Vinculadas:1  
De igual manera este trimestre se avanzó  con el convenio con las Cajas de Compensación Familiar (CCF) que operan en la ciudad de Bogotá, mediante la implementación del programa Impulso al Empleo, creado para llevar los servicios de gestión y colocación que ofrecen las agencias de empleo de las CCF a los buscadores de empleo que no se encuentran afiliados a las CCF, donde se disponer de todos los puntos de atención que cada una de las agencias de empleo de las cajas de compensación familiar tienen. Se pretende atender a 37.000 para colocar 20.000. Cabe anotar que la participación en este programa es transversal.
Empleo Joven, creado mediante el Decreto 238 de 2021, por medio del cual se otorga un beneficio a las empresas que creen nuevos puestos de trabajo para jóvenes, equivalente al 55% sobre un (1) SMMLV+Auxilio de Transporte+Seguridad Social+ Carga prestacional, que se sumaría al beneficio otorgado por el Gobierno Nacional. Cabe anotar que este programa es transversal a todas las poblaciones.
La atención de la agencia se encuentra operando de manera paralela, remota y presencial en plaza de los artesanos y los quioscos, brindando el registro, orientación y formación, atendiendo a toda la población entre la mencionada.
Para   el segundo trimestre la Subdirección de Empleo y Formación a través de la ruta de empleabilidad  que está constituida por cuatro etapas La primera etapa es el Registro en la cual se efectúa la inscripción o actualización de la hoja de vida en la plataforma del Servicio Público de Empleo; luego se direcciona a la ciudadanía a Orientación ocupacional donde un profesional realiza el análisis personalizado del perfil laboral del buscador de empleo, revisa la hoja de vida, identifica posibles barreras de empleabilidad e intereses ocupacionales, a partir de lo cual desde  la APE se le asesora sobre aspectos a fortalecer en su perfil y direcciona a procesos de formación de llegar a requerirlo, y/o lo postula a vacantes que estén disponibles y que se ajusten al perfil laboral de la buscadora de empleo.
A partir de lo anterior, es importante mencionar que en cada una de las etapas de la ruta de empleabilidad se promueve la inclusión laboral de las personas de los sectores LGBTI, sin embargo la vinculación laboral de la mismas está a cargo del sector empresarial.
Teniendo en cuenta lo anterior se relacionan los resultados logrados durante este periodo:
• Personas de los sectores LGBT Registrados:  5 
• Personas de los sectores LGBT Orientados: 4 
• Personas de los sectores LGBT Remitidos: 1
• Personas de los sectores LGBT Vinculados: 1
*Se efectuó proceso de articulación con la Secretaria Distrital De Integración  Social, específicamente con los Centros de atención Integral a la Diversidad Sexual y de Genero CAIDSG, con los cuales se llevó a cabo socialización de ruta de empleabilidad de la Agencia Publica de Empleo (APE).
*Se llevaron a cabo encuentros poblacionales en los Centros de atención Integral a la Diversidad Sexual y de Genero CAIDSG, donde efectuó  la etapa de registro y orientación a  las personas de los sectores LGBTI interesados en procesos de empleabilidad.
*Se diseñaron piezas de invitación a los encuentros poblacionales a desarrollarse, en los Centros de atención Integral a la Diversidad Sexual y de Genero CAIDSG.
Avance Cuantitativo Acumulado:
• Personas de los sectores LGBT Registrados:  8 
• Personas de los sectores LGBT Orientados: 6 
• Personas de los sectores LGBT Remitidos: 4
• Personas de los sectores LGBT Vinculados: 2
</t>
  </si>
  <si>
    <t xml:space="preserve">A lo largo del año se participó en diferentes escenarios de encuentro de las personas de los sectores LGBTI entre los que se destacan los Centros de Atención a la diversidad Sexual de la Secretaria de Integración social, donde se llevó a cabo la socialización de la ruta de empleabilidad de la Agencia Pública de Empleo y posterior registro de la ciudadanía interesadas, en localidades como santa fe, Rafael Uribe Uribe, Chapinero, Tunjuelito, suba.
Es importante precisar que para cada uno d ellos encuentro se llevó a cabo la construcción de piezas de divulgación e información, para contar con la participación de las personas de los sectores sociales LGBTI interesadas en los procesos de empleabilidad de la Agencia pública de empleo.
Tercer trimestre:
Se fortaleció el proceso de articulación con la secretaria Distrital De Integración Social, específicamente con los Centros de atención Integral a la Diversidad Sexual y de Genero CAIDSG, con los cuales se llevó a cabo construcción de estrategias de convocatoria y posterior desarrollo de encuentros con la ciudadanía.
A partir de lo anterior se llevaron a cabo encuentros poblacionales en los CAIDSG Zona centro y Norte, donde efectuó la etapa de registro y orientación laboral a las personas de los sectores LGBTI interesados en procesos de empleabilidad:
Avance Cuantitativo Acumulado: 
• Personas de los sectores LGBT atendidas en procesos de empleabilidad :78
• Personas de los sectores LGBT Vinculados:11
Cuarto trimestre: Se fortaleció el proceso de articulación intersectorial con  organizaciones de base y entidades de orden distrital como la secretaria de integración social  y alcaldías locales como  la de bosa. Teniendo en cuenta lo anterior se continuaron desarrollando encuentros  específicos con las personas de los sectores LGBTI, para lo cual previamente se llevo a cabo la construcción de piezas de divulgación  puntuales para los sectores sociales LGBTI  y  verificación de  escenarios que  garantizaran la atención idónea a la ciudadanía
A partir de lo anterior a continuación se relacionan las siguientes personas atendidas:
*23 de octubre plaza fundacional bosa : 8  personas de los sectores sociales LGBTI
*27de octubre de 2022 CAIDSG Zona centro  :8 personas de los sectores sociales LGBTI
</t>
  </si>
  <si>
    <t xml:space="preserve">DIFERENCIAL: Se efectuó formación a los profesionales del Agencia Pública de Empleo (APE) respecto a la política pública LGBT y lenguaje inclusivo por parte de la Dirección de Diversidad Sexual de Planeación Distrital el día 18 de Mayo; lo que posibilito fortalecer los procesos de atención diferencial a personas de los sectores LGBTI. 
TERRITORIAL: En los procesos de atención brindada en los Centros De Atención a La Diversidad Sexual y de Género CAIDSG de la Secretaria Distrital de integración Social (SDIS), se referencio a detalle cada uno de los programas de formación vigentes, que amplíen las posibilidades de inserción laboral de las personas de los sectores LGBTI. 
</t>
  </si>
  <si>
    <t xml:space="preserve">DIFERENCIAL :Para los procesos de convocatoria a los encuentros con la ciudadanía, se ha llevado a cabo la construcción de piezas comunicativas y posterior divulgación de las mismas en diferentes plataformas digitales. Adicional y con el propósito de promover la atención idónea de las personas de los sectores LGBTI, se continúa difundiendo en diferentes escenarios distritales y locales los puntos de atención de la APE, para que la ciudadanía asista a estos espacios y se lleve a cabo la etapa de registro y orientación de la ruta de empleabilidad. 
TERRITORIAL: Con el propósito de identificar a la ciudadanía interesada en procesos de empleabilidad, se efectuó articulación intersectorial con los Centros De Atención a La Diversidad Sexual y de Género CAIDSG de la Secretaria Distrital de integración Social (SDIS), efectuando encuentros poblacionales, que han permitido desarrollar de manera personalizada. Adicional a lo largo se asistió a los diferentes escenarios convocados por la lideres sociales y entidades, que posibilitaron 
</t>
  </si>
  <si>
    <t xml:space="preserve">Para este trimestre la Subdirección de Empleo y Formación continuo la implemento la ruta de empleabilidad de la agencia Distrital de Empleo, la cual está constituida por cuatro etapas. La primera el Registro en la cual se efectúa la inscripción o actualización de la hoja de vida en la plataforma del Servicio Público de Empleo; luego se direcciona a la ciudadanía a la etapa de Orientación ocupacional donde un profesional realiza el análisis personalizado del perfil laboral del buscador de empleo, revisa la hoja de vida, identifica posibles barreras de empleabilidad e intereses ocupacionales, a partir de lo cual desde la APE se le asesora sobre aspectos a fortalecer en su perfil y direcciona a la etapa s de formación de llegar a requerirlo, y/o lo postula a vacantes que estén disponibles y que se ajusten al perfil laboral de la buscadora de empleo. Se precisa  que en cada una de las etapas de la ruta de empleabilidad, se promueve la inclusión laboral de las personas de los sectores sociales  LGBTI, sin embargo, la vinculación laboral de la mismas depende del sector empresarial.
Teniendo en cuenta lo anterior, es importante resaltar que el 31 de marzo en el marco de la visibilidad Trans  se efectuó jornada de atención orientada específicamente a personas con experiencia de vida trans, en la casa Sebastián romero en la localidad de Teusaquillo la cual está adscrita a la secretaría distrital de integración social. Adicional se continúo fortaleciendo la atención en los puntos de atención de la agencia del distrito, logrando los siguientes resultados. 
• Personas de los sectores LGBTI Registrados:  14
 • Personas de los sectores LGBTI Orientados:  2
• Personas de los sectores LGBTI Colocados: 32
</t>
  </si>
  <si>
    <t>DIFERENCIAL: 
La Subdirección de Empleo y Formación, entiende el enfoque diferencial como una perspectiva de análisis que permite identificar, visibilizar y reconocer las situaciones individuales, colectivas y territoriales de exclusión laboral, segregación y discriminación a los que están expuestos los diferentes grupos poblacionales.  En este sentido, la SEF a través de la prestación de sus servicios, implementa acciones y estrategias diferenciadas en atención a las necesidades individuales, colectivas y territoriales que contribuyen al acceso a oportunidades laborales. 
Para la implementación de los enfoques contenidos en la política LGBTI, en primera instancia se efectuó articulación con actores que tienen relación directa con las personas de los sectores sociales LGBTI como la secretaria distrital de integración a través de sus casas LGBTI, a partir de lo cual se establecieron estrategias de identificación y atención de la ciudadanía interesada, en los procesos de empleabilidad con la Agencia Distrital de Empleo. En este sentido durante este trimestre se avanzó en el diseño de piezas de divulgación de invitación particulares para los sectores sociales LGBTI (jornadas) y referenciación de los puntos de atención de la Agencia a nivel territorial.
TERRITORIAL: Para la Subdirección de Empleo y Formación el enfoque territorial es una estrategia que busca abordar los desafíos específicos del territorio en procesos de gestión y colocación de empleo y formación para el trabajo, promoviendo la intermediación laboral con criterios de igualdad de oportunidades y protegiendo los derechos de los trabajadores. Esto se logra mediante la construcción de un diálogo social que involucre a todos los actores relevantes del territorio y el diseño de políticas y acciones que respondan a las particularidades del mismo. Por lo  anterior  y con el propósito de identificar a la ciudadanía interesada en procesos de empleabilidad, se efectuó articulación intersectorial con las casas LGBTI de la secretaria Distrital de integración Social (SDIS), efectuando encuentro poblacional en la casa Sebastián romero el 31 de marzo, que posibilito la atención personalizada de las etapas de registro y orientación de la ruta de empleabilidad de Agencia  publica de empleo.</t>
  </si>
  <si>
    <t>No es posible desagregar  el presupuesto por grupos poblacionales, por lo tanto el dato es tomado de la ejecución SEGPLAN , de la  meta plan relacionado con 200.000 Empleos.</t>
  </si>
  <si>
    <t xml:space="preserve">1.3.6 Formación en habilidades para el trabajo (blandas, transversales, y/o laborales) que amplíe las posibilidades de inserción laboral de las personas de los sectores LGBTI (con énfasis en personas trans no binarias y mujeres lesbianas y bisexuales).  </t>
  </si>
  <si>
    <t>Número de personas de los sectores LGBTI formadas en habilidades para el trabajo (blandas, transversales, y/o laborales) que faciliten su inserción laboral.</t>
  </si>
  <si>
    <t xml:space="preserve">La SEF   a lo largo del año conto  con portafolio de formación laboral amplio y que incluyo diversas temáticas para garantizar que las personas  de los sectores LGBTI  se estresarán en fortalecer su perfil laboral por medio de programas de formación, inscribiéndose en los cursos de interés  en concordancia   con los tiempos de  inscripción a los mismos. 
Durante el  año  las acciones implementadas por la Secretaría Distrital de Desarrollo Económico  estuvieron en marcadas en procesos de formación gratuita.  Estos procesos de formación iniciaron en el  último trimestre  de año contando con un total de [106] 202  personas pertenecientes a los sectores sociales LGTBI inscritas en nuestros procesos de formación: 1.103   para procesos con el SENA en temas asociados con habilidades digitales, inglés, otras formaciones para el trabajo; 2. [77] para procesos con LinkedIn; 3. [3] para formación en TI con UT 360; y  4. [19] personas de la comunidad LGTBI formadas en competencias blandas y transversales desde nuestra Agencia Pública de Empleo. En este sentido los resultados son los siguientes 1. [103] personas formadas en competencias laborales 2. [19] personas formadas en competencias blandas y transversales.
1. FORMADOS SENA: 103
2. FORMADOS LINKEDIN: 77
3. FORMADOS_TI (UT360): 3
4. FORMADAS BT: 19
</t>
  </si>
  <si>
    <t>Durante el año se llevó a cabo procesos de sensibilización y formación  sobre el  enfoque diferencial y de género a los  profesionales de la Agencia pública de empleo, que posibilitaron un abordaje particular  con  las y los buscadores de empleo. 
De igual  manera se  efectuó procesos de divulgación e información a través de  piezas  comunicativas particulares, para la vinculación de  las personas de los sectores LGBTI a  procesos de  formación.
Se efectuó incorporación a los instrumentos de  atención de las categorías sexo, orientación sexual y genero, que posibiliten la  identificación y reconocimiento de la población de los sectores LGBTI.</t>
  </si>
  <si>
    <t>Programado 2021: 100 2022: 120
Total de personas formadas de los sectores LGBTI: 289
Sena Formación a 42 personas de los sectores LGBTI en habilidades digitales bilingüismo-inglés y en Habilidades blandas y transversales 
Programa de Tecnologías de la información y las comunicaciones denominado "Soy Digital" y ejecutado por la Unión Temporal Bogotá Activa 360: 47 personas de los sectores LGBTI formadas 
Personas Formadas LinkedIn: 8 personas de los sectores LGBTI
Personas de los sectores LGBTI Formadas Bilingüismo ( Kuepa): 174
Personas de los sectores LGBTI Formadas IBM (plataforma SkillsBuild): 18</t>
  </si>
  <si>
    <t xml:space="preserve"> a lo largo del año se  efectuó proceso de articulación con la Secretaria Distrital De Integración Social  específicamente con los Centros de atención Integral a la Diversidad Sexual y de Genero CAIDSG y organizaciones locales, a  los cuales se socializo de los proceso de formación pertinente vigentes, posibilitando  fortalecer su perfil laboral de acuerdo alos requerimientos del mercado laboral
Es importante mencionar que  los curso de formación laboral se  desarrollaron a los largo del año en dos  ejes centrales bilingüismo ,  tecnologías de la información, brindados a través de aliados estratégicos  como el SENA, LINKEDIN, IBM, entre otros. Adicional d elos  programas  en  habilidades blandas y transversales, requerido  por el mercado laboral.
Tercer trimestre:
*Se efectuó proceso de articulación con la Secretaria Distrital De Integración Social, específicamente con los Centros de atención Integral a la Diversidad Sexual y de Genero CAIDSG Zona centro y Norte , con los cuales se llevó a cabo socialización de los proceso de formación pertinente vigentes.
*Se llevaron a cabo encuentros poblacionales en los Centros de atención Integral a la Diversidad Sexual y de Genero CAIDSG, donde efectuó la etapa orientación explicación respecto a los programas de formación vigentes en  bilingüismo, tecnologías de la información y habilidades blandas y transversales.
Avance Cuantitativo Acumulado a tercer trimestre
Personas de los sectores LGBTI Formadas SENA: 62
Personas de los sectores LGBTI Formadas BT: 6 
Personas de los sectores LGTBI Formadas IMB: 34
Personas de los sectores LGBTI Formadas Bilinguismo ( Kuepa): 174
Personas de los sectores LGBTI Formadas TI  (UT 360): 47
Personas de los sectores LGBTI Formados Linkedin: 8
Total de personas formadas de los sectores LGBTI: 331 en total 
Cuarto trimestre:
*Se efectuó proceso de articulación con la Secretaria Distrital De Integración Social, específicamente con los Centros de atención Integral a la Diversidad Sexual y de Genero CAIDSG Zona centro y Norte , con los cuales se llevó a cabo socialización de los proceso de formación pertinente vigentes.
*Se llevaron a cabo encuentros poblacionales en los Centros de atención Integral a la Diversidad Sexual y de Genero CAIDSG, donde efectuó la etapa orientación explicación respecto a los programas de formación vigentes en  bilingüismo, tecnologías de la información y habilidades blandas y transversales.
Personas de los sectores LGBTI Formadas BT:  1
Personas de los sectores LGTBI Formadas Laborales 24</t>
  </si>
  <si>
    <t xml:space="preserve">DIFERENCIAL :Para los procesos de convocatoria a los encuentros con la ciudadanía, se ha llevado a cabo la construcción de piezas comunicativas y posterior divulgación de las mismas en diferentes plataformas digitales. Adicional y con el propósito de promover la atención idónea de las personas de los sectores LGBTI, se continúa difundiendo en diferentes escenarios distritales y locales los puntos de atención de la APE, para que la ciudadanía asista a estos espacios y se lleve a cabo la etapa de registro y orientación de la ruta de empleabilidad. 
Diferencial tercer trimestre
DIFERENCIAL: Para la implementación de los enfoques contenidos en la política LGBT, en primera instancia se efectuó formación a los profesionales del Agencia Pública de Empleo (APE) respecto a la política pública LGBT y lenguaje inclusivo por parte de la Secretaría de  la Mujer el día 21 de julio; lo que posibilito fortalecer los procesos de atención diferencial a personas de los sectores especialmente las personas con experiencia de vida trans.
Adicional se ha venido adelantando procesos de divulgación y comunicación particulares para los sectores LGBTI  donde se  ha difundiendo los puntos de atención de la APE denominados como quioscos, para que las personas de los sectores LGBTI, para que la ciudadanía asistan a estos espacios y se lleve a cabo las etapas de registro y orientación de la ruta de empleabilidad. 
TERRITORIAL: Con el propósito de identificar a la ciudadanía interesada en procesos de empleabilidad, se efectuó articulación intersectorial con los Centros De Atención a La Diversidad Sexual y de Género CAIDSG de la Secretaria Distrital de integración Social (SDIS), efectuando encuentros poblacionales que han permitido desarrollar de manera personalizada las etapas de registro y orientación de la ruta de empleabilidad de la APE.
TERRITORIAL: Con el propósito de identificar a la ciudadanía interesada en procesos de empleabilidad, se efectuó articulación intersectorial con los Centros De Atención a La Diversidad Sexual y de Género CAIDSG de la Secretaria Distrital de integración Social (SDIS), efectuando encuentros poblacionales, que han permitido desarrollar de manera personalizada. Adicional a lo largo se asistió a los diferentes escenarios convocados por la lideres sociales y entidades, que posibilitaron 
</t>
  </si>
  <si>
    <t xml:space="preserve">Desde la Subdirección de Empleo y Formación se continúa disponiendo un portafolio de formación laboral amplio, que incluye diversas temáticas para garantizar que las personas de los sectores LGBTI interesadas en fortalecer su perfil laboral lo efectúen a través de los programas de formación de la SEF; inscribiéndose en los cursos de su interés mientras el proceso de convocatoria esté abierto. Por lo tanto en respuesta a la demanda laboral identificada, desde la SEF se elaboró una estrategia de formación laboral, a través de la cual en alianza con varios proveedores de formación (incluido el SENA,IBM,TODOS A LA U, entre  otros), los cuales están  divididos en tres grandes temáticas: habilidades digitales y TIC, bilingüismo competencias técnicas y socioemocionales. 
De lo anterior se cuentan con los siguientes resultados correspondientes al primer trimestre : 
*Formados en Blandas y Tranversales:0
*Formados en Laborales SENA: 6
 *Formados en Laborales IMB: 10
 *Formados en Laborales PxR: 16
Total de personas de los sectores LGBTI formadas :  32
</t>
  </si>
  <si>
    <t xml:space="preserve">DIFERENCIAL: La Subdirección de Empleo y Formación, entiende el enfoque diferencial como una perspectiva de análisis que permite identificar, visibilizar y reconocer las situaciones individuales, colectivas y territoriales de exclusión laboral, segregación y discriminación a los que están expuestos los diferentes grupos poblacionales.  En este sentido, la SEF a través de la prestación de sus servicios, implementa acciones y estrategias diferenciadas en atención a las necesidades individuales, colectivas y territoriales que contribuyen al acceso a oportunidades laborales. A partir de lo anterior  En los espacios de interlocución local y distrital se ha efectuado la socialización de los programas de formación vigentes como SENA, IBM y TODOS A LA U, resaltando los beneficios para los buscadores de empleo de los sectores sociales LGBTI.
TERRITORIAL: Para la Subdirección de Empleo y Formación el enfoque territorial es una estrategia que busca abordar los desafíos específicos del territorio en procesos de gestión y colocación de empleo y formación para el trabajo, promoviendo la intermediación laboral con criterios de igualdad de oportunidades y protegiendo los derechos de los trabajadores. Esto se logra mediante la construcción de un diálogo social que involucre a todos los actores relevantes del territorio y el diseño de políticas y acciones que respondan a las particularidades del mismo. A partir de lo anterior y con el propósito de identificar a la ciudadanía interesada en procesos de empleabilidad, se efectuó articulación intersectorial con las Casas LGBTI de la Secretaria Distrital de integración Social (SDIS), secretaria distrital d ela mujer a los cuales se efectuó explicación de los programas vigentes del SENA, IBM y TODOS A LA U, con el propósito de promover la divulgación d ellos mismos a la ciudadanía. Adicional se ha venido fortaleciendo la socialización delos programas de formación es  los puntos de atención d ela agencia y  las manzanas del cuidado, donde se ha identificado personas de los sectores sociales LGBTI
</t>
  </si>
  <si>
    <t xml:space="preserve">No es posible desagregar  el presupuesto por grupos poblacionales, por lo tanto el dato es tomado de la ejecución SEGPLAN , de la  meta plan relacionado con 50.000  Formados.
Para este periodo no se ejecutaron recursos debido a la restricción de Ley de Garantías, sin embargo, las actividades se realizaron con ejecciones dadas antes de ley de garantías. </t>
  </si>
  <si>
    <t>1.3.7 Emprendimientos y negocios de las personas de los sectores LGBTI fortalecidos con programas de emprendiemiento</t>
  </si>
  <si>
    <t>Número de emprendimientos y negocios de las personas de los sectores LGTBI vinculados a programas de emprendimiento.</t>
  </si>
  <si>
    <t xml:space="preserve">Durante el año 2021 participaron 415 emprendedores y empresarios en los siguientes programas  uno (1) en el taller Taller QR, el cual tuvo como propósito dar a conocer y manejar esta herramienta de marketing,  para acceder a los bienes y servicios de los establecimientos comerciales en forma ágil; uno  (1)  en el Bootcamp, curso virtual de cuatro sesiones para retos de Innovación abierta en Bogotech,  con componentes teóricos y prácticos en temáticas pertinentes a lanzar un emprendimiento sostenible, exitoso, mostrando herramientas que los emprendedores pueden aplicar a sus respectivos negocios,  uno  (1)  en los  talleres de extinción de producto, servicio al cliente, manipulación de alimentos (a las mujeres con este tipo de productos) y marketing y ventas, que posteriormente participó en la feria realizada en el Mall Plaza; cuatro (4) en  Mujeres con Propósito, alianza entre la Secretaría de Desarrollo Económico , la Fundación PepsiCo Colombia y la Fundación Fundes Colombia, cuyo propósito fue apoyar a mujeres del Distrito Capital, que dieron prioridad al emprendimiento, inclusión digital y el fortalecimiento de sus negocios a través de un plan de aprendizaje digital, hecho a la medida, que les ayudó a lograr sus objetivos, incentivando el desarrollo socioeconómico en las comunidades donde operan; cuatro (4) en el  Open Innovación Summit, el evento de innovación abierta más importante del país y que para el 2021 fue una experiencia 100% digital, donde fueron capacitados para fortalecer las habilidades digitales, tendencias e innovación exponencial, cultura, negocios y educación, así como el speed dating, oferta innovadora donde se realizan citas 1ª1 de 20 min de duración, donde las startups, inversionistas e investigadores en temas como salud, educación, finanzas, energía, recursos humanos, biotecnología, retail y tecnologías emergentes, y empresarios e inversionistas generaron conexiones, alianzas o nuevos negocios;  siete (7) en  Emprendedores con al Arte   programa de fortalecimiento en habilidades digitales para la comercialización y acciones de circulación que promuevan el cierre de brechas sociales y económicas, dirigida a emprendedores, empresas, colectivos y/u organizaciones del ecosistema artístico, creativo y cultural seleccionados por convocatoria; dos (2) en Expobar en la agenda académica para el fortalecimiento de la industria nocturna y a su vez participaron  en la muestra comercial y rueda de negocios;  sesenta y nueve (69) en Smartfilms estrategia de fortalecimiento de la apropiación de la tecnología en los ciudadanos del Distrito a través del uso del teléfono móvil para el desarrollo de contenidos audiovisuales, permitiendo así el desarrollo de la economía creativa y la participación activa de las comunidades de los diferentes sectores económicos de la ciudad y trescientos veinti seis (326) en  la Ruta Bogotá-E, programa cuyo propósito fue desarrollar habilidades, modelos de negocio innovadores, fomento de conexiones con el mercado, plataformas de formación y distintos retos  empresariales y gerenciales, contribuyendo al desarrollo de la capacidad productiva de los negocios del Distrito </t>
  </si>
  <si>
    <t>Los proyectos formulados  en  cabeza de la subdirección de emprendimiento y negocios se realizan para atender de manera incluyente y participativa cualquier tipo de población.</t>
  </si>
  <si>
    <t>Durante el primer trimestre de 2022 fueron beneficiadas con los programas de la Subdirección de Emprendimiento y Negocios 9 emprendedores que participaron en los siguientes programas:  7 en el programa Creo en Mí cuyo objetivo es desarrollar capacidades blandas y técnicas en las mujeres participantes, para acelerar la creación y consolidación de emprendimientos e iniciativas empresariales, incidiento en el fortalecimiento del tejido empresarial de la ciudad y 2 en  Ruta Bogotá e programa cuyo propósito es  desarrollar habilidades, modelos de negocio innovadores, fomento de conexiones con el mercado, plataformas de formación y distintos retos  empresariales y gerenciales, contribuyendo al desarrollo de la capacidad productiva de los negocios del Distrito.
Subdirección de Emprendimiento y Negocios 22 emprendedores así: 5 en el programa de Fortalecimiento Empresarial Bavaria cuyo propósito es propiciar estrategias que permitan el fortalecimiento de los emprendedores y Mipymes de la ciudad de Bogotá para la reactivación económica local priorizando los sectores gastronómico, tiendas sociales y la industria nocturna, 8 mujeres en el programa Creo en Mí cuyo objetivo es desarrollar capacidades blandas y técnicas en las mujeres participantes, para acelerar la creación y consolidación de emprendimientos e iniciativas empresariales, incidiendo en el fortalecimiento del tejido empresarial de la ciudad, 8 en el programa Smartfilms cuyo propósito es fortalecer y visibilizar a emprendimientos de la ciudad de Bogotá, por medio de la transferencia de conocimiento en el uso del teléfono móvil, para la creación y desarrollo de contenidos audiovisuales y piezas comunicativas que sirvan como herramientas para el marketing digital, y 1 en  Ruta Bogotá e programa cuyo propósito es  desarrollar habilidades, modelos de negocio innovadores, fomento de conexiones con el mercado, plataformas de formación y distintos retos  empresariales y gerenciales, contribuyendo al desarrollo de la capacidad productiva de los negocios del Distrito.</t>
  </si>
  <si>
    <t>Durante el año 2022 fueron beneficiados con los programas de la Subdirección de Emprendimiento y Negocios 650 emprendedores los cuales cumplieron con los requisitos para la participación en los mismos, así: 68 en la Ruta Bogotá e programa cuyo propósito es desarrollar habilidades, modelos de negocio innovadores, fomento de conexiones con el mercado, plataformas de formación y distintos retos empresariales y gerenciales, contribuyendo al desarrollo de la capacidad productiva de los negocios del Distrito; 3 a través de Conexiones con el mercado, iniciativa cuyo propósito es que a través de ferias temáticas los emprendedores y empresarios visibilicen, comercialicen y logren conexiones comerciales con sus productos; 20 mujeres en el programa Creo en Mí cuyo objetivo es desarrollar capacidades blandas y técnicas en las mujeres participantes, para acelerar la creación y consolidación de emprendimientos e iniciativas empresariales, incidiendo en el fortalecimiento del tejido empresarial de la ciudad; 68 en el programa Smart films cuyo propósito es fortalecer y visibilizar a emprendimientos de la ciudad de Bogotá, por medio de la transferencia de conocimiento en el uso del teléfono móvil, para la creación y desarrollo de contenidos audiovisuales y piezas comunicativas que sirvan como herramientas para el marketing digital; 75 a través de Hecho en Bogotá, estrategia cuyo propósito es incentivar el consumo de productos y servicios creados por productores locales, fortaleciendo las competencias de los mismos para consolidar la conexión a mercados y generar una intervención que reconoce la vocación económica del territorio; 180 con el programa Mujer Emprendedora y Productiva cuyo objetivo promovió la generación de ingresos, así como el crecimiento y reactivación de negocios liderados por mujeres en la ciudad de Bogotá, a través del acompañamiento técnico, los encadenamientos productivos y comerciales y el acceso a capital, en el marco del proyecto denominado Rescate Social-Mujeres; 231 en el programa Bogotá Productiva Local que fortaleció los micro negocios del Distrito Capital a través de procesos de formación, asistencia técnica y capitalización bajo un enfoque de priorización poblacional y territorial con el fin de promover su productividad y sostenibilidad y 5 a través del programa Fortalecimiento Empresarial Bavaria cuyo propósito es propiciar estrategias que permitan el fortalecimiento de los emprendimientos y Mipymes de la ciudad de Bogotá para la reactivación económica local priorizando los sectores gastronómico, tiendas sociales y la industria nocturna.</t>
  </si>
  <si>
    <t>Durante los dos primeros trimestres de 2022 fueron beneficiados con los programas de la Subdirección de Emprendimiento y Negocios 31 emprendedores que participaron en los siguientes programas:  5 en el programa de Fortalecimiento Empresarial Bavaria cuyo propósito es propiciar estrategias que permitan el fortalecimiento de los emprendedores y Mipymes de la ciudad de Bogotá para la reactivación económica local priorizando los sectores gastronómico, tiendas sociales y la industria nocturna, 15 en el programa Creo en Mí cuyo objetivo es desarrollar capacidades blandas y técnicas en las mujeres participantes, para acelerar la creación y consolidación de emprendimientos e iniciativas empresariales, incidiendo en el fortalecimiento del tejido empresarial de la ciudad, 8 en el programa Smartfilms cuyo propósito es fortalecer y visibilizar a emprendimientos de la ciudad de Bogotá, por medio de la transferencia de conocimiento en el uso del teléfono móvil, para la creación y desarrollo de contenidos audiovisuales y piezas comunicativas que sirvan como herramientas para el marketing digital y 3 en  Ruta Bogotá e programa cuyo propósito es  desarrollar habilidades, modelos de negocio innovadores, fomento de conexiones con el mercado, plataformas de formación y distintos retos  empresariales y gerenciales, contribuyendo al desarrollo de la capacidad productiva de los negocios del Distrito.
El desglose de atención por programa para este trimestre es el siguiente: 
Smartfilms 2022: 8
Creo en mí: 8
Fortalecimiento empresarial: 5
Ruta Bogotá E: 1</t>
  </si>
  <si>
    <t>Desde La Subdirección de Emprendimiento y Negocios - SEN buscamos, potenciamos y fortalecemos el ecosistema de emprendimiento de la ciudad, la transformación digital y la generación de herramientas, programas y conexiones de valor que crean modelos de negocio escalables y sostenibles; nuestro propósito es dinamizar la recuperación de la economía de Bogotá atendiendo los desafíos de la productividad del tejido empresarial con programas y herramientas que mejoran el desempeño productivo de empresas y/o unidades productivas, en todos sus estados de desarrollo y de todos los sectores económicos. Entre los principales logros está que los programas de la SEN, han sido formulados para atender de manera incluyente, cualquier tipo de población que cumpla con los requisitos de las convocatorias.  Enfoque Diferencial: Hemos buscado y generado canales de comunicación reales para poderles compartir información clara y entendible; en el mismo sentido se realiza un acompañamiento prioritario de caracterización, e identificación de su perfil, para que puedan realizar su proceso de postulación e inscripciones a los programas verificando el cumplimiento de los requisitos para participar. Enfoque Poblacional: Complementariamente se han implementado acciones afirmativas para este grupo poblacional Lgbti, con las cuales buscamos entender puntualmente sus propias necesidades, para que nuestros programas las puedan mitigar, con un acompañamiento de asistencia técnica a la medida. Enfoque Territorial: Hemos llevado nuestra oferta a territorio, a los diferentes espacios donde exclusiva y comúnmente se reúne este grupo poblacional Lgbti.</t>
  </si>
  <si>
    <t>Desde La Subdirección de Emprendimiento y Negocios - SEN buscamos, potenciamos y fortalecemos el ecosistema de emprendimiento de la ciudad, la transformación digital y la generación de herramientas, programas y conexiones de valor que crean modelos de negocio escalables y sostenibles; nuestro propósito es dinamizar la recuperación de la economía de Bogotá atendiendo los desafíos de la productividad del tejido empresarial con programas y herramientas que mejoran el desempeño productivo de empresas y/o unidades productivas, en todos sus estados de desarrollo y de todos los sectores económicos. Entre los principales logros está que los programas de la SEN, han sido formulados para atender de manera incluyente, cualquier tipo de población que cumpla con los requisitos de las convocatorias. Complementariamente se han implementado acciones afirmativas para este grupo poblacional Lgbti, con las cuales buscamos entender puntualmente sus propias necesidades, para que nuestros programas las puedan mitigar, con un acompañamiento de asistencia técnica a la medida; hemos llevado nuestra oferta a territorio, a los diferentes espacios donde exclusiva y comúnmente se reúne este grupo poblacional; hemos buscado y generado canales de comunicación reales para poderles compartir información clara y entendible; en el mismo sentido se realiza un acompañamiento prioritario de caracterización, e identificación de su perfil, para que puedan realizar su proceso de postulación e inscripciones a los programas verificando el cumplimiento de los requisitos para participar.</t>
  </si>
  <si>
    <t xml:space="preserve">Enfoque Diferencial: Hemos buscado y generado canales de comunicación reales para poderles compartir información clara y entendible; en el mismo sentido se realiza un acompañamiento prioritario de caracterización, e identificación de su perfil, para que puedan realizar su proceso de postulación e inscripciones a los programas verificando el cumplimiento de los requisitos para participar.
Enfoque Poblacional: Complementariamente se han implementado acciones afirmativas para este grupo poblacional Lgbti, con las cuales buscamos entender puntualmente sus propias necesidades, para que nuestros programas las puedan mitigar, con un acompañamiento de asistencia técnica a la medida. 
Enfoque Territorial: Hemos llevado nuestra oferta a territorio, a los diferentes espacios donde exclusiva y comúnmente se reúne este grupo poblacional Lgbti.
</t>
  </si>
  <si>
    <t>Inversión</t>
  </si>
  <si>
    <t>Numero de personas, negocios y/o emprendedores de los sectores LGBTI , que asisten a programas de formación en habilidades financieras.</t>
  </si>
  <si>
    <t xml:space="preserve">Durante el cuarto trimestre del año 2021 se agendaron  2  capacitaciones de educación financiera, participaron 38 personas de los sectores sociales LGBTI pertenecientes a  las localidades de: Usaquén, Suba, Kennedy, Engativá, Mártires, Rafael Uribe y San Cristóbal. 
Se  Identificaron  en el SUIM, Sistema Unificado de Información Misional 38 personas  de acuerdo a su orientación sexual así: Hombres 12, Mujeres 14, Transgénero    12. 
A continuación se detalla  las temática presentadas:     
1. “Psicología para las finanzas”, fortalece las habilidades blandas, el manejo de las emociones, estrés financiero, toma de decisiones financieras para el desarrollo de sus negocios, ideas y/o emprendimientos.
2. “Conciencia financiera”, brinda herramientas financieras que ayudarán en el  fortalecimiento y desarrollo de habilidades y destrezas para el uso de las herramientas de ahorro y presupuesto y de igual manera, permitir organizar de una manera adecuada las  finanzas personales y así determinar factores externos e internos que nos ayudan a fortalecer las cuentas a mensual, quincenal, semanal y diario. 
3. “Endeudamiento responsable e inteligente”, permite concientizar al participante para que pueda establecer buenas prácticas para el acceso al crédito y su importancia para el  cumplimiento de metas y objetivos y que a través de ejercicios prácticos conocer su  capacidad de endeudamiento y capacidad de pago, teniendo en cuenta que son los pasos más importantes para ser responsables en nuestras finanzas personales.
4. “Empoderándome de las cifras”, brinda herramientas que ayudarán al desarrollo de las  actividades financieras y económicas, llevando un registro de los costos y gastos del negocio y así lograrás conocer oportunidades para disminuir y optimizar los ingresos.
5. “Asegurando mi bienestar y el de mi familia”, sensibilizar a los participantes en cuanto a  los riesgos habituales que se corren frente a calamidades de la unidad productiva de negocio y familiares destacando, la importancia de estar protegidos en caso de situaciones o eventos inesperados; concientizando acerca de la importancia de los seguros en las diferentes etapas de la vida.
6. “Dignidad que deseo tener para mi futuro”, sensibilizar a los participantes de la importancia de empezar a cotizar para una vejez y jubilación digna y calidad de vida para ellos y sus familias, de igual manera conocer la diferencia entre los diferentes fondos de pensiones y sus beneficios.
7. “Microempresarios con visión 2021” brinda herramientas contables y financieras, las cuáles van más allá del cumplimiento de las normas y de requisitos de las entidades que ejercen control y vigilancia, además propiciar el desenvolvimiento práctico dentro de las normas contables y financieras a los microempresarios.
8. Clausura: cierre y entrega de certificados de asistencia de los siete módulos educación financiera micro finanzas. 
Para el mes de diciembre participaron en Talleres de Educación Financiera 3 personas bisexuales y  5 personas gays que se identificaron y caracterizaron en el SUIM.                     
Se identificaron trescientos veinti seis (326) en  la Ruta Bogotá-E, programa cuyo propósito fue desarrollar habilidades, modelos de negocio innovadores, fomento de conexiones con el mercado, plataformas de formación y distintos retos  empresariales y gerenciales, contribuyendo al desarrollo de la capacidad productiva de los negocios del Distrito                                                                                                                                                                                                                                                                                                                                                                                                                 
 </t>
  </si>
  <si>
    <t>Enfoque Poblacional:
La Subdirección de Financiamiento, planeo, concertó y ejecuto dos Talleres de Educación Financiera, con los referentes poblacionales del Sector Social LGBTI y representantes de las Localidades de  Mártires y Suba; dirigiendo su oferta de servicios a las necesidades y expectativas de los empresarios, emprendimientos y personas naturales, pertenecientes al Sector Social LGBTI. Tomando en consideración las dificultades de acceso a crédito formal y pretendiendo disminuir la brecha de inclusión financiera mediante capacitación y conocimiento de productos financieros, se concertaron los temas teniendo en cuanta un enfoque diferencial. Estos talleres de se realizaron en los CAIDSG “ Centro de Atención Integral a la Diversidad Sexual y Género”.
Se socializó la oferta de servicios y se realizaron Talleres de Educación Financiera exclusivamente para los sectores sociales LGBTI en los CAIDSG “ Centro de Atención Integral a la Diversidad Sexual y Género” de las localidades de Mártires y Suba, estos centros especializados brindan orientación y atención a la población LGBTI.</t>
  </si>
  <si>
    <t>Durante el Primer trimestre de 2022 en la Secretaría de Desarrollo Económico se realizaron cuatro jornadas de planeación y actualización de la oferta institucional entre las áreas de Poblaciones y Territorio y las Subdirecciones que hacen parte de la Dirección de Desarrollo Empresarial y Empleo; siendo una de ellas la Subdirección de Financiamiento e Inclusión Financiera. Resultado de estas jornadas se logró articulación con la Referente Poblacional y los enlaces en las subdirecciones responsables de cada política pública (Sector social LGBTI) con el objetivo de planear, coordinar y adecuar las temáticas de los talleres que serán concertados y presentados según las necesidades de las comunidades en las diferentes localidades. También se socializó la oferta académica y de convenios vigentes de acceso a financiamiento a fin de ser remitida a las diferentes entidades Distritales y centros especializados que brindan orientación y atención a la población LGBTI y definir un cronograma de intervenciones con las poblaciones. Se acordó realizar convocatorias a los talleres y socializar la oferta a través de invitaciones y piezas de comunicación utilizando redes sociales, listas de correos electrónicos, WhatsApp y llamadas telefónicas.
Se sugieren las siguientes temáticas a desarrollar durante los Talleres de Educación Financiera:   
1. “Psicología para las finanzas”, fortalece las habilidades blandas, el manejo de las emociones, estrés financiero, toma de decisiones financieras para el desarrollo de sus negocios, ideas y/o emprendimientos.
2. “Conciencia financiera”, brinda herramientas financieras que ayudarán en el fortalecimiento y desarrollo de habilidades y destrezas para el uso de las herramientas de ahorro y presupuesto y de igual manera, permitir organizar de una manera adecuada las finanzas personales y así determinar factores externos e internos que nos ayudan a fortalecer las cuentas a mensual, quincenal, semanal y diario. 
3. “Endeudamiento responsable e inteligente”, permite concientizar al participante para que pueda establecer buenas prácticas para el acceso al crédito y su importancia para el cumplimiento de metas y objetivos y que a través de ejercicios prácticos conocer su capacidad de endeudamiento y capacidad de pago, teniendo en cuenta que son los pasos más importantes para ser responsables en nuestras finanzas personales.
4. “Empoderándome de las cifras”, brinda herramientas que ayudarán al desarrollo de las actividades financieras y económicas, llevando un registro de los costos y gastos del negocio y así lograrás conocer oportunidades para disminuir y optimizar los ingresos.
5. “Asegurando mi bienestar y el de mi familia”, sensibilizar a los participantes en cuanto a los riesgos habituales que se corren frente a calamidades de la unidad productiva de negocio y familiares destacando, la importancia de estar protegidos en caso de situaciones o eventos inesperados; concientizando acerca de la importancia de los seguros en las diferentes etapas de la vida.
6. “Dignidad que deseo tener para mi futuro”, sensibilizar a los participantes de la importancia de empezar a cotizar para una vejez y jubilación digna y calidad de vida para ellos y sus familias, de igual manera conocer la diferencia entre los diferentes fondos de pensiones y sus beneficios.
7. “Microempresarios con visión” brinda herramientas contables y financieras, las cuáles van más allá del cumplimiento de las normas y de requisitos de las entidades que ejercen control y vigilancia, además propiciar el desenvolvimiento práctico dentro de las normas contables y financieras a los microempresarios.
La oferta de servicios de la Subdirección de Financiamiento e Inclusión financiera, contribuye en garantizar y respetar los derechos humanos de los ciudadanos del Distrito Capital, el derecho a la educación, al trabajo digno, a la igualdad, reconociendo que tienen derechos económicos, sociales y participativos. Todos los Ciudadanos pueden beneficiarse gratuitamente de los Talleres de Educación Financiera y los programas de acceso a financiamiento de manera incluyente, sin discriminación o consideración de género, raza, religión, sector económico, oficio o localidad a la que pertenezcan; sin perjuicio de aquellos que se estructuran como acción afirmativa para cada población priorizada entre ellas, los ciudadanos que pertenecen a los sectores sociales LGBTI.
Entre el 01 de abril y 30 de junio de 2022, se realizaron cuatro (4) Talleres de Educación Financiera en modalidad presencial, planeados, coordinados y dirigidos a mujeres y hombres que pertenecen al Sector Social LGBTI y trabajan en las localidades de Los Mártires, Chapinero y Suba.
A estos 4 Talleres asistieron 64 personas que manifestaron pertenecer a los sectores sociales LGBTI distribuidos así: Lesbianas 11, Gay 29, Bisexual 22, Intersexual 2. 
Es de anotar que dos (2) de estos talleres se organizaron exclusivamente para capacitar a personas que se dedican a Actividades Sexuales Pagadas. Por lo que la mayoría de los ciudadanos y ciudadanas, aunque trabajan en las localidades de Suba, Mártires y Chapinero, son residentes de otras localidades, según las respuestas que consignaron en los formatos de caracterización y sirven de insumo para los registros del Sistema Unificado de Información Misional SUIM.
Talleres de Educación Financiera.
Se realizaron 4 Jornadas de capacitación en las cuales se expuso la importancia del empoderamiento, la disciplina y constancia en el logro de las metas personales; se explicó por qué es necesario el buen manejo de las finanzas, la definición de gasto, costos, ahorro, utilidad y demás conceptos financieros, mostrando la elaboración de un presupuesto para el cumplimiento de las metas y objetivos. Se contribuyó con herramientas conceptuales que ayudarán a los ciudadanos y ciudadanas a tomar decisiones financieras con más información. Adicionalmente se socializaron los programas de acceso a financiamiento Mujer Emprendedora y Productiva, Fondo Emprender y temáticas de la academia financiera. 
Casa de Todas. Localidad de los Mártires. 
04 de mayo de 2022. Se realiza Taller de Educación Financiera, “Conciencia financiera” en modalidad presencial en las instalaciones de la Casa de todas en la Localidad de Los Mártires. Dirigido a personas que se dedican a Actividades Sexuales Pagadas - ASP.
SLIS - Subdirección Local Para La Integración Social – Chapinero y Suba.
18 de mayo, se realizó la actividad pedagógica “Conciencia financiera”, de manera presencial en las instalaciones de la SLIS en la Localidad de Chapinero. Dirigido a trabajadores (as) de ASP.
26 de mayo, se dictó el taller “Manejo de gastos hormiga” en el auditorio principal de la SLIS de Suba. Dirigido al Sector social LGBTI.
CAIDSG - Centros de Atención Integral a la Diversidad Sexual y de Géneros.
24 de mayo, Se expuso la oferta institucional y se dictó taller de educación Financiera “Conciencia financiera” en el CAIDSG de la localidad de Los Mártires. Dirigido al Sector Social LGBTI.
Durante los dos primeros trimestres de 2022 se beneficarion 122 personas de los sectores sociales LGTBI en los talleres de educación financiera que sealizan en la entidad. En el segundo trimestre fueron 64 personas del sector LGTBI</t>
  </si>
  <si>
    <t>Durante el año 2022, por la intervención de la Subdirección de Financiamiento e Inclusión Financiera, se capacitaron en habilidades financieras 199 Ciudadanos que manifestaron pertenecer al Sector Social LGBTI, los cuales fueron caracterizados y registrados en el SUIM - Sistema Unificado de Información Misional. 
Estos 199 beneficiados son el resultado de implementar la estrategia de Talleres de Educación Financiera e incluyen las capacitaciones que se desarrollaron en el marco de la participación institucional en el Sistema de Cuidado Distrital (Manzanas del Cuidado).
Los Talleres permiten a la ciudadanía desarrollar habilidades y conocimientos sobre conceptos básicos de finanzas, administración y economía, diseñados para que la población y los pequeños empresarios generen ideas, proyectos y administren sus finanzas adecuadamente. Se planean y desarrollan previa articulación con los referentes responsables de cada población priorizada y fueron concertados según las necesidades de las comunidades en las diferentes localidades. 
Estas jornadas de capacitación en habilidades financieras, presentaron las siguientes temáticas: Finanzas personales, empoderamiento femenino, conciencia financiera, endeudamiento responsable e inteligente, oscuridad y luz en los negocios, punto de equilibrio, presupuesto, ahorro y manejo de deudas, soluciones financieras digitales, billeteras digitales, manejo y ventajas tecnológicas a la hora de vender.  
La Subdirección de Financiamiento apoyo semanalmente la Estrategia de Las Manzanas del Cuidado del Distrito. ubicadas en nueve localidades priorizadas del Distrito Capital: Kennedy, Bosa, Ciudad Bolívar, San Cristóbal, Usme, Los Mártires, Santa Fe, Usaquén y Engativá. Se beneficiaron mujeres y jóvenes cuidadores de adultos mayores y niños, madres cabeza de familia y personas en condición de discapacidad de diferentes edades. Se desarrollaron Talleres de Educación Financiera y se socializaron programas de acceso a financiamiento: Fondo Emprender SENA, Mujer Emprendedora y Productiva OEI.
Tercer trimestre:
Durante el tercer trimestre del año 2022, se realizaron 52 talleres de educación financiera en las modalidades virtual y presencial, en los que participaron 984 ciudadanos/as. Dentro de estas actividades, se identificó la participación de 54 ciudadanos/as que pertenecen a los sectores sociales LGTBI. de estos beneficiarios/as, se identificaron 26 personas con orientación sexual bisexual, 20 Gay y 8 Lesbiana. En estas actividades, participaron 31 adultos/as que hacen parte de los sectores sociales LGBTI, 22 jóvenes y un (1) adulto mayor. Se identificó la participación de una persona (1) de los sectores sociales LGBTI de la localidad de Barrios Unidos, 5 de Bosa, 3 de Chapinero, 6 de C. Bolívar, 3 de Engativá, 6 de Kennedy, 2 de La Candelaria, 1 de Los Mártires, 2 de Puente Aranda, 1 de Rafael Uribe Uribe, 2 de San Cristóbal, 3 de Santa fe, 4 de Suba, 1 de Sumapaz, 3 de Teusaquillo, 5 de Usaquén, 3 de Usme y 3 que no informaron su localidad de residencia. De estas personas pertenecientes a los sectores sociales LGBTI identificados/as y caracterizados/as, 8 manifestaron tener algún tipo de discapacidad, 3 se identificaron como indígenas, 5 se auto reconocen como Negro Afrocolombiano, 1 Gitano RROM y 1 Raizal. Una (1) persona perteneciente a los sectores sociales LGBTI se dedica al cuidado de niños y niñas, 3 al cuidado de personas con discapacidad, 1 al cuidado de personas mayores, 3 vendedores/as ambulantes, 8 artistas, 2 miembros de culturas urbanas, 7 cabezas de familia y 3 personas de los pertenecientes a los sectores sociales LGBTI que se auto reconocen como víctimas de conflicto armado. Adicional, 25 personas pertenecientes a los sectores sociales LGBTI manifestaron tener unidad productiva y 29 no poseen unidad productiva. Los talleres se enfocaron en el manejo de finanzas personales, finanzas del negocio, soluciones financieras digitales, ahorro, enfoque en inversión y mecanismos de financiamiento. Adicional, en estos espacios se socializó la oferta de servicios vigente a la fecha, la cual se compone por los programas Camino a la Inclusión financiera-Bogotá Produce, Fondo Emprender y Academia financiera.
 Talleres enfocados en los sectores sociales LGBTI: Durante el mes de julio del año 2022, se desarrollaron dos talleres presenciales, enfocados en los sectores sociales LGBTI en las localidades de Chapinero y Los Mártires. Los talleres dictados se denominan "Yo y mi negocio", en los que se explicó la importancia del buen manejo de las finanzas, diferencia entre costo y gasto, manejo de los ingresos, cálculo del estado de resultados y rentabilidad, enfoque de ahorro y mecanismos de financiamiento. En estos talleres, participaron 25 personas pertenecientes a los sectores sociales LGBTI. Estos espacios se desarrollaron en articulación con la referente poblacional de la Política Pública LGBTI de la Secretaría Distrital de Desarrollo Económico, y la subdirección de diversidad sexual de la Secretaría Distrital de Integración Social.</t>
  </si>
  <si>
    <t xml:space="preserve">Durante el primer trimestre, se capacitaron en habilidades financieras 58 personas pertenecientes a los sectores sociales LGBTI distribuidos así: Lesbianas 6, Gay 20, Bisexual 31, Intersexual 1. Para cumplir esta meta la Subdirección de financiamiento e inclusión financiera destino $10.582.158
Enfoque Poblacional:
Los funcionarios y contratistas de la Secretaría de Desarrollo Económico participamos en dos capacitaciones presenciales sobre Lenguaje Incluyente y Manual Imagen y Marca ciudad LGBTI “Se Puede Ser 2022”, lideradas por la Dirección Diversidad sexual de la Secretaría Integración Social y la Secretaría de la Mujer, las cuales nos han permitido aprender a comunicarnos de manera asertiva, adaptarnos a las dinámicas sociales cambiantes y aplicar conceptos a la metodología y talleres de educación financiera.
Adicionalmente desde la Subdirección de Financiamiento, se realizaron dos mesas técnicas con la Referente Poblacional de la entidad para la PP del Sector Social LGBTI y Resultado de estas jornadas se logró articulación con el objetivo de coordinar y adecuar las temáticas de los cuatro talleres que fueron concertados y presentados según las necesidades de las comunidades en las diferentes localidades. También se socializó la oferta académica y de programas vigentes de acceso a financiamiento.
Este valor corresponde a los recursos destinados para llevar la oferta de Talleres de Educación Financiera al total de personas LGBTI que asistieron y se capacitaron, es decir la población beneficiada (LGBTI) que impactó la meta plan de desarrollar habilidades financieras y la ejecución presupuestal.
Estos datos son validados con el SEGPLAN y el SUIM - Sistema Unico de Información Misional.
</t>
  </si>
  <si>
    <t>Enfoque Poblacional:
Durante el año 2022, desde la Subdirección de Financiamiento, se realizaron dos mesas técnicas con la Referente Poblacional de la entidad para la PP del Sector Social LGBTI y Resultado de estas jornadas se logró articulación con el objetivo de coordinar y adecuar las temáticas de los cuatro talleres que fueron concertados y presentados según las necesidades de las comunidades en las diferentes localidades. También se socializó la oferta académica y de programas vigentes de acceso a financiamiento.
Los funcionarios y contratistas de la Secretaría de Desarrollo Económico participamos en dos capacitaciones presenciales sobre Lenguaje Incluyente y Manual Imagen y Marca ciudad LGBTI “Se Puede Ser 2022”, lideradas por la Dirección Diversidad sexual de la Secretaría Integración Social y la Secretaría de la Mujer, las cuales nos han permitido aprender a comunicarnos de manera asertiva, adaptarnos a las dinámicas sociales cambiantes y aplicar conceptos a la metodología y talleres de educación financiera.
Todos los ciudadanos/as pueden beneficiarse gratuitamente de los Talleres de Educación Financiera y los programas de acceso a financiamiento de manera incluyente, sin discriminación o consideración de edad, género, raza, religión, sector económico, oficio o localidad a la que pertenezcan; sin perjuicio de aquellos que se estructuran como acción afirmativa para cada población priorizada. Durante este trimestre dos talleres se enfocaron en la atención y desarrollo de habilidades financieras y digitales en personas de los sectores sociales LGBTI de toda la ciudad, con el fin de promover la creación de empresa e incitar al emprendimiento. Como enfoque territorial, las convocatorias que se desarrollaron para estos dos talleres, se realizaron a nivel de localidades.
Tercer trimestre:
Poblacional y Territorial
Todos los ciudadanos/as pueden beneficiarse gratuitamente de los Talleres de Educación Financiera y los programas de acceso a financiamiento de manera incluyente, sin discriminación o consideración de edad, género, raza, religión, sector económico, oficio o localidad a la que pertenezcan; sin perjuicio de aquellos que se estructuran como acción afirmativa para cada población priorizada. Durante este trimestre dos talleres se enfocaron en la atención y desarrrollo de habilidades financieras y digitales en personas de los sectores sociales LGBTI de toda la ciudad, con el fin de promover la creación de empresa e incitar al emprendimiento. Como enfoque territorial, las convocatorias que se desarrollaron para estos dos talleres, se realizaron a nivel de localidades.</t>
  </si>
  <si>
    <t>Durante el primer trimestre del año 2023, se realizaron 16 talleres por parte del programa Academia Financiera en los espacios de manzanas del cuidado, en estos talleres participaron 8 personas de los sectores sociales LGBTI. 
 Adicional, se formaron en habilidades financieras a través del programa Impulso Local 205 personas de los sectores sociales LGBTI
 Se identificó la participación de 101 personas bisexuales, 70 gay, 32 lesbiana, 4 personas intersexuales y 6 personas trans.</t>
  </si>
  <si>
    <t>Enfoque Diferencial: Hemos buscado y generado canales de comunicación reales para poderles compartir información clara y entendible; en el mismo sentido se realiza un acompañamiento prioritario de caracterización, e identificación de su perfil, para que puedan realizar su proceso de postulación e inscripciones a los programas verificando el cumplimiento de los requisitos para participar.
Enfoque Poblacional: Complementariamente se han implementado acciones afirmativas para este grupo poblacional Lgbti, con las cuales buscamos entender puntualmente sus propias necesidades, para que nuestros programas las puedan mitigar, con un acompañamiento de asistencia técnica a la medida. 
Enfoque Territorial: Hemos llevado nuestra oferta a territorio, a los diferentes espacios donde exclusiva y comúnmente se reúne este grupo poblacional Lgbti.</t>
  </si>
  <si>
    <t>Durante el primer trimestre, se capacitaron en habilidades financieras 58 personas pertenecientes a los sectores sociales LGBTI distribuidos así: Lesbianas 6, Gay 20, Bisexual 31, Intersexual 1. Para cumplir esta meta la Subdirección de financiamiento e inclusión financiera destino $10.582.158
Entre el 01 de abril y 30 de junio de 2022, se capacitaron en habilidades financieras 64 Ciudadanos mujeres y hombres que pertenecen al Sector Social LGBTI. Para cumplir esta meta la Subdirección de financiamiento e inclusión financiera destino $10.391.159.
Este valor corresponde a los recursos destinados durante el segundo trimestre de 2022, para llevar la oferta de Talleres de Educación Financiera al total de personas que asistieron y se capacitaron; es decir la población beneficiada (Sector Social LGBTI), los cuales impactan la meta plan de desarrollar habilidades financieras y la ejecución presupuestal.
Estos datos son validados con el SEGPLAN y el SUIM - Sistema Unificado de Información Misional.
Este valor corresponde a los recursos destinados para llevar la oferta de Talleres de Educación Financiera al total de personas LGBTI que asistieron y se capacitaron, es decir la población beneficiada (LGBTI) que impactó la meta plan de desarrollar habilidades financieras y la ejecución presupuestal.
Estos datos son validados con el SEGPLAN y el SUIM - Sistema Unico de Información Misional.</t>
  </si>
  <si>
    <t>1.3.9 Transferencias monetarias condicionadas entregadas a población de los sectores LGBTI en vulnerabilidad social, y personas que ejercen cuidado a personas en condiciones de discapacidad.</t>
  </si>
  <si>
    <t xml:space="preserve">Personas LGBTI únicas beneficiadas con las transferencias monetarias condicionadas de la SDIS </t>
  </si>
  <si>
    <t>Se han beneficiado 500 personas que hacen parte de los sectores sociales de lesbianas, gais, bisexuales, transgeneristas, intersexuales y con otras identidades de género, expresiones de la identidad de género y orientaciones sexuales diversas de las 20 localidades de Bogotá acorde a los lineamientos de la Resoluciómn 509 de 2021</t>
  </si>
  <si>
    <t xml:space="preserve">La población de los sectores sociales LGBTI en situación de vulnerabilidad cuenta con conocimientos y habilidades que les permiten explorar nuevas posibilidades de generación de ingresos, en el marco de la implementación de la Estrategia de Ingreso Mínimo Garantizado y de la modalidad de servicio “Ampliación e instalación de capacidades formativas”, la que vinculó a 734 personas durante la vigencia 2022, a procesos de aprendizajes específicos y espacios que promueven el intercambio de experiencias y la transferencia de información, de las cuales 153 personas LGBTI recibieron dispersión de Transferencias Monetarias Condicionadas en el mes de junio, para un consolidado de 448 personas LGBTI beneficiadas con transferencias durante la vigencia 2022. 
Se articuló trabajo con la Subdirección para la Gestión Integral Local para fortalecer la oferta de la modalidad de atención Ampliación e Instalación de Capacidades Formativas - AICF desde los Centros de Desarrollo Comunitarios - CDC de la ciudad, descentralizando la atención y ampliando la cobertura a distintas localidades de la ciudad.
Se articuló con la Subdirección para la Juventud para fortalecer la comunicación con los participantes del servicio social,  mediante la realización de llamadas, citaciones y verificación de información de participantes, realizada por jóvenes vinculados a la Estrategia RETO.
Se registró en el Sistema de Información para el Registro de Beneficiarios – SIRBE la información de las personas participantes de la modalidad de atención Ampliación e Instalación de Capacidades Formativas – AICF.
Como estrategia de acercamiento a las personas participantes de la modalidad de servicio se continúa con los encuentros AICF en seis puntos de la ciudad, con el propósito de dar respuesta a las necesidades de la población y presentar la nueva oferta educativa presencial, a través de los CDC de la ciudad, transferencias monetarias y funcionamiento en general de la modalidad de servicio.
Se realizó la actualización del manual operativo de la modalidad de atención de Ampliación e instalación de capacidades formativas, a fin de ser presentarlo y aprobarlo en la Mesa Técnica de Gestión Social Integral. Las modificaciones sugeridas incidieron en ajustes a formatos y procedimientos tales como: ajuste a acta de corresponsabilidad, ajuste a procedimiento de seguimiento, ajuste a procedimiento de egreso. 
Establecimiento y funcionamiento de Comité Técnico de Estudios de caso para el egreso de participantes de la modalidad. 
Se realizó la revisión, oficialización y publicación del Manual Operativo de la Modalidad de Atención “Ampliación e Instalación de Capacidades Formativas” en el Sistema de Gestión de la Entidad, lo que facilita la operación de las acciones que implementan la modalidad de atención.
Se realizó articulación con la Secretaría Distrital de Hacienda para la remisión de listados de las personas LGBTI que recibieron dispersiones, lo que permitió tener un estado actualizado de las dispersiones efectivas a la fecha. 
Se logró realizar el giro presupuestal para la vigencia 2022 a la Secretaria Distrital de Hacienda. 
Se realizó la proyección de cupos para el procedimiento de acompañamiento y seguimiento al servicio y la vinculación de personal que permita el funcionamiento y atención del servicio de manera óptima en los tiempos establecidos para la vigencia 2022
Se armonizaron los tiempos de evaluación del condicionante, y los tiempos de hacienda para lograr regularizar los pagos mes vencido al cumplimiento de la condicionante. 
Aprobación giro presupuestal para la vigencia 2022 con la Secretaría Distrital de Hacienda.
Aprobación de cupos para el procedimiento de acompañamiento y seguimiento al servicio. Gestión de recursos para la contratación de personal que permita el funcionamiento y atención del servicio de manera óptima en los tiempos estipulados para el 2022.
Desarrollo de cuarto comité de estudio de casos de egreso. Se llevó a cabo el cuarto comité de egreso presentando 10 casos de personas a egresar, de las cuales nueve (9) tuvieron como criterio de egreso el incumplimiento de la condicionante y uno (1) por retiro voluntario.
 </t>
  </si>
  <si>
    <t>Durante el IV trimestre de la vigencia 2022, se han hecho efectiva 401  transferencias monetarias condicionadas entregadas a población de los sectores LGBTI en vulnerabilidad social y  personas en condiciones de discapacidad. 
Para la vigencia 2022, se dieron efectivas 1277 transferencias monetarias entregadas a la población, las cuales durantes los periodos de corte, algunas no fueron sumadas debido a que no se habÍa hecho la dispersión en hacienda, teniendo en cuenta que para la reprogramación de 2021 para  la vigencia 2022 se tenian que tener 1617 efectivas correpondientes a la meta 2 del proyecto de inversión 7756 las cuales las programadas en el Plan de acción de la política pública superan a las programadas por el proyecto.</t>
  </si>
  <si>
    <t>DDHH: los procesos de articulación con las  subdirecciones técnicas, subdirecciones locales, estrategias y alianzas público privadas, para vinculaciones a ofertas educativas de personas de los sectores sociales LGBTI.  
Género: Vinculación a procesos formativos y procesos de desarrollo de capacidades que se llevan a cabo en las unidades operativas, las cuales son pensadas teniendo en cuenta  el enfoque diferencial e interseccional de las personas LGBTI. Dentro de los componentes sexo, género y orientación sexual se tiene la siguiente particularidades género masculino se tiene 180, género femenino 172 y Transgénero 47, no binario 2, así mismo se relacionan sus orientación sexual identificado 91 bisexuales, 149 gais, 46 heterosexuales y 112 lesbianas, no binario 1, no informa 1, pansexual 1.
Territorial: Identificación y georeferenciación en el territorio de personas de los sectores sociales LGBTI, vinculadas en la modalidad de servicio AICF, teneindo en cuenta las realidades territoriales.
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</si>
  <si>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Durante el I trimestre de la vigencia 2023, se han hecho efectivas 299  transferencias monetarias condicionadas entregadas a población de los sectores LGBTI en vulnerabilidad social y  personas en condiciones de discapacidad.  La relación del avance cuanitativo está asociada a las transferencias efectivas entregadas hasta el día 31 de marzo del 2023, de igual forma el recurso de inversion sale de la vigencia 2022, se trabaja en la reformulación del producto y cumplimiento del mismo debido a los cambios internos de la Secretaría de Integración Social.</t>
  </si>
  <si>
    <t>Enfoque de derechos Humanos:: los procesos de articulación con las  subdirecciones técnicas, subdirecciones locales, estrategias y alianzas público privadas, para vinculaciones a ofertas educativas de personas de los sectores sociales LGBTI.  
Enfoque de género: Vinculación a procesos formativos y procesos de desarrollo de capacidades que se llevan a cabo en las unidades operativas, las cuales son pensadas teniendo en cuenta  el enfoque diferencial e interseccional de las personas LGBTI. Dentro de los componentes sexo, género y orientación sexual se tiene la siguiente particularidades género  Transgénero 26, no binario 1, así mismo se relacionan sus orientación sexual identificado 96 bisexuales, 107 gais, 19 heterosexuales y 59 lesbianas.
Enfoque territorial: Identificación y georeferenciación en el territorio de personas de los sectores sociales LGBTI, vinculadas en la modalidad de servicio AICF, teneindo en cuenta las realidades territoriales.
Enfoque poblacional-diferencial: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</si>
  <si>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Proyecto de inversión 7756
Avance presupuestal relacionado con recursos de TMC Meta 2</t>
  </si>
  <si>
    <t>Número de jovenes de los sectores  LGBTI que participan  en la oferta de las casas de la juventud</t>
  </si>
  <si>
    <t>Del 1 de octubre del año 2021 al 31 de dicimbre del mismo se vincularon un total de 569 a la oferta de servicios de la Subdirección para la Juventud de la SDIS en el servicio de cobertura y atención territorial de las Casas de la Juventud.  Estas personas jóvenes atendidas fueron vinculadas a actividades como talleres de derechos sexuales y reproductivos, talleres de enfoque de género, actividades de aprovechamiento del tiempo libre y talleres de generación de ingresos en donde se atendieron 1 persona intersexual con orientación sexual bisexual, 201 mujeres con orientación sexual bisexual, 119 mujeres autoidentificadas como lesbianas u homosexuales, 77 hombres con orientación sexual bisexual y 168 hombres con orientación sexual homosexual o autoidentificados como gay.</t>
  </si>
  <si>
    <t>Del 1 de octubre del año 2021 al 31 de diciembre del mismo se vincularon un total de 236 jóvenes a la oferta de servicios de la Subdirección para la Juventud de la SDIS en el servicio de cobertura y atención territorial de las Casas de la Juventud. Estas personas  jóvenes fueron atendidas en 17 de las 20 localidades de la ciudad de Bogotá, siendo atendidas en las localidades de Atonio Nariño, Barrios Unidos, Bosa,  Candelaria, Ciudad Bolivar, Engativa, Fontibón, Kennedy, Los Martíres, Rafael Uribe, San Cristobal, Santa Fé, Suba, Sumapaz, Tunjuelito, Usaquén y Usme.</t>
  </si>
  <si>
    <t xml:space="preserve">En el segundo trimestre de 2022 la Subdirección para la Juventud incluyó en la agenda de los Comités Operativos Locales de Juventud (COLJ) de las 20 localidades de la ciudad la conmemoración del día Internacional del Orgullo LGBT (28 de junio) en aras estimular la realización de actividades en en el marco de esta fecha articulándose en los COLJ con las y los referentes locales de la Subdirección para los asuntos LGBT y las mesas locales LGBTI.
El día 20/04/2022 se llevó a cabo una reunón en el CAIDSG Teusaquillo para socializar la oferta que poseen las Casas de la Juventud para los jóvenes de sectores LGBTI y el servicio Parceros por Bogotá, de igual manera se realiza una socialización de la oferta de servicios el día 21 de abril en el CAIDSG Zona Centro y el día 22 de abril en CAIDS Zona Sur y el 4 de mayo.A 31 de marzo del año 2022 se han vinculado 202 jóvenes de los sectores LGBTI a la oferta de las Casas de la Juventud generando apropiación del espacio sin situaciones de discriminación y fortaleciendo el tejido social de los y las jóvenes de los sectores LGBTI. Estas y estos 202 jóvenes han sido vinculados en las localidades de Barrios Unidos, Bosa, Candelaria, Chapinero, Ciudad Bolívar, Engativá, Fontibón, Kennedy, Los Mártires, Rafael Uribe Uribe, San Cristóbal y Suba, por medio de su participación en talleres, cursos y demás actividades relacionadas con los componentes de oportunidades juveniles, de política pública de juventud y prevención de la Subdirección para la Juventud.   </t>
  </si>
  <si>
    <t>Con corte a 30 de diciembre de 2022, se han vinculado 2435 jóvenes de los sectores LGBTI a la oferta de las Casas de la Juventud generando apropiación del espacio sin situaciones de discriminación y fortaleciendo el tejido social de los y las jóvenes de los sectores LGBTI. Estas y estos jóvenes han sido vinculados en las localidades de Antonio Nariño, Barrios Unidos, Bosa, La Candelaria, Chapinero, Ciudad Bolívar, Engativá, Fontibón, Kennedy, Los Mártires, Rafael Uribe, San Cristóbal, Suba y Usme por medio de su participación en talleres, cursos y demás actividades relacionadas con los componentes de oportunidades juveniles, de política pública de juventud y prevención de la Subdirección para la Juventud.
*El acumulado para la vigencia 2022 (2435) surge de la revisión y verificación de la ficha SIRBE de cada trimestre, reportando que para el I trimestre se atiendieron 202 jóvenes, 774 II trimestre, 439 III trimestre y 1020 IV trimestre.</t>
  </si>
  <si>
    <t>A 31 de marzo  se han vinculado jóvenes de los sectores LGBTI en 6 de las 20 localidades de la ciudad de Bogotá. Dentro de la ejecución de esta actividad está planeada la articulación con los Centros de Atención a la Diversidad Sexual y de Género (CAIDSG) de la ciudad, así como con las y los gestores territoriales de la Subdirección para Asuntos LGBT ara fortalecer la vinculación de jóvenes de los sectores LGBTI en la mayor cantidad de localidades de la ciudad de Bogotá y así lograr cubrir en su integralidad el territorio distrital. Por otra parte, se fortalece el enfoque poblacional direccionando estas actividades en específico a la ciudadanía joven de la ciudad de Bogotá por medio de la territorialización de acciones de la referente LGBTI de la Subdirección para la Juventud y de sus enlaces tecnicos en los proyectos 7753 y 7740 de la Subdirección para la Juventud.</t>
  </si>
  <si>
    <t>A 30 de diciembre de 2022 se han vinculado 2435 jóvenes de los sectores LGBTI a la oferta de las Casas de la Juventud generando apropiación del espacio sin situaciones de discriminación y fortaleciendo el tejido social de los y las jóvenes de los sectores LGBTI. Estas y estos jóvenes han sido vinculados en las localidades de Antonio Nariño, Barrios Unidos, Bosa, La Candelaria, Chapinero, Ciudad Bolívar, Engativá, Fontibón, Kennedy, Los Mártires, Rafael Uribe, San Cristóbal, Suba y Usme por medio de su participación en talleres, cursos y demás actividades relacionadas con los componentes de oportunidades juveniles, de política pública de juventud y prevención de la Subdirección para la Juventud.</t>
  </si>
  <si>
    <t>A 30 de marzo del 2023 se han vinculado 335 jóvenes de los sectores LGBTI a la oferta de las Casas de la Juventud por medio de su participación en talleres, cursos y demás actividades relacionadas en las modalidades de atención inclusiva para jóvenes y estrategia móvil de la Subdirección para la Juventud, generando apropiación del espacio sin situaciones de discriminación y fortaleciendo el tejido social de los y las jóvenes de los sectores LGBTI.</t>
  </si>
  <si>
    <t>Enfoque poblacional: - De los 335 jóvenes de los sectores sociales LGBTIQ+ vinculados a los procesos de formación e información, 122 se identificaron como homosexuales, 12 como gays ,10 lesbianas y 191 como bisexuales.
Enfoque territorial: A 30 de marzo de 2023 se han vinculado jóvenes de los sectores LGBTI a la oferta de las Casas de la Juventud en 10 de las 20 localidades de la ciudad. Estas y estos jóvenes han sido vinculados en las localidades de Antonio Nariño (5)  Barrios unidos (7)  Bosa (122) Chapinero (6) Ciudad Bolivar (72) Kennedy (56)  Los Martires (17) San Cristóbal (5) Suba (30) Usme (15).</t>
  </si>
  <si>
    <t>El recurso sale de la Meta 4 por la posición presupuestal Otros servicios profesionales, técnicos y empresariales n.c.p.</t>
  </si>
  <si>
    <t>1.3.11 Talleres de cambio cultural “Reconstruyendo el cuidado” con mujeres lesbianas, bisexuales y transgénero</t>
  </si>
  <si>
    <t>Mujeres</t>
  </si>
  <si>
    <t>Secretaría de la Mujer</t>
  </si>
  <si>
    <t>Durante el primer semestre del año se han desarrollado dos talleres de cambio cultural con enfoque de genero de la línea Cuidamos a las que nos cuidan. El primero se desarrolló el 16 febrero en el CAIDSG en la localidad de Teusaquillo, y el segundo taller, se desarrolló el 23, 24 y 26 de marzo con la mesa de mujeres diversas de la localidad de Fontibón, en articulación con la Alcaldía Local de Fontibón.</t>
  </si>
  <si>
    <t>En el marco de la Estrategia pedagógica y de cambio cultural liderada por la Dirección del Sistema de Cuidado, se implementan los talleres de cambio cultural, enmarcados en el componente 1: Sensibilización, de la misma. Este componente recoge los talleres A cuidar se aprende y Cuidamos a las que nos cuidan, los cuales están compuestos por 7 módulos cada uno, y la escogencia de cada módulo, se determina según los intereses y/o necesidades de la población vinculada, razón por la cual ocasionalmente se lleva a cabo el módulo Reconstruyendo el cuidado. La apuesta metodológica consiste en generar actividades de reflexión (talleres, experiencias artísticas, actividades de lectura) que se dan en el marco de una intervención corta, y que no excede las dos horas de duración, y que tienen como objetivo transformar creencias, disposiciones, habilidades, comportamientos y vínculos afectivos en torno al género, el autocuidado y los trabajos de cuidado no remunerado. Los talleres de cambio cultural Cuidamos a las que nos cuidan buscan compartir mecanismos para la valoración, reconocimiento y cooperación, valorando y visibilizando las labores de cuidado que realizan mujeres lesbianas, bisexuales y trans; todo ello, con el propósito de eliminar brechas de discriminación de género y orientación sexual.</t>
  </si>
  <si>
    <t>No se realizaron acciones para la implementación del producto</t>
  </si>
  <si>
    <t>No se presenta avances en la implementación de enfoques dado que no se adelantaron acciones para la implementación del producto</t>
  </si>
  <si>
    <t xml:space="preserve">Los dos talleres de cambio cultural realizados en febrero y marzo no se reportaron en el primer trimestre y se convalidaron  las cifras de personas vinculadas a los tallleres de cambio cultural, razón por la cual se presenta un reporte semestral.
Recursos propios - Proyecto de Inversión 7718
</t>
  </si>
  <si>
    <t>1.3.12 Curso para cuidadoras lesbianas, bisexuales y transgénero dentro de la oferta formativa de la SDMujer.</t>
  </si>
  <si>
    <t xml:space="preserve">Cursos para cuidadoras LBT realizados </t>
  </si>
  <si>
    <t xml:space="preserve">Durante el trimestre, se realizaron 2 cursos para cuidadoras LBT, en los cuales se inscribieron 44 (cuarenta y cuatro) mujeres que integran los sectores sociales LBT (Lesbianas, Bisexuales y Trans). Culminaron satisfactoriamente 16 (dieciséis) participantes. Tales escenarios se viabilizaron a través del equipo de Acciones Afirmativas y el equipo de Formación Complementaria del Sistema Distrital del Cuidado. Los días 21 y 22 de noviembre se llevó a cabo la formación de acompañamiento presencial en el Centro de Atención a la Diversidad Sexual y de Géneros (Cl. 21 #14- 16) y los días 23 y 24 de noviembre se llevó a cabo la formación y acompañamiento virtual, a través del siguiente link: https://meet.google.com/bea-jtui-ycz.
En tal sentido, y para el idóneo y favorable desarrollo del curso, se gestionaron los refrigerios para las fechas presenciales, además se realizó el respectivo listado de chequeo, metodología, convocatoria, además del agenciamiento y acompañamiento de una profesional experta en temas de sexualidad y género, lo anterior con el fin de favorecer las demandas, intereses de las cuidadoras LBT y del enfoque diferencial en el curso y así responder a los lineamientos de la Estrategia Cuidado a Cuidadoras, aplicando los enfoques de género y diferencial. </t>
  </si>
  <si>
    <t>El enfoque diferencial en esta acción se aplicó a través de: (i) participación a la fecha de 44 mujeres LBT gracias a una convocatoria específicamente dirigida a personas con orientaciones sexuales e identidades de género no normativas, (ii) priorización de servicios teniendo en cuenta las necesidades e intereses de las cuidadoras LBT plasmados en la Estrategia de Cuidado a Cuidadoras (iii) a través de la incorporación de enfoque diferencial a través del acompañamiento de una profesional experta en temas de sexualidad y género reconocida por los sectores con experiencia y conocimiento en trabajo comunitario con los sectores sociales LGBTI.</t>
  </si>
  <si>
    <t>1.Proyección de 2 cursos en 4 jornadas y horarios adaptados a la población sujeto, articulando los equipos de Acciones Afirmativas y Formación Complementaria SIDICU así como con la referente de la PPPLGBT desde la Dirección de Derechos y Diseño de Políticas.</t>
  </si>
  <si>
    <t>El enfoque diferencial en esta acción se aplicará a través de: 
(i) la definición de una convocatoria específicamente dirigida a personas con orientaciones sexuales e identidades de género no normativas, 
(ii) La continuidad de la incorporación de enfoque diferencial a través del acompañamiento de una profesional experta en temas de sexualidad y género reconocida por los sectores con experiencia y conocimiento en trabajo comunitario con los sectores sociales LGBTI.
Enfoque de género y Enfoque de los derechos de las Mujeres: estos enfoques son aplicados a través del uso de las herramientas elaboradas con este enfoque que fueron desarrollados previamente.</t>
  </si>
  <si>
    <t>Los recursos ejecutados corresponden al talento humano proyecto de inversión 7718</t>
  </si>
  <si>
    <t>1.3.13 Talleres de cambio cultural "a cuidar se aprende” con hombres GBT</t>
  </si>
  <si>
    <t>Número de hombres GBT vinculados a talleres de cambio cultural</t>
  </si>
  <si>
    <t>Durante el primer semestre del año se desarrollaron dos talleres de cambio cultural dirigidos especificamente a los sectores sociales LGBTI, en el marco de la línea Cuidamos a las que nos cuidan y A cuidar se aprende. El primero se desarrolló en el mes de febrero en el CAIDSG en la localidad de Teusaquillo, y el segundo taller, se desarrolló en el mes de marzo con un grupo de mujeres diversas vinculadas a la mesa mujeres diversas de Fontibón. Estos talleres tuvieron la participacipación de las siguientes personas:
1. Mujeres Lesbianas -  7
2. Mujeres Bisexuales - 0
3. Mujeres transgéneristas -  5
En general, se han vinculado 41 mujeres LBT a los talleres de cambio cultural durante el primer semestre del año 2022, diferenciadas de la siguiente manera:
1. Mujeres lesbianas - 13
2. Mujeres bisexuales - 23
3. Mujeres transgénerista - 5</t>
  </si>
  <si>
    <t xml:space="preserve">Durante el trimestre, se realizaron acciones de articulación efectiva con el CAIDS Zona Sur para la implementación de talleres para hombres GBT, así: 1. Realización de taller de cambio cultural "A cuidar se aprende: cuidado y autocuidado". Módulo: Reflexión con hombres Gais y bisexuales, el 30 de noviembre en el que participaron 9 ciudadanos con orientaciones sexuales no normativas: gays y bisexuales. 2. Realización de taller de cambio cultural "A cuidar se aprende: cuidado y autocuidado". Módulo: Reflexión con existencias trans y no binarias, el 16 de diciembre en el que participaron 10 ciudadanos con identidades de género no normativas.  </t>
  </si>
  <si>
    <t xml:space="preserve">Aplicación de los enfoques de género y diferencial en los temas, contenidos y metodologías de los talleres de cambio cultural diseñados tanto para hombres GB como para hombres T. </t>
  </si>
  <si>
    <t>Durante el primer trimestre no se desarrollaron acciones para la implementación del producto</t>
  </si>
  <si>
    <t>1.3.14 Vinculación de las personas de los sectores LGBTI a procesos de acompañamiento y fortalecimiento de capacidades para la vida en el territorio y las unidades operativas de los servicios sociales de la Subdirección para Asuntos LGBTI</t>
  </si>
  <si>
    <t xml:space="preserve">Número de personas de los sectores LGBTI vinculdas a procesos de acompañamiento y fortalecimeinto de capacidades </t>
  </si>
  <si>
    <t xml:space="preserve">
 Por otro lado, frente a los procesos de Redes de Aprendizajes se realizan en el marco de las “Redes de Cuidado y Afecto” del distrito capital, como espacio de encuentro de personas de los sectores sociales LGBTI, para el fortalecimiento de habilidades y capacidades. Se llevaron a cabo trece (13) espacios redes de cuidado, con enfoque de derechos.
Se resaltan las siguientes actividades: 
“FERIA TRANSFORMARTE” en la conmemoración del día internacional de la visibilidad lésbica.
Taller de diversidad sexual a las personas del proyecto de discapacidad en la Biblioteca José Francisco de Caldas.
Festival por la igualdad, el Conversatorio: “Educación flexible, un diálogo de saberes desde la inclusión y la integración social” 
Taller de medios audiovisuales (fotografía, teatro, yoga  el cual es dirigido a personas de los sectores sociales LGBTI en  articulación con IDARTES, espacios y articulaciones SENA.
Cursos de patronaje y confección de pantalón y dando respuesta a la continuidad del proceso se articula el ciclo de patronaje de camisa. 
</t>
  </si>
  <si>
    <t>La subdirección para asuntos LGBTI, durante el IV trimestre de la vigencia 2022, logró vincular a población de los sectores sociales LGBT a procesos de aprendizajes específicos y espacios que promueven el intercambio de experiencias y la transferencia de información.</t>
  </si>
  <si>
    <t>DDHH: los procesos de articulación con las  subdirecciones técnicas, subdirecciones locales, estrategias y alianzas público privadas, para vinculaciones a ofertas educativas de personas de los sectores sociales LGBTI.  
Género Con compromisos y acciones concretas integradas por personas de los sectores sociales LGBTI de Bogotá. Dentro de los componentes sexo, género y orientación sexual se tiene la siguiente particularidades para AICF género masculino se tiene 180, género femenino 172 y Transgénero 47, no binario 2, así mismo se relacionan sus orientación sexual identificado 91 bisexuales, 149 gais, 46 heterosexuales y 112 lesbianas, no binario 1, no informa 1, pansexual 1. 157 en fortalecimiento y ampliación de capacidades. Para redes diversas de aprendizaje se identifican 33 bisexual, 56 gais, 169 heterosexual, 8 homosexual, 30 lesbiana, 29 no actualizado, 5 no aplica, 6 no informa. 
Territorial: Identificación y georeferenciación en el territorio de personas de los sectores sociales LGBTI, vinculadas en la modalidad de servicio AICF, teniendo en cuenta las realidades territoriales.
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</si>
  <si>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Durante el mes de enero la Subdirección para Asuntos LGBTI, vinculó 41 personas en redes diversas de aprendizaje y 156 en ampliación e instalación de capacidades formativas (AICF), el número de personas vinculadas a AICF se registra de las bases internas que maneja la Subdirección para el conteo de metas por trimestre.</t>
  </si>
  <si>
    <t>Enfoque de derechos Humanos:: los procesos de articulación con las  subdirecciones técnicas, subdirecciones locales, estrategias y alianzas público privadas, para vinculaciones a ofertas educativas de personas de los sectores sociales LGBTI.  
Enfoque género: Con compromisos y acciones concretas integradas por personas de los sectores sociales LGBTI de Bogotá. Dentro de la modalidad de servicio AICF se tiene en el género: Transgénero 13, no binario 1, femenino 70, masculino 72 en fortalecimiento y ampliación de capacidades (AICF). Para redes diversas de aprendizaje se identifican según orientación sexual: Bisexual 4, Gay  3, Heterosexual 16, lesbiana 4, no informa 12 y no aplica 2, para un total 41.
Enfoque territorial: Identificación y georeferenciación en el territorio de personas de los sectores sociales LGBTI, vinculadas en la modalidad de servicio AICF, teniendo en cuenta las realidades territoriales.
Enfoque poblacional-diferencial: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</si>
  <si>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Cantidad de magnitudes por valor unitario calculado en el avance presupuestal  relacionado con el Talento Humano del prouyecto de inversion 7756</t>
  </si>
  <si>
    <t xml:space="preserve">1.4.1Actualización e implementación de la estrategia ambientes laborales inclusivos en los quince sectores de la administración distrital
</t>
  </si>
  <si>
    <t>Porcentaje de avance en la actualización e implementación  de la estrategia ALI en los quince sectores de la administración distrital</t>
  </si>
  <si>
    <t>Secretaría de Planeación</t>
  </si>
  <si>
    <t xml:space="preserve">Para el Desarrollo de la actividad se destinaron dos contratistas que reformularon la estrategia y el documento lineamiento de la estrategia de Ambientes laborales inclusivos. Se cuenta con un documento de reformulación de la estrategia de ambientes laborales inclusivos en las entidades de la administración distrital y el sector privado. También se elaboró una encuesta de diagnóstico sobre esta estrategia.  
Se inició la ejecución del convenio con la Fundación Corona y la articulación con la Secretaría Distrital de Desarrollo Económico para cooperar con el programa de pago por resultados, el cual incorpora las recomendaciones producto de la investigación de barreras de inclusión laboral. 
Se realizaron dos jornadas de sensibilización de la cultura organizacional para la inclusión y la diversidad sexual.  (Plan acción Política Pública de Talento Humano – Producto. Programa para la construcción de ambientes laborales, diversos, amorosos y seguros) 
</t>
  </si>
  <si>
    <t xml:space="preserve">La Estrategia de Ambientes laborales inclusivos reconoce las diferencias sobre las violencias que son ejercidas sobre las personas LGBTI y en específico mujeres lesbianas y personas trans. </t>
  </si>
  <si>
    <t xml:space="preserve">Durante el primer trimestre 2022 se formuló el documento lineamientos para la implementación de la estrategia ALI en el sector publico y privado. </t>
  </si>
  <si>
    <t>Durante el segundo semestre de 2022 se direon lineamientos y se acompañó a las 15 secretarías, 20 alcaldìas locales y 37 entidades adscritas y vinculadas para la ejecución de las actividades de la estrategia: jornadas de inducción, capacitaciones, cine foros, entre otros.</t>
  </si>
  <si>
    <t>El documento aplica el enfoque diferencial por orientaciones sexuales e identidades de género puesto que genera unas estrategias diferenciales para los Ambientes laborales inclusivos de Mujeres Lesbianas, bisexuales y transgénero. Se reconoce que estos sectores sociales son los que mas requieren acciones para el acceso a un trabajo y la permanencia en el mismo</t>
  </si>
  <si>
    <t>1. en el primer trimestre se elaboró el marco conceptual para el diseño del indice, mediante la revisión de literatura academica (referentes de indices externos) 
2. En el marco de la implementación ALI se realizó un plan piloto de acciones para el fomento al empleo y el emprendimiento mediante el contrato 657 de 2022 el cual se finalizó durante el primer trimestre 2022 con al entrega y aprobación de los productos finales. 
3. Se elaboró un plan de actividades con evidencias para cada uno de los productos de la estrategia ALI
4.Disponibilidad de materiales impresos-Cartillas para 40 personas.</t>
  </si>
  <si>
    <t xml:space="preserve">Enfoque Diferencial: Se realiza la construcción de un índice de discriminaciòn en el ambiente laboral en relaciòn con las personas de los sectores LGBTI. De otra parte la entrega de capital semilla se entregó a personas de los sectores LGBTI. </t>
  </si>
  <si>
    <t xml:space="preserve">Los recursos ejecutados son del proyecto 7623, correspondientes al 15% de ejecuciòn de las actividades realizadas por 4 contratistas </t>
  </si>
  <si>
    <t xml:space="preserve">1.4.2 Encuesta ambientes laborales inclusivos implementada en entidades del Distrito </t>
  </si>
  <si>
    <t>No. de servidoras y servidores públicos de las entidades del Distrito que participan en la encuesta
de ambientes laborales inclusivos.</t>
  </si>
  <si>
    <t xml:space="preserve">En el marco del plan de acción de la política pública LGBTI 2021-2032 se desarrolla la estrategia de Ambientes Laborales Inclusivos que tiene como objetivo la inclusión de las personas de los sectores LGBTI en los espacios laborales, garantizando que en este ámbito no sean discriminadas en razón a su orientación sexual o su identidad de género y les sea garantizado el derecho al trabajo en condiciones de igualdad y equidad.
La estrategia está compuesta por las siguientes líneas de trabajo:
1. Diseño y aplicación de instrumentos que permitan identificar formas de discriminación por orientación sexual y/o identidad de género en el ámbito laboral desde y hacia servidores y servidoras públicas.
2. Desarrollo de estrategias encaminadas a reducir la discriminación hacia las y los servidores públicos de los sectores LGBTI.
3. Desarrollo de estrategias encaminadas a reducir la discriminación hacia las y los servidores públicos de los sectores LGBTI. 
Con el fin de dar respuesta a la primera línea de trabajo, la Secretaría Distrital de Planeación diseñó una encuesta distrital de carácter virtual, dirigida a las servidoras y servidores públicos de todas las entidades del distrito, todos los niveles y modalidades de vinculación, con el objetivo de identificar en el ambiente laboral actitudes y comportamientos discriminatorios en relación con las personas de los sectores LGBTI. 
De esta manera, la encuesta tiene como objetivo servir como un instrumento de recolección de información que permita identificar posibles situaciones de discriminación, la existencia de representaciones sociales negativas frente a los sectores LGBTI y como un insumo para la elaboración de los planes de actividades anuales de la estrategia en cada entidad del distrito. 
La encuesta está estructurada en tres dimensiones: 1. Registro personal que integra 10 preguntas y en ellas se indaga por la descripción sociodemográfica de las y los encuestados, entidad, sexo, nivel educativo, entre otros; 2. Ambiente laboral compuesto por 6 preguntas y que está orientado a valorar las percepciones de las y los servidores sobre las percepciones y las relaciones que se establecen en el ambiente laboral 3. Representaciones sociales integrado por 7 preguntas que indagan sobre los imaginarios, actitudes de las y los servidores y sobre el desarrollo de actividades de promoción de la inclusión laboral de las personas de los sectores LGBTI. Para un total de 23 preguntas.
Para su diligenciamiento se creó un enlace en el sistema de encuestas de la Secretaría Distrital de Planeación, en el Lime Survey ambiente web, el cual se direccionó a las diferentes entidades pertenecientes al Distrito. La encuesta se habilitó entre el 18 de marzo y el 28 de abril de 2022, periodo en el que la respondieron 14.556 servidoras y servidores del distrito de las 15 secretarías, 37 entidades adscritas o vinculadas y 20 alcaldías locales para un total de 72 entidades.
Algunos de los resultados son los siguientes:
</t>
  </si>
  <si>
    <t xml:space="preserve">En total se respondieron 14.545 encuestas en 70 entidades, 15 secretarías, 35 entidades
adscritas o vinculadas y 20 alcaldías locales para un total de 70 entidades. Las
Secretarías de Educación, Integración Social, Movilidad, Seguridad, General los
institutos, el IDIPRON, el IDRD, el IDU, la Empresa de Acueducto y Alcantarillado y
las Alcaldías de San Cristóbal y Kennedy fueron las entidades con una mayor
participación en el diligenciamiento de la encuesta.
A continuación, se relaciona a manera de conclusión los principales resultados que se encontraron en las entidades distritales con base en los cuales se propone proyectar el plan de actividades, en el marco de la Estrategia Ambientes Laborales Inclusivos a través del cual se avance en la superación de posibles situaciones de discriminación en el ambiente laboral:
.El 25% (3.651) de servidoras y servidores públicos que contestó la encuesta en las entidades del distrito ha presenciado en su trabajo burlas, bromas o chistes inapropiados sobre las personas de los sectores LGBTI. 
• El 10% (7) de servidoras y servidores en las entidades escuchó comentarios sexistas basados en la orientación sexual o en la identidad de género 
• El 4% (596) reportó haber sido discriminado en los últimos 12 meses en razón de su orientación sexual o identidad de género. 
• El 10% (1.389) de los y las servidoras están en desacuerdo en que las personas transgénero puedan realizar su tránsito de género en el espacio laboral. 
• El 13% (1.819) está en desacuerdo en que las personas de los sectores LGBTI pueden dar muestras de cariño hacia sus parejas en público. 
• El 19% (2.833) no está de acuerdo en que las personas de los sectores LGBTI responden a lo establecido socialmente en relación con la moral y las costumbres. 
• El 35% (5.088) de las y los servidores de las entidades distritales están de acuerdo en que las personas con discapacidad y que pertenecen a los sectores sociales LGBTI son doblemente discriminadas. 
• El 24% (3.454) de servidores-as manifestó no estar de acuerdo en que “su hija o su hijo se casara con una persona del mismo sexo”. 
• El 1% (107) las percibe como un riesgo para la comunidad y el 19% (2.745) considera a las personas de estos sectores sociales como una posibilidad de crecimiento para las comunidades. 
• El 65% (9.467) de las y los encuestados consideran que las entidades distritales tienen la responsabilidad de generar condiciones de igualdad y no discriminación para las personas trans y el 3% (411) expresó estar en desacuerdo. 
• El 13% (1.875) de servidores-as está en desacuerdo en que en las entidades distritales sancionen a las personas que discriminan por orientación sexual o identidad de género. 
• El 48% (7.001) de la muestra afirmó no tener conocimiento sobre la realización en las entidades distritales de actividades de inclusión laboral de personas de los sectores sociales LGBTI en los últimos 12 meses. El 28% (4.024) conoce alguna comunicación o evento en las entidades que haya promovido la inclusión laboral de personas de estos secto
</t>
  </si>
  <si>
    <t>Sobre la aplicación de enfoques la Encuesta incorporó preguntas que permiten caracterizar la muestra por grupo etáreo, etnia, discapacidad, víctmas, orientación sexual e identidad de género.</t>
  </si>
  <si>
    <t xml:space="preserve">Enfoque Diferencial 
Por orientación sexual e identidad de género 
De los 14.545 servidoras-es que respondieron la encuesta, 9.177 respondieron ser mujeres equivalentes al 63%; 5.153 hombres que corresponden al 35% y 19 intersexuales 0,13%. En cuanto a la identidad de género, 9.075, 62,3% femenina y 5.190, 35,6% masculina; como hombres trans se identificaron 33 servidores equivalentes al 0,2%, 28 mujeres trans 0,19% y en otra identidad de género 31, 0,21%. En la otra identidad de género las denominaciones más frecuentes fueron; no binaria; género fluido; persona transgénero. Para la pregunta de orientación sexual estaban las opciones: lesbiana 0,97% (141), gay 2,5% (363), heterosexual 91,7% (13.350), bisexual 2,4% (349) y en la opción otro 0,89% (130). 
Por grupo etáreo, discapacidad, etnia
La gran mayoría de servidoras-es públicos que dieron respuesta a la encuesta se encuentran en edades entre los 29 y 54 años representando el 73,6% (10.708), seguido del 12,5% (1.822) que se encuentra en edades entre los 55 y 62 años y el 10,3% (1.498) que se encuentra entre los 18 y los 28 años. El 2,2% (319) tiene 63 años o más. El 1,3% (198) no contestó la pregunta.
De acuerdo con las limitaciones que reporta, se observa que la gran mayoría de los y las servidoras encuestadas, exactamente el 95,1% (13.841) indicó no tener ninguna discapacidad; mientras que el 1,8% (268) indicó tener limitación visual permanente y el 0,4% (60) limitación auditiva; 0,1% (14) para hablar; 0,87% (127) para caminar; 0,43% (63) para usar manos y brazos; 0,1% (14) para bañarse, vestirse o alimentarse sin ayuda de nadie; 0,17% (24) para entender o aprender. El 1,9% (285) de los y las servidoras que contestaron la encuesta en las 70 entidades reportó tener registro único de víctimas, mientras que 68 personas, correspondientes al 98,6% reportaron no tenerlo. En relación con su cultura, pueblo o rasgos físicos, el 93,7% (13.631) no se reconoce con ningún rasgo físico o cultural. El 1,94% (282) se identifica como Negro/a, Afrodescendiente, afrocolombiano/a, el 1,59% (231) como mulato, el 1,11% (161) como indígena, el 0,11% (16) como Raizal del Archipiélago de San Andrés, Providencia y Santa Catalina.
</t>
  </si>
  <si>
    <t xml:space="preserve">Los recursos son del proyecto 7623 50% de las actividades realizadas por la contratista </t>
  </si>
  <si>
    <t>1.4.3 Jornadas de inducción y reinducción anuales realizadas en las entidades
del Distrito para la difusión de la PPLGBTI y sus enfoques.</t>
  </si>
  <si>
    <t>No. de servidoras y servidores de las entidades del Distrito que participan en jornadas de
inducción y reinducción que incluyen información sobre la PPLGBTI y sus enfoques.</t>
  </si>
  <si>
    <t>Se han realizado en las diferentes entidades del distrito en el marco de las jornadas de inducción y reinducción la presentación de la política pública LGBTI, de las categoría de la política pública  y de la estrategia ambientes laborales inclusivos. Con corte a primer semestre se relacionan 26 jornadas de inducción en la SDIS, IDIPRON, SDGobierno, Foncep, SDJurídica, SDEducación, SDMovilidad, DADEP, Jardín Botánico, SDAmbiente, SDHábitat con la participación de 106 servidores públicos.</t>
  </si>
  <si>
    <t xml:space="preserve">Se han realizado en las diferentes entidades del distrito en el marco de las jornadas de inducción y reinducción la presentación de la política pública LGBTI, de las categorías de la política pública y de la estrategia ambientes laborales inclusivos. Se registra la participación de servidoras y servidores de la siguiente manera:
Sector Habitat 104
Sector Cultura 38
Sector Movilidad 1187
Sector Desarrollo Económico 367
Sector Ambiente 99
Sector Gestión Pública 604
Sector Mujeres 173
Sector Integración 394
Idipron 32
Sector Jurídica 22
Sector Educación 252
Sector Hacienda 469
</t>
  </si>
  <si>
    <t>Los contenidos desarollados en las jornadas incorporan las categorías del enfoque poblacional diferencial y de géneros</t>
  </si>
  <si>
    <t>Se han realizado en las diferentes entidades del distrito en el marco de las jornadas de inducción y reinducción la presentación de la política pública LGBTI, de las categorías de la política pública y de la estrategia ambientes laborales inclusivos.</t>
  </si>
  <si>
    <t>1.4.4 Actividades implementadas en el marco de la Estrategia de Ambientes Laborales Inclusivos.</t>
  </si>
  <si>
    <t>No. de actividades implementadas anualmente en el marco de la Estrategia de
Ambientes laborales inclusivos.</t>
  </si>
  <si>
    <t xml:space="preserve">El desarrollo del estudio de identificación de barreras para el acceso al empleo formal en personas de los sectores sociales LGBTI. Este documento se constituye como insumo para el abordaje de la estrategia ALI en la empresa privada y para los programas de la SDDE.
A partir de estas barreras y las recomendaciones, se planteó un ejercicio de plan piloto mediante el contrato 567 de 2022 con el objetivo de establecer acciones que fomenten la empleabilidad y el acompañamiento tanto a la empresa contratante en el proceso y capacitaciones requeridas como la persona que va a ser contratada. Con esto se da inicio al proceso piloto de apoyo a emprendimientos, empleabilidad y capital semilla de la estrategia de Ambientes Laborales Inclusivos: 219 emprendimientos registrados y se seleccionaron 107 para acompañamiento.
</t>
  </si>
  <si>
    <t xml:space="preserve">Los sectores corresponsables de la ejecución de la estrategia ambientes laborales inclusivos realizaron en la vigencia 2022, 67 actividades que incluyen el desarrollo de jornadas de capacitación; difusión de videos de socialización de la estrategia; piezas teatrales; difusión de infografías y mesas de trabajo en relación con los resultados de la encuesta Ambientes Laborales Inclusivos de la siguiente manera:
Sector Habitat 3
Sector Cultura 2
Sector Movilidad  3
Sector Desarrollo Económico 1
Sector Ambiente 5
Sector Gestión Pública 2
Sector Salud 2
Sector Mujeres 3
Sector Gobierno 1
Sector Integración 6
Idipron 13
Sector Jurídica 1
Sector Educación 11
Sector Hacienda 14
</t>
  </si>
  <si>
    <t xml:space="preserve">Los sectores corresponsables de la ejecución de la estrategia ambientes laborales inclusivos realizaron en el primer trimestre la planeación de las actividades para la vigencia 2023, que incluyen el desarrollo de jornadas de capacitación; difusión de videos de socialización de la estrategia; piezas teatrales; difusión de infografìa de los resultados distritales de la aplicaciòn de la Encuesta Ambientes Laborales Inclusivos 
</t>
  </si>
  <si>
    <t>Los recursos ejecutados desde el proyecto 7623 de la SDP- Dirección de Diversidad Sexual, 31 millones, correspondientes al 15% de ejecuciòn de las actividades realizadas por 4 contratistas y 28 millones designados por Secretarías General, Hacienda, Gobierno y entidades IDT y Catastro, en un ejercicio de corresponsabilidad.</t>
  </si>
  <si>
    <t>1.4.5 Piezas elaboradas y difundidas, de manera digital o impresa, de acuerdo con los lineamientos de la estrategia Ambientes Laborales Inclusivos.</t>
  </si>
  <si>
    <t>No. de piezas elaboradas y difundidas anualmente  en el
marco de la estrategia ALI</t>
  </si>
  <si>
    <t xml:space="preserve">Se realizó la elaboración de una pieza alusiva al día internacional del trabajo, el primero de mayo   de acuerdo a los lineamientos de la estrategia de ALI la cual fue difundida por las entidades distritales 
</t>
  </si>
  <si>
    <t xml:space="preserve">Se realizó la elaboración de una pieza alusiva al día internacional del trabajo, el primero de mayo   de acuerdo a los lineamientos de la estrategia de ALI la cual fue difundida por las entidades distritales, de igual manera se realizaron piezas comunicativas de invitación a diligenciar la encuesta Ambientes Laborales Inclusivos y de difusión de los resultados en las entidades
</t>
  </si>
  <si>
    <t xml:space="preserve">Se realiza la elaboración de una pieza alusiva al día internacional del trabajo para  el primero de mayo   de acuerdo a los lineamientos de la estrategia de ALI </t>
  </si>
  <si>
    <t>1.4.6 Plan de trabajo para fortalecer la capacitación y promover la vinculación laboral de mujeres y hombres trans en los quince sectores de la administración distrital</t>
  </si>
  <si>
    <t xml:space="preserve">Porcentaje de los sectores de la administración distrital con un plan anual para fortalecer la  capacitación y la vinculación laboral de mujeres y hombres trans 
</t>
  </si>
  <si>
    <t xml:space="preserve">La Dirección de Diversidad Sexual en cumplimiento de sus funciones ha realizado asistencia técnica para la elaboración de los planes de actividades de la directiva 005 de 2021. Asi las cosas, se han realizado socializaciones de la mencionada directiva en los sectores de la Administración distrital. Hasta el momento esta dirección se encuentra recepcionando los planes de actividades. Por su lado, la Secretaría distrital de planeación tiene entre sus actividades las siguientes: Revisión de procedimientos de contratación - Sensibilización sobre la directiva 005 a Directivas y Directivos 
19 Planes de trabajo diseñados y en ejecución para fortalecer la capacitación y promover la vinculación laboral de mujeres y hombres trans en las Secretarías de Seguridad, General, Movilidad, Jurídica, Hacienda, Cultura, Mujer, Integración Social, Educaciòn, Gobierno, Planeación, Universidad Distrital y en las entidades IDIPRON, IDPAC, Unidad de Mantenimiento Vial, IDU, Transmilenio, Acueducto y Alcaldías Locales.
19 sesiones de capacitación realizadas para promover la implementación de la Directiva 5 en las 15 Secretarías, 11 Entidades adscritas o vinculadas y 3 Alcaldías Locales con la participación de 451 servidores públicos de oficinas misionales, talento humano, contratación y áreas jurídicas.
La contratación de 214 personas trans en la SDIS (169), IDIPRON(11), Secretaría de Seguridad (3), de Planeación (7), de Gobierno (14), IDPAC (3) y Transmilenio (7) por contratatos de prestacion de servicios la mayorìa y de planta provisional 2.
</t>
  </si>
  <si>
    <t xml:space="preserve">La Dirección de Diversidad Sexual en cumplimiento de sus funciones ha realizado asistencia técnica para la elaboración de los planes de actividades de la directiva 005 de 2021
Los 15 sectores de la administración han realizado planes de trabajo 
</t>
  </si>
  <si>
    <t xml:space="preserve">La Dirección de Diversidad Sexual en cumplimiento de sus funciones ha realizado asistencia técnica a las entidades para la identificación y ejecución de tres actividades en el marco de la Directiva  005 de 2021
Se reporta ejecución a parti del segundo trimestre de la presente vigencia </t>
  </si>
  <si>
    <t>1.4.7 Apoyo tangible para la corrección del componente de nombre y/o sexo en el documento de identificación personal de personas trans para la reafirmación de la identidad y contribuir a la disminución de barreras de acceso a las oportunidades laborales</t>
  </si>
  <si>
    <t>Número de personas Trans beneficiadas con la corrección del componente de nombre y/o sexo en el documento de identificación personal para la reafirmación de la identidad”</t>
  </si>
  <si>
    <t xml:space="preserve">La Secretaría Distrital de Integración Social a través de la Subdirección para Asuntos LGBTI apoyó 170 personas transgeneristas mayores de 18 años (hombres y mujeres transgeneristas) en todos los trámites relacionados con la corrección de las variables de nombre y sexo en el documento de identificación personal. si bien identificamos y caracterizamos a 170 personas transgeneristas que manifestaron su voluntad de corregir los componentes de nombre y sexo en su registro civil y  por ende en su documento de identificación personal, debido a a las limitaciones de las Notarías y de  las REgistradurías auxiliares al mes de Diciembre de 2021, 33 personas transgeneristas obtuvieron su comprobante de documento en trámite (contraseña) quedando 137 en distintas etapas del proceso, TRAMITE FINALIZADO 62
PENDIENTE ENTREGA DE
ESCRITURAS 17
FIRMA DE ESCRITURA 6
SOLICITUD DE ESCRITURA 9
REGISTRO CIVIL INICIAL 3
DECLARACIÓN EXTRAJUCIO 12
POR INICIAR 61
. </t>
  </si>
  <si>
    <t>La secretaría Distrital de Integración Social a través de la Subdirección para Asuntos LGBTI ha implementado el enfoque de género en la modalidad de servicio: "Reafírmate, el chuchú de la cédula" en aras de contribuir a la garantía de los derechos al reconocimiento de la personalidad jurídica y libre desarrollo de la personalidad consagrados en la Constitución Política de Colombia a partir del reconocimiento de la identidad de género construida por hombres y mujeres transgeneristas.</t>
  </si>
  <si>
    <t>Durante el primer trimestre de la vigencia 2023  la Subdirección para Asuntos LGBTI trabaja en propuestas y escenarios para la implementación del servicio, de igual forma se sigue trabajando en el convenio interadministrativo con las notarías y registradurías. El indicador presenta rezago.</t>
  </si>
  <si>
    <t>1.5.1 Servicios de atención integral en salud para las personas de los sectores LGBTI y/o con orientaciones sexuales  o identidades de género diversas</t>
  </si>
  <si>
    <t>Número de Servicio integrales implementados</t>
  </si>
  <si>
    <t>Salud</t>
  </si>
  <si>
    <t>Secretaría Distrital de Salud</t>
  </si>
  <si>
    <t>NA</t>
  </si>
  <si>
    <t>1.5.2 Canalizacion efectiva y seguimiento  de personas de los sectores LGBTI, y/o con orientaciones sexuales  o identidades de género diversas con  diagnostico positivo para  de la inmunodeficiencia humana (VIH) al programa VIH.</t>
  </si>
  <si>
    <t>Porcentaje de personas LGBTI canalizadas por el equipo del Plan de Salud Pública de Intervenciones Colectivas -PSPIC- para diagnostico e ingreso al programa de VIH en la ciudad</t>
  </si>
  <si>
    <t xml:space="preserve">Desde el  Plan de Salud Pública de Intervenciones Colectivas (PSPIC,) se realizan actividades de promoción y prevención del VIH en poblaciones clave como lo son hombres que tienensexo con hombres y mujeres transgenero. Esto en el marco de cumplimiento de la resolución 1314 de 2020 en donde se contempla la oferta de pruebas rapidas de VIH de forma extramural. 
Durante el segundo trimestre del año 2022 se ha continuado con el desarrollo  de acciones de promoción y prevención para VIH en población LGBTI, como lo son la oferta de pruebas rápidas de VIH, y otras its como sifilis y hepatitis B y su respectivo seguimiento y canalización de los casos identificados como positivos. </t>
  </si>
  <si>
    <t xml:space="preserve">Durante el primer trimestre del año 2022 se  ha avanzado en trono al abordaje con enfoque diferencial resaltando el principio de igualdad y no discriminación, el enfoque de genero mediante la caracterización y reconocimiento de las particularidades contextuales, situaciones vivenciadas y contrucciones sociales en torno al sexo. 
Enfoque de genero: Estas acciones se realizan teniendo en cuenta que la mayoria de casos para VIH se han identificado en HSH y personas trans, por tanto se de hacen acciones que incentiven la toma de la prueba en la poblacion, asi como recorridos y acuerdos con los establecimientos para el cumplimiento del objetivo.
</t>
  </si>
  <si>
    <t>Enfoque de genero: Estas acciones se realizan teniendo en cuenta que la mayoria de casos para VIH se han identificado en HSH y personas trans, por tanto se de hacen acciones que incentiven la toma de la prueba en la poblacion, asi como recorridos y acuerdos con los establecimientos para el cumplimiento del objetivo.</t>
  </si>
  <si>
    <t>Se ha avanzado en torno al abordaje con Enfoque Diferencial, resaltando el principio de igualdad y no discriminación, así como el Enfoque de Género mediante la caracterización y reconocimiento de las particularidades contextuales, situaciones vivenciadas y construcciones sociales en torno al sexo.</t>
  </si>
  <si>
    <t>No existe un recurso especifico para esta accion sin embargo  para las canalizaciones intersectoriales se utilizaron 36.414.700, desde el proyecto de inversion 7830</t>
  </si>
  <si>
    <t xml:space="preserve">1.5.3 Acciones individuales de alta externalidad y colectivas,  dirigidas a la promoción de la salud y gestión integral del riesgo en  salud pública en el marco de los derechos de las personas de los sectores LGBTI,  y/o con orientaciones sexuales  o identidades de género diversas teniendo en cuenta sus interseccionalidades y el modelo de salud vigente.
</t>
  </si>
  <si>
    <t>Número de personas LGBTI que se benefician a través de las acciones individuales y colectivas dirigidas a la intervención de eventos de interés en salud pública</t>
  </si>
  <si>
    <t xml:space="preserve">Se esta implementando los centros de escucha LGBTI para la vigencia noviembre2021-abril2022
• Asesorías orientadas al cuidado de la salud
• Seguimiento a casos, estas acciones se relacionan con la gestión en salud, derivación de las personas o activación de rutas de atención a los servicios requeridos en especial canalizacion a los servicios integrales en salud para mujeres, donde se brinda atencion primaria en salud, dentro de  las cuales se brinda la citologia.
• Colectivos para los derechos de la salud en articulación con la Secretaria Distrital de la Mujer, Secretaria de Gobierno y Secretaria de Integración Social
• Acciones lúdicas pedagógicas para la prevención de riesgos y la reducción de daños y el fomento de habilidades en temáticas como el Virus del papliloma humano y otras ITS.
• Recorridos de calle que incluyen acciones de búsqueda y acogida; distribución de material para la prevención de ITS, educación no formal, deporte, goce y cultura, que se generan en el territorio de vida.
• Informacion frente al uso adecuado del condon y entrega de preservativos
• Escucha activa. A través de ésta se brinda apoyo y orientación a las personas en ejercicio de la prostitución, con el propósito de mediar en las relaciones, así como realizar acompañamiento y acogida.
Se continuan trabajando desde los Centros de escucha LGBTI en los cuales se desarrollan las actividades como: 
i) Asesorías en salud y psicosociales, ii) Seguimiento a casos, acciones de Informacion educacion y comunicacion, iii) Recorridos de calle, tamizajes en VIH_ Sifilis y Hepatitis B </t>
  </si>
  <si>
    <t>Se desarrollan las acciones desde el PSPIC entorno comunitario a traves del centro de escucha LGBTI  a partir de los nuevos lineamientos establecidos hasta el mes de febrero de 2023, a partir de este ejercicio se desarrollaron 59 centros de escucha y se abordaron 3614   personas de los sectores LGBTI durante el ultimo trimestre de  2022  asi mismo se realizo el seguimiento a 25 casos de barreras de acceso a salud  y se realizo la intervencion a poblacion trans desde el proyecto de transformaciones sociales y culturales a vionecias para personas trans.</t>
  </si>
  <si>
    <t xml:space="preserve">Enfoque de Genero:Se han venido ajustando los lneamientos para la siguiente vigencia tratando de dar respuesta a las necesidades de la poblacion, estas estan enmarcadas en la estrategia de centros de escucha, como una metodologia integral que aborda las solciitudes de la poblacion.
</t>
  </si>
  <si>
    <t>Los lineamientos se plantean con enfoque diferencial, teniendo en cuenta las dinamicas propias de la poblacion y sus necesidades, se hace intervenciones en los territorios identificados donde se encuentran a los sectores asi como organizaciones sociales para estos.</t>
  </si>
  <si>
    <t>Se realizaron acciones en el marco del Plan de Salud de Intervenciones Colectivas PS-PIC abordando 2.392 personas, de las cuales 307 son lesbianas, 1.053 gays, 273 bisexuales 20 hombres trans,107 mujeres trans, 619 cisgénero y 10 no binarias.</t>
  </si>
  <si>
    <t>lLas acciones están en el marco de una acción afirmativa para los sectores LGBTI, desde el cual se realizan actividades teniendo en cuenta las dinámicas propias del sector.</t>
  </si>
  <si>
    <t>Proyectos de inversión</t>
  </si>
  <si>
    <t>1.5.4 Estrategia de Gestión técnica y administrativa para  el desarrollo y  organización de los servicios de salud con enfoque diferencial LGBTI.</t>
  </si>
  <si>
    <t xml:space="preserve">Durante el primer trimestre de 2022 se desarrollaron las siguientes asistencias técnicas dirigidas a las EAPB e IPS del Distrito, para la incorporación del enfoque diferencial en la atención integral en salud de personas trans y no binarias:
1. Participación y desarrollo de asistencia técnica con las EAPB autorizadas para operar en Bogotá con el objetivo de orientar técnicamente para la implementación de los elementos estratégicos de la APS y los enfoques diferenciales en el Modelo de Prestación de Servicios y, socializar el instrumento para la medición de avances en la gestión e implementación. Participación total de 42 profesionales de las EAPB Policía Nacional, Famisanar, Capital Salud, Unisalud, Servisalud, Coosalud, Ecopetrol, Aliansalud, Compensar, Sanidad Militar, Mallamas y Salud Total.
2. Participación en socialización de las orientaciones para el desarrollo de las atenciones de promoción de la salud y prevención de la enfermedad adaptadas para personas trans y no binarias a lo largo de la vida dirigida a los equipos de los centros de escucha LGBTI de las Subredes Integradas de Servicios de Salud. Total de asistentes: 23 personas de los equipos multidisciplinares: profesionales de enfermería, auxiliares de enfermería, profesionales de psicología, trabajo social y gestores comunitarios.
3. Participación en mesa de trabajo y asistencia técnica para la implementación del enfoque diferencial en la atención en salud en la EAPB Sanitas, con el propósito de orientar y construir un plan de acción para el despliegue y la transversalización del enfoque LGBTI en la prestación de servicios de salud de la EAPB Sanitas y sus redes de prestadores -IPS. Participantes de la AT dos (2) profesionales de enfoques diferenciales de la EAPB Sanitas
4. Participación en asistencia técnica sobre elementos estratégicos de la APS y enfoques diferenciales, se logra realizar asistencia técnica a la EAPB de la Dirección de Sanidad Militar para la implementación de los elementos estratégicos de la APS en el marco del modelo de prestación de servicios de salud. Total de profesionales asistentes 16 de la EAPB Sanidad Militar.
5. Desarrollo de asistencia técnica dirigida a los equipos de los centros de escucha LGBTI y profesionales referentes de la PP LGBTI de las Subredes Integradas de servicios de salud frente a los esquemas para la hormonización y reafirmación sexual de personas trans y no binarias en el marco de la RPMS, con el fin de orientar a los equipos para el proceso de canalización efectiva que permita las atenciones para el tránsito saludable. Total asistentes 38, de las 4 subredes integradas de servicios de salud.
6. Desarrollo de asistencia técnica sobre elementos estratégicos de la APS y enfoques diferenciales, en el marco del modelo de prestación de servicios de salud a la EAPB Dirección de Sanidad Militar. Total de 16 profesionales asistentes de la EAPB Sanidad Militar con cargos de líderes de rutas, procesos de atención, auditores de calidad y gestión del riesgo. 
7.Asistencia y participación en mesa de trabajo y asistencia técnica para la implementación de enfoque diferencial en la prestación de servicios de salud de la EAPB Sanitas. Se socializa por parte de los profesionales de la EAPB los avances en relación con la gestión para la inclusión de variables diferenciales en sistema de información y gestión para el desarrollo de grupos focales con el equipo de diseño centrado en la persona. Asistencia técnica realizada a dos (2) profesionales líderes de enfoques diferenciales en la atención en salud de EAPB Sanitas
8. Desarrollo de asistencia técnica sobre diversidad sexual e identitaria a la EAPB Compensar en el marco del día del género a nivel institucional. Total de asistencia de 22 colaboradores de la EAPB pertenecientes a los niveles asistencial, administrativo y primera línea de atención.
</t>
  </si>
  <si>
    <t xml:space="preserve">Durante la vigencia 2022 se desarrollaron 8 asistencias tecnicas a las EAPB y EPS priorizadas, en las cuales asistieron un total de 162 personas pertenecientes al sector salud.  </t>
  </si>
  <si>
    <t>Durante las asistencias técnicas realizadas el objetivo es orientar y asesorar técnicamente a las EAPB e IPS para la incorporación del enfoque diferencial de identidades de género y orientaciones sexuales en la prestación de servicios de salud</t>
  </si>
  <si>
    <t xml:space="preserve">Frente al avance las EAPB y EPS han incorporado el enfoque en el sentido del acoplamiento y la solicitud de acompañamiento constante frente a algunos casos y preguntas sobre diversidad sexual.   </t>
  </si>
  <si>
    <t>Para este trimestre se realizaron asistencias técnicas sobre las " guías para la atención en salud a personas trans y no binarias" a las EAPBS: Ecopetrol, Sanitas, Fomag,  Compensar y Unisalud. También, se hizo una jornada en donde se integraron a las 18 EAPB priorizadas de Bogotá. Así mismo, se avanzó en el pilotaje de atención en salud para personas trans en Capital salud - Hospital de Chapinero formulando el plan de trabajo con base en la propuesta de victorias tempranas. Además, se construyó el documento para mujeres lesbianas y bisexuales recopilando las recomendaciones de algunas mujeres lesbianas del movimiento social, este se encuentra en revisión técnica para su codificación.</t>
  </si>
  <si>
    <t>Para este trimestre se avanzó en la aplicación del Enfoque Poblacional, específicamente, en la categoría de orientaciones sexuales e identidades de género. Esto, a partir de las asistencias técnicas a las EAPBS priorizadas en donde se generó capacidad instalada al personal médico y asistencial. Además, se socializaron las guías de atención integral en salud para personas trans y no binarias, y se orientó frente a las valoraciones iniciales en los diferentes momentos de curso de vida por la ruta de promoción y mantenimiento y los profesionales y tamizajes que deberían tener en cuenta con personas trans por momento de curso de vida.</t>
  </si>
  <si>
    <t>No existe un recurso especifico para esta accion, sin embargo los recursos de esta actividad estan en el proyecto 7904</t>
  </si>
  <si>
    <t>1.5.5. Plan de auditoria para las Entidades Administradoras de Planes de Beneficios de Salud del Distrito -EAPB- acorde con los criterios de normatividad para la atención diferencial, en salud, a las personas de los sectores  LGBTI y/o con orientaciones sexuales  o identidades de género diversas</t>
  </si>
  <si>
    <t>Porcentaje de avance en la realización de Planes de auditoria para las Entidades Administradoras de Planes de Beneficios de Salud -EAPB del Distrito.</t>
  </si>
  <si>
    <t xml:space="preserve">Construccion y formulacion del programa de auditoria vigencia 2022, de acuerdo a los lineamientos de la Supersalud GAUDI
De acuerdo a lineamientos de Supersalud se avanza en el ajuste del programa  de auditoria. 
 Se continua la construccion y formulacion del programa de auditoria vigencia 2022, el cual se articula desde la identificacion de  las necesidades de la poblacion de acuerdo a la normatividad vigente y los lineamientos de la Supersalud GAUDI 
</t>
  </si>
  <si>
    <t>"En el Plan de auditoria para las Entidades Administradoras de Planes de Beneficios de Salud del Distrito -EAPB-  se incluye el enfoque diferencial acorde con los criterios de normatividad, en salud, a las personas de los sectores  LGBTI y/o con orientaciones sexuales  o identidades de género diversas, quedando registrado asi: AUDITORIA SISTEMA DE INFORMACION Y ATENCION AL
USUARIO – SIAU Y POBLACIONES ESPECIALES
El auditor debe realizar la Inspección, Vigilancia y Seguimiento a las
actividades implementadas por la Entidad para mejorar la prestación
de servicios tomando como fuente la información del usuario mediante
quejas, reclamos y sugerencias haciendo uso de sus derechos y
deberes. Al igual que las acciones dirigidas a poblaciones especiales,
teniendo en cuenta el enfoque de género y diferencial."
Para este año se realizo el plan de auditoria para las EAPB dando cuplimientos a lo proyectado para este año, el cual da cuenta de   acciones dirigidas a poblaciones especiales,teniendo en cuenta el enfoque de género y diferencial., la cual contempla las variables y las necesidades de acuerdo con las poblaciones de los sectores LGBTI</t>
  </si>
  <si>
    <t>Esta actividad tiene un componente específico para la implementacion de las auditorias con enfasis en los enfoque de género y poblacional diferencial, pues las mismas se hacen para toda la poblacion en general, sin embargo teniendo en cuenta que muchas de las quejas de los usuarios tienen que ver con barreras de acceso por estigma y discriminacion</t>
  </si>
  <si>
    <t>En el plan de auditoria se construye para una revision por parte del auditor para la revision de acciones con enfasis poblacional diferencial y de genero para la revision hacia las EAPB.</t>
  </si>
  <si>
    <t xml:space="preserve">Se socializó el plan de acción al equipo auditor y se dio aprobación.  Así mismo, se estableció el inicio de ejecución el 1 de abril de 2023.         </t>
  </si>
  <si>
    <t>AUDITORIA SISTEMA DE INFORMACION Y ATENCION AL USUARIO – SIAU Y POBLACIONES ESPECIALES. El auditor debe realizar la Inspección, Vigilancia y Seguimiento a las actividades implementadas por la Entidad para mejorar la prestación de servicios tomando como fuente la información del usuario mediante quejas, reclamos y sugerencias, haciendo uso de sus derechos y deberes. Al igual que las acciones dirigidas a poblaciones especiales, teniendo en cuenta el enfoque de género y diferencial”.</t>
  </si>
  <si>
    <t>No existe un recurso especifico para esta accion salen del proyecto de inversion 7822</t>
  </si>
  <si>
    <t>1.5.6 Estrategia de vigilancia en salud publica con enfoques de derecho, diferencial, poblacional,  genero y perspectiva interseccional para  establecimientos asociados a las dinamicas de las personas de los sectores LGBTI.</t>
  </si>
  <si>
    <t>Porcentaje de avance en la implementación de la estrategia de vigilancia con enfoque diferencial</t>
  </si>
  <si>
    <t xml:space="preserve">Tercer trimestre. Desde el Plan de Salud Pública de Intervenciones Colectivas (PSPIC)se ha realizado formaciòn a los colaboradores de las Subredes quienes realizan las intervenciones de Inspecciòn, Vigilancia y Control en los establecimiento abiertos abiertos al publico de la poblaciòn LGBTI, en esta capacitaciòn han participado 70 personas entre funcionarios y colaboradores.
Para el periodo comprendido entre octubre a diciembre de 2022, se realizaron 45 visitas sanitaria a establecimientos de homosocializacion especialmente en la UPZ 22, las visitas sanitarias en las localidades de chapinero y barrios unidos especialmente han presentado una reducción significativa por el no ingreso por parte de los dueños y administradores a lis equipos del sector salud. Igualmente, se culmino con exito el segundo curso  Atención diferencial en salud a personas LGBT, y quedando pendiente para el primer trimestre del año 2023 el tercer curso 
Se continuo con las reuniones  con dueños de establecimientos  ( saunas, videos, sitios de homosocializacion ) La Secretaría de Salud de Bogotá en el marco del Plan de Respuesta a la Viruela símica en el Distrito y dentro de las acciones de intersectorialidad se encuentra realizando socialización de la alerta por este evento en grupos priorizados  que pueden verse afectados. Se realizó una presentación donde se informo de la  situación actual, medidas de prevención y acciones a realizar en los diferentes  establecimientos ante casos de viruela símica igualmente, durante el año 2022 se realizaron 120 visitas sanitarias </t>
  </si>
  <si>
    <t>El desarrollo de las actividades se ha hecho especificamente con los establecimientos de homosocializacion y con los bares que trabajan con HSH y hombres gay</t>
  </si>
  <si>
    <t>Se han vigilado 58 establecimiento, lo que ha significado una disminución de los lugares abordados en comparación al 2022 por las siguientes razones I) los establecimiento no dejan ingresar a los equipos de vigilancia sanitaria; II) aquellos establecimiento que tienen concepto sanitario desfavorable después de realizar las exigencias de la visita sanitaria tienen que solicitar nuevamente la visita y el 23% de los establecimiento no realizan este trámite para una nueva visita III); se calcula que el 27% de los establecimiento funcionan a puerta cerrada para evitar las visitas sanitarias por parte de la autoridad sanitaria; IV) se ha evidenciado que el 16% de los establecimientos solo trabajan los viernes y sábados y, solamente, dejan ingresar a las entidades en forma de operativos coordinados por la alcaldía local; V) el 17% de los establecimientos se encuentran en la localidad de Chapinero y no permiten el ingreso de las entidades VII) Desde la Secretaria de Salud se han priorizado estos establecimiento para sean abordados por la Estrategia de Autorregulación, dicha estrategia consiste en fortalecer sanitariamente los establecimientos, subir el estándar sanitario y  que así puedan obtener el concepto favorable con los equipo de IVC. Adicionalmente, se programó para este periodo se visitaron 100 establecimiento para verificar las condiciones higiénico sanitaria, el resultado arrojó que, 15 establecimientos obtuvieron concepto favorable, 50 tuvieron concepto favorable con requerimientos, 11 establecimientos terminados y 24 fueron calificados como desfavorables la fuente de verificación son los instrumentos de IVC, los cuales están en custodia de las Subredes.</t>
  </si>
  <si>
    <t>Esta actividad se realiza teniendo en cuenta las dinámicas propias de los establecimientos de homosocializacion, por lo que se está revisando los listados de auto revisión de establecimientos y se incluyó dentro de las acciones de los centros de escucha la articulación con los tecnólogos del Entorno Laboral.</t>
  </si>
  <si>
    <t>No existe un recurso especifico para esta accion sin embaro los recursos de esta actividad salen del proyecto 7831</t>
  </si>
  <si>
    <t>1.5.7 Ruta de atención integral diferencial de servicio a la ciudadania en salud  para la población LGBTI  formulada e implementada en las  4 SISS Subredes Integradas de Servicios en Salud, Capital Salud, 10 EAPB , 20 IPS y Secretaria de Salud</t>
  </si>
  <si>
    <t>Porcentaje de avance en la  Implementacion de las fases de ruta de atención integral diferencial en servicio a la ciudadania en salud para la población LGTBI</t>
  </si>
  <si>
    <t xml:space="preserve">Se realiza plan de trabajo para darle cumplimienro al diseño de la ruta en el 2022, en el cual se plantean las acciones a desarrollar con los funcionareis, entre ls cuales se encuentran: capacitacion, acompañamiento, puesta en marcha del proceso, es importante plantear que este ejercicio se desarrolla teniento en cuenta las multiples dificultades en la atencion que tienen los personas de los sectores , en especial las personas trans, estefue remitido a la subsecretaría de salud publica, via correo electronico. </t>
  </si>
  <si>
    <t>Para el año 2022 se genero la propuesta metodologica para el levantamiento de informacion para la construccion de la ruta de servicio a la ciudadania, se plantea poder llevar a cabo la recoleccion de informacion y el diseño de la ruta para el año 2023. Por tanto se cumple el 10 % presupuestado para este año</t>
  </si>
  <si>
    <t>Esta actividad se realiza en el Marco de la garantia de los derechos en salud con enfoque diferencial y de género para la población LGBTI</t>
  </si>
  <si>
    <t>El producto esta planteado com una accion afirmativa para las personas de los sectores LGBTI</t>
  </si>
  <si>
    <t>Se realiza articulación con el área de la Dirección de Provisión de Servicios, para contar con los grupos poblacionales, con quienes a partir de sus conocimientos y experiencias de la atención recibida en el sector salud, brinden las bases para el diseño de la ruta atención integral y acceso efectivo a la justicia de la PPLGBTI. Se iniciarán los grupos focales en el mes de abril del 2023.</t>
  </si>
  <si>
    <t>No existe un recurso especifico para esta accion sin embaro los recursos de esta actividad salen del proyecto 7750</t>
  </si>
  <si>
    <t xml:space="preserve">1.5.8 Estrategia de fortalecimiento de capacidades del talento humano en salud de la red pública y privada y actores claves del sector salud del distrito para el mejoramiento de la atenciòn en salud a personas LGBTI  y/o con orientaciones sexuales  o identidades de género diversas con enfoques de derechos, diferencial, poblacional, de generoy perspectiva interseccional  </t>
  </si>
  <si>
    <t>Porcentaje de avance en la implementación de la estrategia de fortalecimiento de capacidades</t>
  </si>
  <si>
    <t>Se ha avanzado a la fecha en revisar al interior de la SDS las fuentes de información existentes y definir los elemento que incluirá el diagnóstico. Se definieron 2 fuentes de información centrales que permitirán estructurar el diagnóstico de la siguiente manera: 
1. Análisis de la Oferta de cursos virtuales existentes:  
- Alcance de los cursos existentes y panorama de desarrollo.  
- Estado actual de los cursos existentes en la Plataforma Aprender Salud y temas prioritarios a actualizar. 
- Resultados del proyecto: Efecto de la simulación en las actitudes del grupo de salud en la atención de población LGBTI. (Realizado en el marco del convenio entre CDEIS y la Universidad Javeriana).  
2. Análisis de otras estrategias pedagógicas de asistencia técnica utilizadas por las áreas de la SDS:  
- Tipo de estrategias pedagógicas utilizada en asistencia técnica en temas específicos de atención diferencial a personas LGBTI, metodologías, poblaciones y entidades beneficiadas, cobertura y resultados alcanzados.  
Del punto 1. a la fecha se está recopilando toda la información existentes de las plataformas virtuales para analizar el alcance y resultado que se ha tenido con el curso virtual existente en la Plataforma Aprender Salud denomidado "Atención diferencial en salud en personas LGBTI", asi mismo se ha avanzado en la revisión con los referentes expertos de la SDS del estado actual y necesidades de actualización del curso virtual existente, y se está avanzando en el analisis cualitativo y cuantitativo del proyecto de investigación de simulación que se tiene proyectado en cierre y documento final el mes de Julio, el cuál dará insumos frente al impacto de los escenarios de simualción para el fortalecimiento de competencias y capacidades; y permitirá definir si las estrategais de fortalecimiento por medio de simulación y abordaje de casos con pacientes estandarizados son una estrategia  para reforzar y llevar a otras poblaciones o no. 
Del punto 2, está pendiente definir una mesa de trabajo con la Mesa Funcional LGBTI donde se puedan definir los puntos a abordar en una encuesta y grupo focal o entrevistas estructuradas, que será aplicado a los profesionales de esta mesa, con el fin de identificar el tipo de estrategias que utilizan en las asistencias técnicas, así como su impacto y resultados; lo cual complementará este diagnóstico de abordaje de la SDS. 
Definición de las fuentes de información exisentes y elementos que incluirá al diagnóstico. 
Se avanzo en la primera parte del diagnóstico relacionada con el panorama de los cursos virtuales ofertados desde la plataforma aprender salud y su impacto en cobertura y resultados desde el año 2019. Asi mismo se definio el instrumento a aplicar para el diagnóstico del tipo de actividades que se realizan desde la SDS  diferentes a los cursos virtuales, que será aplicado el el tercer trimestre de 2022.</t>
  </si>
  <si>
    <t>Se avanzó en la construcción de documento de diagnóstico con el componente de el panorama de los cursos virtuales ofertados desde la plataforma aprender salud y su impacto en cobertura y resultados desde el año 2019, y otras estrategias desarrolladas desde el CDEIS, asi mismo se recibio realimentación desde la direccion del area para ajustar el documento en el mes de octubre.  Por otra parte, el instrumento a aplicar para el diagnóstico del tipo de actividades que se realizan desde la SDS  diferentes a los cursos virtuales, fue entregado a la Lider de la Mesa Funcional LGBTI de la SDS para que sea enviado a los referentes y lideres de area antes de finalizar el mes de octubre de de 2022; con el  fin de tener a 15 de noviembre el consolidado de resultados de las acciones que realizan otras areas de la SDS. (Encuesta pendiente a  aplicar en tramite de envio desde la Directora de Determinantes en Salud.
Se hace el lanzamiento del curso "Atencion  en salud a mujeres trans" en el mes de noviembre con su primera cohorte, y se realiza el documento diagnostico para revision del panorama de cursos virtuales para poblacion LGBTI</t>
  </si>
  <si>
    <t>Enfoque Difrencial: Esta actividad esta creada especificamente para el desarrollo de cursos que permitan disminuir las barreras de estigma y discriminación frente a los sectores LGBTI en especial a las barreras de acceso a las personas trans</t>
  </si>
  <si>
    <t>El producto de esta accion esta encaminado a apoyar a traves de la capacitacion herramientas para la atencion a las personas de los sectores LGBTI y tener procesos mas incluyentes dentro de la Secretaria de salud y las Subredes</t>
  </si>
  <si>
    <t>Se realizó la segunda cohorte del curso con un total de 37 aprobados para el curso de atención a personas de trans y se realizó la primera cohorte para el año 2023 del curso de atención a las personas LGBTIQ+ con un total de 153 personas inscritas</t>
  </si>
  <si>
    <t>Estos cursos se realizan con un Enfoque Diferencial para reducir las barreras de acceso de los profesionales de salud frente a la atención en salud.</t>
  </si>
  <si>
    <t xml:space="preserve">No existe un recurso especifico para esta accion, sin embargo los recursos de esta actividad estan en el proyecto 7834
No se cuenta con presupuesto especifico asignado para la vigencia 2022, las acciones a desarrollar se ejecutaran con el talento humano y capacidades internas de la SDS y el equipo de Educación de CDEIS que corresponde al Proyecto 7834. </t>
  </si>
  <si>
    <t xml:space="preserve">1.6.1  Diseño de la estrategia distrital de territorialización de la política pública LGBTI 
</t>
  </si>
  <si>
    <t xml:space="preserve">Porcentaje de avance en el diseño de la estrategia distrital de territorialización de la política pública LGBTI 
</t>
  </si>
  <si>
    <t>TRIMESTRAL</t>
  </si>
  <si>
    <t>Se cuenta con el documento de la estrategia de territorialización que contiene: justificación, marco normativo, elementos conceptuales como territorio y territorialización, espacios claves de participación institucional institucional y social, entidades responsables. También el documento cuenta con las fases en que se desarrolla la estrategia como son: fase diagnostica institucional, fase de formulación de las líneas de acción, las cuales son: coordinación de la estrategia, articulación intersectorial, territorialización en la ruralidad, articulación con las instancias de participación y seguimiento a la estrategia.</t>
  </si>
  <si>
    <t xml:space="preserve">La estrategia territorial tiene en cuenta las particularidades de las localidades y sus necesidades dependiendo de las zonas de implementción de la estrategia territorial. Asi, se hace una diferencia entre las zonas rurales y urbanas de la ciudad. </t>
  </si>
  <si>
    <t>Se cuenta con un documento de diseño de la estrategia, el cual contempla tres fases: la primera de  diagnóstico institucional en la que se realizzó un mapeo de entidades presentes a nivel territorial, sus misionalidades y los espacios de articulación interinstitucional. La segunda integra la formulación de las siguientes líneas de acción: 1.Articulación intersectorial. Esta línea integra la interacción entre la Mids distrital y las Mids locales, teniendo como base el plan de acción de la pp,  los planes de trabajo local o planes territoriales a partir de las necesidades locales.  2. Articulación para la territorialización en la ruralidad, que obliga que en las localidades rurales se desarrollen acciones específicas de la PPLGBTI en la ruralidad. 3. Articulación con las instancias de participación. Esta línea articula el Consejo Consultivo Distrital y las instancias de participación locales llevando al espacio autónomo como parte de la agenda, los aportes de las organizaciones de base en la identicación y caracterización de la situación de derechos a través de cartografías sociales en el escenario de las demandas.  
Articulación entre las organizaciones y las entidades de la política pública LGBTI. 4. Seguimiento: se monitorea la ejecución de las acciones de territorialización particularmente de la implementación de las estrategias de la PPLGBTI.
En el diseño de la estrategia está incluida la expedición de un acto administrativo (Resolución o Decreto) que reglamente la estrategia de territorialización. Su implementación contribuye a dotar de legitimidad y obligatoriedad los lineamientos formulados que deberán ser asumidos por las entidades y alcaldías en el marco de sus competencias misionales. Para su elaboración la Dirección de Diversidad Sexual llevará a cabo la proyección del articulado y los trámites requeridos para su validación jurídica y expedición. El diseño se desarrolla considerando el papel de  la DDS en la coordinación de la PPLGBTI. En este segundo trimestre el diseño de la estrategia se venido ajustando con las reuniones de concertación con la SDIS realizadas entre diciembre del 20221 a marzo del 2022), en relación con las mesas inter como espacio principal de articulación interinstitucional para la implementación de la politica pública en las localidades, así como en el avance de la consolidación del documento de proyecto de decreto y de fundamentos jurídicos..</t>
  </si>
  <si>
    <t>Desde el 2021 ya se cuenta con una estructura del diseño de la etrategia de territorialización. Para el 4 trimestre no se hicieron ajustes</t>
  </si>
  <si>
    <t>El diseño de la estrategia involucra en el desarrollo de todo el documento el enfoque por orientación sexual e identida de género</t>
  </si>
  <si>
    <t xml:space="preserve">Los recursos ejecutados son del proyecto 7623, correspondientes al  30% de ejecuciòn de las actividades realizadas por 5 contratistas </t>
  </si>
  <si>
    <t xml:space="preserve">1.6.2  Implementación de la estrategia de territorialización de la política pública LGBTI en las localidades de Bogotá
</t>
  </si>
  <si>
    <t xml:space="preserve">Porcentaje de avance en la implementación de la estrategia de territorialización de la política pública LGBTI en las localidades de Bogotá
</t>
  </si>
  <si>
    <t xml:space="preserve">En este semestre se realizaron reuniones presenciales en las alcaldías locales y de forma articulada con la dirección de equidad y políticas para la incorporación de los enfoques por orientaciones sexuales e identidades de género en los proyectos de inversión.  Igualmente en las alcaldías se ha socializado la PPLGBTI, sus enfoques y la Directiva 005 del 2021. También en las mesas inter locales la dirección de diversidad sexual ha aportado en la implementación de los planes de trabajo socializando la PPLGBTI, el plan de acción y sus enfoques. </t>
  </si>
  <si>
    <t xml:space="preserve">Cada integrante del equipo de localidades de la Dirección de Diversidad Sexual, Poblaciones y Géneros  asistió y acompañó mensualmente las sesiones de las mesas interinstitucionales LGBTI de las localidades. 
La profesional delegada en cada mesa interinstitucional LGBTI  de la DDSPG se acogió como lo hicieron los demás delegados de las otras insituaciones  el plan de trabajo creado por esa instancia para la implementación de la PPLGBTI. También se tuvieron en cuenta las concertaciones dadas con la Secretaría Distrital de Integración Social quien ejerce la secretaría técnica del espacio. 
</t>
  </si>
  <si>
    <t xml:space="preserve">La estrategia de territorialización de la PPLGBTI ayudará a la implementación de acciónes diferenciales en las diferentes localidades y alcaldías. Esto permitirá contar con recursos humanos, técnicos y financieros dirigidos específicamente para personas LGBTI de acuerdo con el enfoque diferencial - poblacional. </t>
  </si>
  <si>
    <t xml:space="preserve">El equipo de localidades de la DDSPG ha participado en el desarrollo del plan de trabajo de cada mesa interintitucional LGBTI  teniendo presente el enfoque difereancial por orientación sexual e identidad de género, así como ha estado atento, a aportar en las sesiones requeridas las sensibilizaciones y capacitaciones sobre estos enfoques. </t>
  </si>
  <si>
    <t xml:space="preserve">En el trimestre se retoma las reuniones con el equipo de localidades y se crean los objetivos 2023 para los temas claves como: las mesas interinstitucionales locales, la ruralidad, el lineamiento técnico para las alcaldías locales, el encuentro anual con organizaciones, el acompañamiento a las organizaciones sociales y las jornadas sisben. </t>
  </si>
  <si>
    <t>En el lineamiento técnico para las alcaldías locales, en el objetivo 2023,queda de manera explícita, el acompañamiento a la secretaría de gobierno la incorporación  del enfoque poblacional – diferencial en los proyectos de inversión local, con el equipo de enfoques de la DSPG en el marco de la Resolución 2210 del 2021</t>
  </si>
  <si>
    <t>1.6.3 Identificación y caracterización de la situación de derechos de las personas de los sectores LGBTI  y oferta institucional a nivel territorial.</t>
  </si>
  <si>
    <t>Número de documentos de identificación y caracterización de la situación de derechos de las personas de los sectores LGBTI  y oferta institucional a nivel territorial.</t>
  </si>
  <si>
    <t>1.6.4 Seguimiento a la implementación de la territorialización de la Política Pública LGBTI por parte de las y los alcaldes locales  para que esta llegue a las instancias y espacios más cercanos a la cotidianidad de la ciudadanía.</t>
  </si>
  <si>
    <t>Numero de encuentros anuales de  seguimiento a la implementación de la territorialización de la Política Pública LGBTI con la participación de las veinte alcaldías locales</t>
  </si>
  <si>
    <t>En el primer semestre se ha llevado la definición de los lineamientos de los planes de trabajo de las alcaldías locales y la planeación del encuentro de alcaldias locales que se llevara a cabo en el segundo semestre de 2022</t>
  </si>
  <si>
    <t>El 18/noviembre se realizó el encuentro de alcaldes -as que tuvo como propósito intercambiar buenas prácticas en relación con la implementación de las estrategias cambio cultural y ALI. En ALI se incluyó el avance de la implementación de la Directiva 005 del 2021. Asistieron 35 personas.
El encuentro sirvió para compender la importancia que la PPLGBTI haga parte de las agendas de los alcaldes y alcaldesas locales. De la responsabilidad de aportar la implementación de las estrategias transversales de la PPLGBTI. Fue una oportunidad de intercambio de experiencias y poner sobre la mesa algunas dificultades. Por ejemplo, respecto a la implementación de la Directiva 005 del 2021 se vio la necesidad de crear lineamientos técnicos generales en temas de contración desde la secretaría distrital de gobierno, puesto que la decisión sobre el tema en las alcaldías tiene limitaciones. Se quedó el compromiso de compartir protocolos de algunas alcaldías con buenos resultados para que se adapten a otras alcaldías.</t>
  </si>
  <si>
    <t>La implementación de las estrategias de la politica pública LGBTI por parte de alcaldes y alcaldesas les permite junto con sus equipos de trabajo, comprender que las personas de los sectores LGBTI no son iguales entre si, es necesario avanzar en el significado de la identidad de género y la orientacion sexual. El encuentro también permitio que la sensibilización de estos enfoques con los equipos de trabajo en las alcaldías locales y con la ciudadanía en general, debe ser es un trabajo continuo y cualificado.</t>
  </si>
  <si>
    <t>El equipo de localidades de la DDSPG planeó los objetivos y actividades a desarrollar en las alcaldías locales. A las 20 alcaldías locales se les ha solicitado información respecto de la vinculación de personas trans. Con el lineamiento dado por la DDSPG la Alcaldía Mayor, envió las piezas comunicativas del 1 de mayo promocionando los espacios libres de discriminación en cada alcaldía local. Estas acciones hacen parte de la implementación de la PPLGBTI y serán insumos para el encuentro de Alcaldes y Alcaldesas Locales en el último trimestre del 2023</t>
  </si>
  <si>
    <t>Dentro de los objetivos planteados se continúa con la sensibilización del enfoque por orientación sexual e identidad de género dirigida a los equipos de trabajo de las alcaldías locales</t>
  </si>
  <si>
    <t>1.6.5 Acciones generadas desde las alcaldías locales que incorporan los enfoques de la PPLGBTI, en el marco de la ejecución de los proyectos de inversión local.</t>
  </si>
  <si>
    <t>Porcentaje de acciones generadas desde las alcaldías locales que incorporan los enfoques de la PPLGBTI, en el marco de la ejecución de los proyectos de inversión local.</t>
  </si>
  <si>
    <t>Gobierno</t>
  </si>
  <si>
    <t>Secretaría de Gobierno</t>
  </si>
  <si>
    <t xml:space="preserve">
Que el avance cuantitativo responde a la implementación del 100% de las acciones programadas dentro de los proyectos de inversión local, se tiene 66 proyectos locales que incorporan el enfoque LGBTI, así: 
Usaquén: 
1988: Formación de familia Usaquén
1989: Usaquén cuidadora
1991: Usaquén territorio de mujeres sin miedo    
Chapinero;      
2035: En chapinero todas contamos 
1853: Chapinero Construye Tejido Cultural 
1815: Chapinero territorio de inclusión social y equidad 
1830:Chapinero es primera infancia 
1743: Chapinero construye futuro
San Cristóbal:
1870: Mujeres empoderadas en San Cristóbal 
1811: Mujeres empoderadas en San Cristóbal 
1872: Participación ciudadana para el desarrollo local
Usme:
1722 :Fortalecimiento al Desarrollo cultural y deportivo de la Localidad de Usme 
1802 :Cambio cultural para la gestión de la crisis climática en Usme
Tunjuelito:
1911 :Tunjuelito con Oportunidades para la Educación Superior
1913: Emprendimiento y transformación para el desarrollo de la economía local
1916 :Tunjuelito territorio saludable
Bosa:
1804:Bosa se la juega por el deporte 
1807: Bosarte para vivir la cultura local 
1749. Bosa incondicional con las mujeres 
1839: Cuentas claras en Bosa: fortalecimiento de la capacidad institucional con una gestión pública eficiente 
Kennedy:
2173 “Kennedy fortalece la participación ciudadana”
 2046 kennedy apuesta por el deporte
 2061 Kennedy Productiva
 2067 Kennedy territorio de buen trato, libre de violencias y discriminación
 2079 Kennedy Cuidadora
2111 Kennedy por los Derechos de las Mujeres
2107 Kennedy Solidaria
2150 Kennedy con acceso a la justicia
2106 Kennedy con Paz, memoria y Reconciliación
2059 Kennedy con Agricultura Urbana
2054 Kennedy, cultura en mi barrio
2124 Kennedy Eco-urbana
2181 Kennedy con convivencia ciudadana
2115 Kennedy de Acuerdo con todas y todos
Fontibón:
1774: Un nuevo contrato por los derechos de las mujeres en Fontibón
1592: Jóvenes con capacidades: Proyecto de vida para la ciudadanía, la innovación y el trabajo del siglo XXI en Engativá 
1599: Desarrollo integral para la transformación social 
Engativá:
1617: Cultura Ciudadana para la Confianza, la Convivencia y la Participación desde la Vida Cotidiana en Engativá 
1622: Participación ciudadana para el desarrollo social
Suba:
1977: Suba participa, incide y decide. 
1994: Jóvenes Formados para el Futuro
Barrios Unidos:
2057: Yuliana Samboni
2038: Acuerdos en comunidad
Teusaquillo 
2101: Teusaquillo un nuevo contrato social para la dotación de CAIDSG, dotación de jardines infantiles y centros amar y para la prevención de violencias 
2160:Jovenes con Futuro - 
2101: Teusaquillo un nuevo contrato social para la dotación de CAIDSG, dotación de jardines infantiles y centros amar y para la prevención de violencias 
2162.Teusaquillo Localidad Segura para las mujeres
Mártires: 
2068: Mártires equitativa con la población más vulnerable
2077: Territorios diversos y libres de violencia
Antonio Nariño: 
2192. Acciones de atención a primera infancia y prevención de violencias
2193. Acciones para las personas cuidadoras.
2194. Acciones de fomento y promoción de las condiciones de salud
2200. Acciones de fomento y promoción de actividades en el campo deportivo
2165. Acciones para la construcción de memoria, verdad, reparación, víctimas, paz y reconciliación.
2197. Acciones para el desarrollo de capacidades y el fomento de los derechos de las mujeres
Puente Aranda: 
1906: Fortalecimiento de la participación ciudadana en Puente Aranda
1890: Arte Cultura y Patrimonio, un nuevo pacto social para Puente Aranda
1907: Fortalecimiento al desarrollo local de Puente Aranda
1895: Mujeres cuidadoras en un nuevo contrato social para Puente Aranda
La Candelaria:
Proyecto N°1781: “La Candelaria segura, mujeres libres de violencias”
Rafel Uribe Uribe: 
1689: PARTICIPACIÓN CIUDADANA ORGANIZADA Y SOLIDARIA EN RAFAEL URIBE URIBE”.
Ciudad Bolívar:
1939 FESTIVAL DE ARTE Y CULTURA LGBTI 
1929 PRESUPUESTOS PARTICIPATIVOS 
1876- CIA 2267-2021 EDUCACIÓN SUPERIOR: UN CONTRATO SOCIAL PARA LOS HABITANTES DE CIUDAD BOLÍVAR CON GARANTÍAS DE ACCESO Y PERMANENCIA .
Sumapaz:
1674 Más mujeres viven una vida libre de violencias, se sienten seguras y acceden con confianza al sistema de justicia. 
1641 Estrategias del cuidado para cuidadoras, cuidadores y a personas con discapacidad
</t>
  </si>
  <si>
    <t xml:space="preserve">Cómo se incorporó el enfoque 
Usaquén: 
2) Entre los tres proyectos que se mencionan se desarrollaron actividades aunadas, con apoyo de la Universidad Nacional de Colombia - Escuela de Estudios de Género para desarrollar un proceso pedagógico, un proceso de orientación psicosocial y una estrategia de comunicación, centradas en: i) la promoción y fortalecimiento de capacidades para el empoderamiento de las mujeres; ii) la prevención del feminicidio y violencias contra las mujeres; iii) estrategias de cuidado que promuevan el reconocimiento del trabajo doméstico y de cuidado no remunerado de las mujeres cuidadoras habitantes de Usaquén, y iv) acciones pedagógicas para mitigar los escenarios de violencia intrafamiliar y sexual.
Chapinero: 
2) Las acciones fueron proceso de formación con mujeres diversas de la localidad de Chapinero. * Resignificación de 1 espacio inseguro para las mujeres diversas de Chapinero Ganadora Beca Es Cultura Local – Localidad de Chapinero propuesta EL MARIPOSODROMO * Conmemoración de una fecha emblemática por los derechos de las mujeres con enfasís en las mujeres trans de la localidad. El proceso de atención cuenta con enfoque diferencial y permite sin exclusiones para solicitud del servicio de acuerdo a criterios de focalización de la resolución No 0509/2021 de la SDIS. La Dotación en colegios de acuerdo a las necesidades para complementar las aulas pedagógicas.
Santa Fe
2) Estas actividades se realizan por gestión con apoyo de otros sectores, sin la asignación de un presupuesto. Coordinación de actividades en la mesa de participación con la población LBGTI de la localidad, Se realizo el CLOPS de la política pública distrital LGBTI, Conmemoración del día de los derechos LGBTI con actividades planeadas conjuntamente con esta población de la localidad y las diferentes áreas de las entidades de la administración distrital que manejan temas relacionados Secretaría de la Mujer, Secretaria de Integración Social entre otras. Artículo 73. La aplicación de la transversalización de los programas y proyectos, se realizará bajo el enfoque diferencial de la gestión pública. 
San cristobal 
2) El fondo de Desarrollo Local de San Cristóbal no cuenta con un proyecto que este unicamente dirigido a la  población LGBTI, sin embargo el área de Mujer y Género, tiene a su cargo prestar la atención a  las dos poblaciones. Es por ello que en muchas de las acciones se vincula a la población transgénero. Así mismo todos los proyectos, de la Alcaldía Local tienen enfoque transversal con el fin de incluir y beneficiar a las mujeres, población transgénero y en general a la población LGBTI, a través de la participación ciudadana.
Usme
2) Se desarrollaron dos proyectos con las siguientes actividades: Por un lado, El Festival de mujer y género que busca mayor visibilización y reconocimiento de las prácticas artísticas, culturales, recreativas y deportivas que desarrollan las mujeres y sus organizaciones en la localidad, a través de talleres, foros, concursos artísticos, concursos gastronómicos, presentaciones culturales, recorridos de reconocimiento dentro de la localidad, rituales etc. Y, por otra parte, está el proceso de visibilización de las acciones de recuperación, encaminadas hacia la protección del ambiente y el restablecimiento de los derechos, encabezadas por la mesa LGBTI
Tunjuelito
2) Para la localidad de Tunjuelito se desarrollaron varias actividades, las cuales se enmarcan en tres proyectos, y entre las que destacan: El programa de educación superior "Jóvenes a la U” , los dispositivos de asistencia personal denominadas Ayudas Técnicas, y a pesar de no contar con propuestas priorizadas dentro del proceso de presupuestos participativos, la Alcaldía Local de Tunjuelito informa que todas las acciones de ejecución de los proyectos enmarcados en las metas del Plan de Desarrollo Local de Tunjuelito, incluidos los ya mencionados, se están formulando de tal forma que se puedan vincular a todos los grupos poblacionales, de manera TRANSVERSAL, buscado integrar un enfoque diferencial de género en el que se tenga en cuenta a los sectores sociales como LGBTI y OSIG.
Bosa: 
2) Se desarrollo una convocatoria e inscripción a los sectores sociales LGBTI Maratón aeróbica en Bosa nos une la diversidad. Se suscribió un contrato con la Universidad Nacional de Colombia, se desarrolló el diplomado Las Mujeres de Bosa promueven y defienden sus derechos, Adicional se COORDINO LA ASISTENCIA Y  ACOMPAÑAMIENTO DE LOS PROCESOS DE PLANEACIÓN LOCAL, PARA LA PROMOCIÓN DE LA PARTICIPACIÓN DE LAS MUJERES-TRANS Y DE LA EQUIDAD DE GÉNERO, PARA  MATERIALIZAR EN LA LOCALIDAD DE BOSA LAS ESTRATEGIAS DE TERRITORIALIZACIÓN Y  TRANSVERSALIZACIÓN 
Kennedy
2) Se adelantaron varias actividades en la localidad, donde destacan: Proceso de fortalecimiento a instancias formales, no formales y organizaciones sociales, procesos de capacitación en modalidad presencial y virtual asistida, en aras de la promoción del derecho a la participación en la localidad, Vinculación de personas LGBTI al programa de formación deportiva con tiempo liberado para adultos, becas destinadas para microempresas y emprendimientos de los sectores culturales y creativos de la comunidad LGTBI y mujer, formación y certificación en el desarrollo de capacidades y habilidades para la conducción de automotores de categoría A2 o C1 (2% LGBTI), fortalecer a 200 MiPymes y/o emprendimientos orientados a la revitalización y potencialización de las aglomeraciones productivas de la localidad de Kennedy. (2% LGBTI); El Carnaval por la vida y la diversidad que se llevará a cabo en el mes de mayo; Contratación de promotora LGBTI para la consolidación de actividades del cuidado para personas cuidadoras LGBTI. Y vinculación de mujeres cuidadoras como parte del proyecto; Vinculación de personas LGBT como parte de la estrategia de prevención de violencias hacia las mujeres; Transferencias a personas en situación de vulnerabilidad; Y diferentes proyectos que en su proceso de formulación incluyeron un enfoque diferencial y de género, tanto en la formulación de las DTS como en la formulación de los anexos técnicos y demás documentos que sustentan.
Fontibón: 
2) En la localidad se realizará el Festival de las mujeres diversas. Evento de un día de fin de semana, orientado a las mujeres en su diversidad sexual e identidad de género, en que ellas socializan sus expresiones culturales, artísticas y deportivas. A su vez, se desprenden acciones de oferta institucional para la vivencia de derechos. 
Engativá 
2) Las acciones desarrolladas son estrategia de capacitación en prevención de violencias dirigida a docentes de Instituciones Educativas de la localidad de Engativá: con proceso de capacitación en el que participarán docentes de Instituciones Educativas Distritales de la localidad de Engativá. El proceso de formación, abordará temáticas de importancia para la prevención de violencias con la selección de beneficiarios de los programas de acceso y sostenimiento en educación superior, la Secretaría Distrital de Educación dispuso una puntuación adicional para las personas transgénero, formación que contribuyan en el fortalecimiento y desarrollo de capacidades,  se busca Implementar una estrategia de Formación para el fortalecimiento de la participación ciudadana,  los criterios para la selección de beneficiarios de los programas de acceso y sostenimiento en educación superior, la Secretaría Distritlal de Educación dispuso una puntuación adicional para las personas transgénero. 
Suba 
2) Las acciones son la visibilización y protección de derechos de la población Trans, como parte de los sectores LGBTI. En el marco del proceso de fortalecimiento de organizaciones sociales, fue beneficiada una organización social orientada a la protección de los derechos de los sectores LGBTI.  En el marco del proceso de fortalecimiento de organizaciones sociales, fue beneficiada una organización social orientada a la protección de los derechos de los sectores LGBTI para el acceso y permanencia en la educación superior, se incluyeron criterios para fomentar el acceso de los sectores LGBTI, a través del otorgamiento de puntos adicionales para las personas que se reconocían como parte de la comunidad. 
Barrios Unidos:
2) Entre las actividades adelantadas en la localidad destacan la realización de jornadas en el sector de alto impacto 7 de agosto con mujeres LBT del sector; firma del pacto local por la diversidad e izadas de banderas en el marco del mes del orgullo LGBTI; foro de espiritualidad y diversidad en articulación con la mesa local diversamente unidos en el marco del festival distrital por la igualdad; el gran carnaval de la 64 en articulación con los miembros de la mesa local y ciudadanos LGBT; 2 iniciativas de organizaciones de mujeres LBT beneficiarias de la convocatoria mujeres que trabajan por mujeres; Así como la articulación con el carnaval del grupo queer antifacistas en jornada de información de rutas de violencia a mujeres víctimas de violencia y oferta de servicios para la población LGBTI en salud, integración y otros sectores, esto último en el marco del festival distrital por la igualdad
Teusaquillo 
2) Las acciones fueron: Operario asignado y a la espera de Acta de inicio para inicio de ejecución - Para los beneficiarios del programa, pertenecientes a la comunidad transgénero, se les dará un puntaje adicional de 10 puntos '-Impactar año a año (2021-2024) a 500 personas (Total 2000) de la localidad en prevención de violencia intrafamiliar y sexual -Incorporar los enfoques de la Política Pública de Mujeres y Equidad de Género -Se proyecta la dotación o entrega de herramientas adicionales a los Servicios Sociales ya existentes
Mártires: 
2)  Las acciones se enmarcan en Dotar 1 Unidad Operativa del Centro de Atención Integral a la Diversidad Sexual y de Géneros. Formar personas en prevención de violencia intrafamiliar y/o violencia sexual, y vincular personas a las acciones desarrolladas desde los dispositivos de base comunitaria en respuesta al consumo de SPA y beneficiar a personas mayores con apoyo económico tipo C.
Antonio Nariño: 
2) Entre las actividades adelantadas por la localidad destacan: El Plan pedagógico en (prevención del feminicidio, la violencia contra las mujeres y la violencia intrafamiliar y sexual); Actividad física grupal como yoga, actividades de cuidado personal, actividades de atención en salud a personas cuidadoras; Una feria con duración de cuatro días, la cual se desarrollará en varios espacios con temáticas diferenciadas por comunidades, Jornada de Maloka al Parque (2 barrios), Jornada de Kilombo al barrio (3 barrios), Mesa gastronómica; Realización de 16 sesiones de armonización física para adultos mayores; Proyecto dirigido a niños con Cine foro, Picnic literario, Taller de arte, Galería por la paz, Muralismo infantil, Recorrido ecológico, y Convivencia final
Puente Aranda: 
2) En la localidad se adelantaron actividades como: La contratación de un profesional para la atención a grupos vulnerables, entre los que están incluidos los grupos LGBTIQ+; la realización de los eventos ‘Festival góspel’, ‘Arte mayor para Puente Aranda’ y ‘Puente Aranda sinfónica’; la organización de la bici rodada lesbica en el marco de la mesa interinstitucional LGBTI; se llevaron a cabo eventos de conmemoración con participación de ciudadanos miembros de los sectores LGBTI, en particular ciudadanos con procesos en CEDID, además de participación de una artista LGBTI en evento del 3 de diciembre, y participación de una lideresa trans en evento de 4 de diciembre; Y se adelantó la contratación de una persona para atender los requerimientos de la comunidad LGBTIQ+ en la localidad.
La Candelaria:
2) En la localidad se realizaron Capacitaciones y talleres sobre temáticas encaminadas a la promoción de una vida libre de violencia, así como encuentros de saberes y actividades de resignificación.
Rafel Uribe Uribe 
2) A través de procesos de formación, recolección de memorias y festivales se fomentó la participación de la comunidad LGBTI manera virtual y presencial articulado con el equipo del FDL, Universidades y Mesa LGBTI
Ciudad Bolivar 
2) LAS ACCIONES QUE SE DESARROLLARON PARA EL CUMPLIMIENTO FUERON: FESTIVAL DE ARTE Y CULTURA LGBTI - Se incluyó a personas de los sectores sociales LGBTI en la contratación del FDLCB en el marco de los acuerdos pactados con la mesa diversa de la localidad de Ciudad Bolívar, adicional se incluyeron valores adicionales Dentro de los puntajes ponderables se establece un valor diferencial a los integrantes de población LGBTIQ.
Sumapaz 
2) Contratos por prestación de servicios como apoyo técnico de a la alcaldía local de Sumapaz de la población LGBTI .
</t>
  </si>
  <si>
    <t>Consolidación de la matriz de seguimiento con corte a mayo del 2022 en construcción conjunta con las alcaldias locales, con la identificación de 42 proyectos de inversión transverzalizados.
ACCIONES PPLGBTI POR FDL:
USAQUÉN (5):
• Conmemoración Orgullo LGBTI: Actividades artísticas y culturales
• Elaboración de un mural contra la Homofobia, Transfobia y la Bifobia
• Actividades de autocuidado para mujeres cuidadoras 
• Reconocimiento simbólico a mujeres cuidadoras 
• 2do Encuentro de la Igualdad y Reconocimiento a la Diversidad Cultural de Usaquén  
CHAPINERO (1):
• formación de mujeres diversas y la estrategia cuenta conmigo.
SANTA FE (1): 
• Contratación personas LGBTI, conmemoración fechas emblemáticas, por concertar.
SAN CRISTÓBAL (1):
• Conmemoración del Día contra la homolesbitransfobia
USME (2):
• Se contratarán 5 procedas con enfoque LGTBI.
• 1 capacitación medio ambiental para personas diversa.
TUNJUELITO ():
• Por Definir
BOSA (3):
• Conmemoración del Día contra la homolesbitransfobia, Festival Local por la diversidad.
• Festival Local por la diversidad
• Picnic diverso en conmemoración del Día internacional de los derechos de las mujeres, Día contra la homolesbitransfobia
KENNEDY (2):
• Participación de las mujeres Trans de la localidad en esta escuela, lo que quedó en la etapa de priorización de los presupuestos participativos 
FONTIBÓN (10):
• vincular acciones y propuestas culturales para los eventos con enfoque diferencial, y de género
• Entrega de estímulos a propuestas de persona natural o jurídica que vincule procesos artísticos trans y cumpla con los requisitos de convocatoria
• Entrega y apoyo de propuestas de agricultura para colectivos que se presenten a los procedas
• Entrega de apoyos a colectivos, o personas naturales transgénero que cumplan con los requisitos solicitados.
• Apoyar las mypimes de personas trans que cuenten con los procesos y documentos requeridos para la presentación de postulación
• Vincular a personas trans a los procesos de los diplomados en estrategia distrital del cuidado y desnaturalización del cuidado femenino
• Vincular relatos de mujeres trans víctimas de violencia por desplazamiento formado en los procesos desplegados en la mesa local de víctimas
• Vincular a los procesos de participación de las mujeres en la localidad con enfoque diferencial, de género a las mujeres en su diversidad, posicionando la importancia de la representación de personas transgénero
• Desplegar acciones de prevención de violencias hacia las mujeres en su diversidad, evidenciando los agravantes por identidad de género
• Vincular a personas transgénero a los procesos de formación para la participación incidente en la localidad
10. ENGATIVÁ (1):
• Programas de acceso y sostenimiento en educación superior.
11. SUBA ():
• Todos los proyectos locales buscan la participación de todos los grupos poblacionales, no tienen priorización especifica (POR DEFINIR)
12. BARRIOS UNIDOS (1):
• Implementación estrategia local de acciones pedagógicas del Código Nacional de Seguridad y Convivencia Ciudadana en la Localidad
13. TEUSAQUILLO (3):
• Adecuación salas de cómputo con equipos funcionales para la comunidad
• Formación nuevas ciudadanías a partir del uso de herramientas dentro de las nuevas tecnologías de la información y la comunicación (TIC)  
• Escuela de formación del IDPAC
14. LOS MÁRTIRES ():
• Por definir acciones
15. ANTONIO NARIÑO (6):
• Actividades de formación de educación inicial
• Escuelas de formación deportiva y artística
• Convenios marcos con ONG
• Espacios de respiro
• Resignificación de espacios 
• Conmemoración de actividades LGTBI
16. PUENTE ARANDA (1):
• Contratación de personal para atender los requerimientos de la comunidad LGBTIQ+
• Los recursos y las acciones de los proyectos de inversión están enmarcados con un enfoque transversal LGBTIQ+, por ende la comunidad LGBTI esta inmersa en los mismos.
17. LA CANDELARIA ():
• Por definir acciones específicas, se tomarán en cuenta los enfoques diferenciales para los proyectos transversalizados
18. RAFAEL URIBE URIBE (3):
• Festival Freak Fashion Rock's 11 versión: por una semana diversa en Rafael Uribe Uribe
• Reconocer y vivenciar las practicas socioculturales, artísticas y comunitarias de las personas LGTBI.
• Semana de apropiación LGTBI para aportar a su memoria y re significación en el marco de la conmemoración de la versión 11 del festival
19. CIUDAD BOLÍVAR (4):
• Parte de los acuerdos realizados con la mesa diversa de Ciudad Bolívar se contrata una referente LGBTI para que articule el trabajo desde la ALCB - CPS-300-2022. Se contrata como técnica por ser el nivel que tiene la persona a contratar.                                  
• Se Contrata persona TRANS en el área de seguridad y vigilancia en convenio con la empresa convisur.    
• se ejecutó el festival por la diversidad TRANS el día 31 de marzo.                      
• se encuentra en formulación el festival por la diversidad LGBTI 2022.
20. SUMAPAZ ():
• Se proyecta tener contratos por prestación de servicio s como apoyo técnico de a la alcaldía local de Sumapaz. (POR DEFINIR)</t>
  </si>
  <si>
    <t xml:space="preserve">Durante el año 2022 se programaron 158 actividades para los 20 FDL, las cuáles fueron ejecutadas a traves de 77 proyectos de inversión, con sus respectivas metas, para un avance cuantitativo del 100%, el costo de las actividades para la atención de la Población LGBTI de manera transversal reportado por los FDL corresponde a $ 21.625.166.410
Las metas desarrolladas por los FDL se enmarcan en: Vincular Personas en Acciones para la Prevención del Feminicidio y la Violencia Contra la Mujer, Vincular a Cuidadores y cuidadoras A Estrategias de Cuidado,  Realizar  eventos de promoción de  Actividades Culturales, Finanaciar mipymes, Otogar Estimulos, Financiar Proyectos, Capacitar para la construcción de Ciudadanía, de igual forma en los campos artisticos, culturales y deportivos y tecnologicos, Fortalecimiento instiucional, eventos culturales, construcción de ciudadania, fortalecimiento de organizaciónes y JAC,  Vinculación de  personas a procesos de construcción de memoria, verdad, reparación integral a víctimas, paz y reconciliación, Beneficiar Estudiantes de Programas de Educación Superior con Apoyo de Sostenimiento para la permanencia, Vincular Personas en Actividades para la Resiliencia, La Prevención de Hechos Delictivos y el Desarrollo de los Frentes de Seguridad,  Implementar Estrategias Locales de Acciones Pedagógicas del Código Nacional de Seguridad y Convivencia Ciudadana en la Localidad,  Realizar acuerdos para promover la formalización de vendedores informales a circulos económicos productivos de la localidad. 
Todos estos programas, permitieron involucrar diversos ejes de acción que no solo se centran en actividades tradicionales como la defensa de los derechos de las comunidades LGBTI, actividades culturales o emprendimientos, sino que permitio explorar frentes como el comercio informal, la implementación de procedas y reverdecimientos de espacios desarrolladas por personas pertenecientes al colectivo. 
Los proyectos de inversión impactados se enmracan en: Territorio de mujeres sin miedo,Prevención de Violencias , Mujeres cuidadoras, Proyectos de cultura creativa y diversa, del sectror  productivo y Emprendedor, sistema distrital de cuidado,  Construir Bogotá región con gobierno abierto, transparente y ciudadania consciente,  Intervención, dotación de salones comunales para el fortalecimiento de la participación ciudadana, reverdecimiento del territorio,  Derechos de las mujeres, participación, memoria paz y reconciliación, territorio de buen trato, libre de violencias y discriminación,  Acciones para el desarrollo de capacidades y el fomento de los derechos de las mujeres, Atencion primera infancia, prevención embarazo adolcentes,  Jóvenes con capacidades,  Cultura Ciudadan , acuerdos en comunidad, deportes. 
Donde las actvidades mas recurrentes fueron: Eventos de conmemoración Formación 6, eventos 7, formación 43, convenios 5,  convocatorias 8, Contratos de presatación de servicios 32, entre otros.
</t>
  </si>
  <si>
    <t xml:space="preserve">Desde el  enfoque diferencial y en cumplimiento a la PPLGBTI, se fomentan espacios para el cumplimiento de derechos a traves de acciones transverzalizadas, territorializadas y cocertadas como:  42 proyectos  que disminuyen las brechas en los accesos de servicios de la población lgbti  en el Sistema Distrital del Cuidado - Jóvenes con capacidades: Proyecto de vida para la ciudadanía, la innovación y el trabajo del siglo XXI - Bogotá, referente en cultura, deporte, recreación y actividad física, con parques para el desarrollo y la salud - Creación y vida cotidiana: Apropiación ciudadana del arte, la cultura y el patrimonio, para la democracia cultural - Bogotá protectora de los animales - Ecoeficiencia, reciclaje, manejo de residuos e inclusión de la población recicladora - Bogotá territorio de paz y atención integral a las víctimas del conflicto armado -  Más mujeres viven una vida libre de violencias, se sienten seguras y acceden con confianza al sistema de justicia, competecias empresariales, sistema de cuidado,
Se evidencia el cumplimiento a corte del segundo trimestre del año 2022, por parte de los FDL de la PPLGBTI, en un primer escenario, de manera transversal a través de la implementación de un enfoque diferencial para los proyectos de inversión desarrollados en las localidades, y en una segunda instancia, por medio de acciones específicas concertadas y dirigidas a fortalecer los procesos e instancias con la población LGBTIQ+, las cuales se encuentran detalladas en la matriz con un recurso con corte al mes de junio de $ 604452364
</t>
  </si>
  <si>
    <t xml:space="preserve">Teniendo en cuenta los reportes de la dirección de diversidad Sexual quien lidera la PPLGBTI, se podria afirmar que la población sufre de una gran de discriminación debido  a la percepción negativa y estigmatizada que padedecen, es en este espacio es en el que radican las acciones que desarrollan los FDL para la promoción y garantia de derechos de las personas LGBTI que principalmente buscan mitigar contrarrestar estas y otras problemáticas que afectan a esta población, garantizar la inclusión social, cerrar brechas y lograr que la ciudad sea un lugar donde no haya violencias o discriminación en razón a la orientación sexual o identidad de género, las proyectos de inversión y metas relacionadas tenian como objetivo:
1.     A Buscar estrategia locales para el cambio y  transformación de imaginarios y representaciones sociales negativas que afectan el ejercicio de los derechos de los sectores LGBTI.
2.     La implementación de acciones concertadas con las redes de los sectores LGBTI que promuevan el fortalecimiento de la política pública en las localidades.
3.     Iimplementación de estrategia integral de atención a la denuncia contra la discriminación y vulneración de los derechos para personas de los sectores sociales LGBTI.
4.     Y la incorporación de Ambientes Laborales Inclusivos, en el Distrito y en el sector privado, para la transformación de imaginarios y representaciones sociales negativas que afectan el ejercicio de los derechos de los sectores LGBTI y la activación de la economía en sectores LGBTI, especialmente en los más vulnerables.
Los proyectos cerrarron estas brechas con la inclusión, concertación, incorporación, planeación y participación de personas pertenecientes a la comunidad LGBTI, en el desarrollo y puesta en marcha de los proyectos resaltando, la presencia de personas viculados a estos colectivos en espacios, laborales, comunitarios y de defensa de derechos que permitió visibilizar a este colectivo, evidenciando la improtancia que tiene para el desarrollo de la ciudad y los diversos roles que una persona diversa puede ejercer no solo en su vida privada, sino en su contribución a la esfera social y laboral de la ciudad. </t>
  </si>
  <si>
    <t>ACCIONES PPLGBTI POR FDL:
Durante el primer trimestre del 2023 (enero-febrero-marzo) se realizó la transversalización de los proyectos de inversión vigencia 2023 y se ejecutaron actividades en el marco del desarrollo de los proyectos de inversión vigencia 2022, los cuales continúan en ejecución por parte de los FDL. 
Lo anterior corresponde a un avance cuantitativo del 100%. El detalle por fondos se detalla a continuación:
1.	Usaquén: 
Se realizo transversalización del proyecto 1989 “Usaquén cuidadora” vigencia 2023, con el cual se busca “Vincular 711 mujeres cuidadoras a estrategias de cuidado”
Se realizo transversalización del proyecto 1991 “Usaquén territorio de mujeres sin miedo” vigencia 2023, con el cual se busca “Vincular 2500 personas en acciones para la prevención del feminicidio y la violencia contra la mujer”.
Se realizo transversalización del proyecto 1992 “Usaquén cultura creativa y diversa” vigencia 2023, con el cual se busca “Realizar 16 Eventos De Promoción De Actividades Culturales”. 
2.	Chapinero:
Se realizo transversalización del proyecto 1848 “Chapinero cultural y creativo” vigencia 2023, con el cual se busca “realizar 6 eventos de promoción de actividades culturales” 
Se realizo transversalización del proyecto 1671 “Chapinero productivo y Emprendedor” vigencia 2023, con el cual se busca “Promover en 150 Mipymes y/o emprendiemintos procesos de reconversión hacia actividades sostenibles”
Se realizo transversalización del proyecto 1710 “Chapinero Construye Infraestructura Social” vigencia 2023, con el cual se busca “Formar 3000 personas en prevención de violencia intrafamiliar y/o violencia sexual”.
3.	Santa Fe. 
En el marco del proyecto 2156 “Participación y cultura ciudadana en Santa fe” vigencia 2022, el cual busca el “Fortalecimiento de organizaciones sociales, comunitarias, comunales propiedad horizontal e instancias de participación, con énfasis en jóvenes” realizó la recepción de iniciativas presentadas por organizaciones o colectivos que realizan una labor social en el territorio.
4.	San Cristóbal
En el marco del proyecto 1870 “Mujeres empoderadas en San Cristóbal” vigencia 2022, el cual busca “Capacitar 3000 Personas Para La Construcción De Ciudadanía Y Desarrollo De Capacidades Para El Ejercicio De Derechos De Las Mujeres” y “Vincular 4300 Personas En Acciones Para La Prevención Del Feminicidio Y La Violencia Contra La Mujer” se diseñaron estrategias de vinculación para población LGBTI y mujeres en su diversidad dedicadas al cuidado. 
En el marco del proyecto 1811 “San Cristóbal te cuida” vigencia 2022, el cual busca “Vincular 3600 Mujeres Cuidadoras A Estrategias De Cuidado” se diseñaron estrategias de vinculación para población LGBTI y mujeres en su diversidad dedicadas al cuidado.
En el marco del proyecto 1872 “Participación ciudadana para el desarrollo local” vigencia 2022, el cual busca “Capacitar personas para la construcción de ciudadanía y desarrollo de capacidades para el ejercicio de derechos de las mujeres” se diseñaron estrategias de vinculación para población LGBTI y mujeres en su diversidad dedicadas al cuidado.
Se realizo transversalización del proyecto 1803 “San Cristóbal promotora del arte, la cultura y el patrimonio” vigencia 2023, el cual busca “Capacitar 1200 personas en los campos artísticos, interculturales, culturales y/o patrimoniales”.
Se realizo transversalización del proyecto 1858 “San Cristóbal creativa” vigencia 2023, el cual busca “Financiar 100 proyectos del sector cultural y creativo”.
Se realizo transversalización del proyecto 1801 “San Cristóbal es deporte” vigencia 2023, el cual busca “Capacitar 3200 personas en los campos deportivos.
Se realizo transversalización del proyecto 1865 “San Cristóbal le apuesta a la reactivación económica apoyando lo nuestro” vigencia 2023, el cual busca “Promover en 800 MiPymes y/o emprendimientos la transformación empresarial y/o productiva”. 
5.	Usme 
En el marco del proyecto 1818 “Usme libre de violencia contra la mujer” vigencia 2023, el cual busca “Capacitar personas para la construcción de ciudadanía y desarrollo de capacidades para el ejercicio de derechos de las mujeres” se realizó un proceso de selección abierto para contratar por prestación de servicio a una persona del sector LGTBI, difundiendo la convocatoria, se recibieron hojas de vida y el día 9 de marzo se informó a la persona que había sido seleccionada, se solicitaron documentos de contratación.
En el marco del proyecto 1825 “Acceso a la justicia para el desarrollo social y cultural del siglo XXI” el cual busca vigencia 2023, el cual busca “Atender personas en estrategias de acceso a la justicia integral en la ciudad” se realizó la contratación del operador, a través de licitación pública. 
En el marco del proyecto 1722 “Fortalecimiento al desarrollo cultural y deportivo de la localidad de Usme” vigencia 2023, el cual busca “Realizar eventos de promoción de actividades culturales”, se realizaron 3 jornadas del festival del festival de la diversidad de la mesa LGBTI de Usme y sus veredas: 1 jornada el 19 de febrero de 2023. 2 jornada el 5 de marzo de 2023 y 3 jornada el 19 de marzo de 2023.
Se realizo transversalización del proyecto 1722 “Fortalecimiento al desarrollo cultural y deportivo de la localidad de Usme” vigencia 2023, el cual busca “Realizar eventos de promoción de actividades culturales”.
6.	Tunjuelito
En el marco del proyecto 1913 “Emprendimiento y transformación para el desarrollo de la economía local” vigencia 2022, el cual busca “Revitalizar 440 Mipymes y/o emprendimientos potencializados dentro de las aglomeraciones económicas que fomentan el empleo y/o nuevas actividades económicas” se generó un cupo diferencial para los sectores sociales LGBTIQ+, para el programa es Impulso Local, para el apoyo de emprendimientos económicos.
En el marco del proyecto 2051 “Tunjuelito se apropia del arte, la cultura y el patrimonio” vigencia 2022, el cual busca “Realizar 20 eventos de promoción de actividades culturales” se está revisando el proceso con las mesas de jóvenes para articular a la presentación de la mesa LGBTQ Local para el evento de cierre. Los eventos se realizarán en el mes de mayo de acuerdo a la concertación con las instancias de participación.
En el marco del proyecto 1918 “Reverdecimiento del territorio” vigencia 2022, el cual busca “Implementar 20 PROCEDAS”, se realizó la construcción de estudio previo en acompañamiento con la mesa Local LGBTI, generando un PROCEDA especifico denominado "nuestro respirar es diverso", el cual tiene como objetivo la población LGBTIQ+ como beneficiarios y beneficiarias directas. 
7.	Bosa
En el marco del proyecto 1749 “Bosa incondicional con las mujeres” vigencia 2022, el cual busca “Capacitar 5236 Personas Para La Construcción De Ciudadanía Y Desarrollo De Capacidades Para El Ejercicio De Derechos De Las Mujeres” y “Vincular 8700 Personas En Acciones Para La Prevención Del Feminicidio Y La Violencia Contra La Mujer” se desarrolló una escuela de formación política y asesorías jurídicas grupales y rutas de atención y  campaña de prevención de Violencias contra las mujeres en espacios públicos y privados. 
En el marco del proyecto 1807 “Bosarte para vivir la cultura” vigencia 2022, el cual busca “Realizar 58 eventos de promoción de actividades culturales con todos los grupos poblaciones de la Localidad” se desarrolló del festival de la diversidad ECL 3.0. 
8.	Kennedy
En el marco del proyecto 2054 “Kennedy Cultura en mi barrio” vigencia 2022, el cual busca “Realizar eventos de promoción de actividades culturales” En concertación para el mes de abril con referente LGBT de la alcaldía y sectores LGBTIQ+. Se realizó presentación en la sesión del Consejo Consultivo LGBTIQ+ el pasado 06 de marzo y en la MESA LGBTI el miércoles 22 de marzo
En el marco del proyecto 2173 “Kennedy fortalece la participación ciudadana” vigencia 2022, el cual busca “Capacitar personas a través de procesos de formación para la participación de manera virtual y presencial” se realizó la inscripción a los diplomados ofertados: Contratación estatal y participación ciudadana; gestión documental aplicada a organizaciones sociales; enfoque diferencial y políticas públicas; marketing digital para organizaciones sociales (102 en cada diplomado). Se realizó presentación pública del proyecto el pasado 28 de marzo.
En el marco del proyecto 2173 “Kennedy fortalece la participación ciudadana” vigencia 2022, el cual busca “Fortalecer Organizaciones, JAC e Instancias de participación ciudadana” se realizó la inscripción a los diplomados ofertados: Contratación estatal y participación ciudadana; gestión documental aplicada a organizaciones sociales; enfoque diferencial y políticas públicas; marketing digital para organizaciones sociales (102 en cada diplomado). Se realizó presentación pública del proyecto el pasado 28 de marzo.
Se realizo transversalización del proyecto 2111 “Kennedy por los derechos de las mujeres” vigencia 2023, el cual busca “Capacitar personas para la construcción de ciudadanía y desarrollo de capacidades para el ejercicio de derechos de las mujeres” y “Vincular personas en acciones para la prevención del feminicidio y la violencia contra las mujeres”.
Se realizo transversalización del proyecto 2173 “Kennedy fortalece la participación ciudadana” vigencia 2023, el cual busca “Capacitar personas a través de procesos de formación para la participación de manera virtual y presencial” y “Fortalecer Organizaciones, JAC e Instancias de participación ciudadana”. 
Se realizo transversalización del proyecto 2061 “Kennedy productiva” vigencia 2023, el cual busca “Apoyar  MiPymes y/o emprendimientos culturales y creativos”, “Revitalizar  MiPymes y/o emprendimientos potencializadas dentro de las aglomeraciones económicas que fomentan el empleo y/o nuevas actividades económicas” y “Promover en MiPymes y/o emprendimientos la transformación empresarial y/o productiva”. 
Se realizo transversalización del proyecto 2106 “Kennedy con Paz, Memoria y reconciliación” vigencia 2023, el cual busca “Vincular personas a procesos de construcción de memoria, verdad, reparación integral a víctimas, paz y reconciliación”. 
9.	Fontibón
En el marco del proyecto 1774 “Un nuevo contrato por los derechos de las mujeres en Fontibón” vigencia 2022, el cual busca “Capacitar 1000 personas para la construcción de ciudadanía y desarrollo de capacidades para el ejercicio de derechos de las mujeres en el cuatrienio” como parte de las acciones de conmemoración del 8 de Marzo concertadas desde el Consejo Consultivo LGBTI de Fontibón, se llevó a cabo una jornada de abordaje frente a la prevención de violencias y socialización de la política Pública. 
Se realizo transversalización del proyecto 1774” Un nuevo contrato por los derechos de las mujeres en Fontibón” vigencia 2023, el cual busca “Vincular 1250 personas en acciones para la prevención del feminicidio y la violencia contra la mujer durante el cuatrienio” y “Capacitar 1000 personas para la construcción de ciudadanía y desarrollo de capacidades para el ejercicio de derechos de las mujeres en el cuatrienio”. 
10.	Engativá
En el marco del proyecto 1592 “Jóvenes con capacidades: proyecto de vida para la ciudadanía, la innovación y el trabajo del Siglo XXI en Engativá” vigencia 2022, el cual busca “Beneficiar 233 Estudiantes De Programas De Educación Superior Con Apoyo De Sostenimiento Para La Permanencia”
En el marco del proyecto 1599	“Desarrollo integral para la transformación social” vigencia 2022, el cual busca “Formar 501 Personas En Prevención De Violencia Intrafamiliar, Violencia Sexual, Violencia De Género, Violencia De Identidad Sexual, Violencia Contra Las Creencias Religiosas O De Culto Y/O Violencia Racial O Étnica” se desarrollaron estrategias de prevención de violencia intrafamiliar y violencia sexual, estrategia metodológica "Cuidándome - Cuidándonos:, estrategia  de formación "Entre pares", acompañamiento, orientación y asesoría psicosocial a familias que presentan y/ o presentaron situaciones de VIF y Jornadas lúdico-pedagógicas de promoción en prevención de la violencia intrafamiliar, sexual, garantía de derechos y promoción del buen trato.
En el marco del proyecto 1617	“Cultura ciudadana para la confianza, la convivencia y la participación desde la vida cotidiana en Engativá” vigencia 2022, el cual busca “Vincular 8896 Personas En Actividades Para La Resiliencia, La Prevención De Hechos Delictivos Y El Desarrollo De Los Frentes De Seguridad” se desarrollaron actividades de fortalecimiento de las capacidades sociales para la seguridad y la convivencia ciudadana                                                                             
En el marco del proyecto 1622	“Participación ciudadana para el desarrollo social” vigencia 2022, el cual busca “Vincular 1320 Personas A Través De Procesos De Formación Para La Participación De Manera Vritual Y Presencial” se consolidó la información de vinculados y se realizó la conformación de los grupos que participarán del proceso de formación, en total se tienen 14 grupos. Se da inicio el dia 13 marzo a las sesiones de formación con los diferentes grupos hasta completar un total de 24 sesiones para cada uno en un tiempo no mayor a 3 meses.
11.	Suba 
Se realizo transversalización del proyecto 1963	“Suba, una comunidad que se mueve” vigencia 2023, el cual busca “Formar 7000 personas en los campos deportivos”
Se realizo transversalización del proyecto 1965	“Suba territorio cultural” vigencia 2023, el cual busca “Financiar 50 proyectos del sector cultural y creativo”
Se realizo transversalización del proyecto 1974	“Mujeres libres seguras y sin miedo” vigencia 2023, el cual busca “Vincular 4000 personas para la construcción de ciudadanía y desarrollo de capacidades para el ejercicio de derechos de las mujeres”
Se realizo transversalización del proyecto 1953	“Suba solidaria y equitativa” vigencia 2023, el cual busca “Beneficiar 354 jóvenes con transferencias monetarias condicionadas”
Se realizo transversalización del proyecto 1966	“Fortaleciendo el tejido económico y social” vigencia 2023, el cual busca “Apoyar 1000 MiPymes y/o emprendimientos culturales y creativos”
Se realizo transversalización del proyecto 1994	“Jovenes formados para el futuro” vigencia 2023, el cual busca “Beneficiar 575 estudiantes de programas de educación superior con apoyo de sostenimiento para la permanencia”
Se realizo transversalización del proyecto 2016	“Suba cultural y creativa” vigencia 2023, el cual busca “Otorgar 150 estímulos de apoyo al sector artístico, cultural y recreo deportivos”
Se realizo transversalización del proyecto 1977	“Suba participa, incide y reconstruye la confianza ciudadana” vigencia 2023, el cual busca “Fortalecer 400 organizaciones sociales, comunitarias, comunales, propiedad horizontal e instancias y mecanismos de participación con énfasis en jóvenes y asociatividad productiva”. 
12.	Barrios Unidos 
Se realizo transversalización del proyecto 2151	“Educación Para Decidir” vigencia 2023, el cual busca “Prevención de embarazo adolescente” y “Capacitar personas a través de procesos de formación para la participación de manera virtual y presencial”. 
Se realizo transversalización del proyecto 2141	“Diálogos para crecer y participar” vigencia 2023, el cual busca “Fortalecer Organizaciones , JAC e Instancias de participación ciudadana”.
Se realizo transversalización del proyecto 2062	“Sistema Distrital de Cuidado” vigencia 2023, el cual busca “Vincular personas a las acciones desarrolladas desde los dispositivos de base comunitaria en respuesta al consumo de SPA”
Se realizo transversalización del proyecto 2135	“Impulsamos la economía local” vigencia 2023, el cual busca “Revitalizar mipymes y/o emprendimientos potencializadas dentro de las aglomeraciones económicas que fomentan el empleo y/o nuevas actividades económicas”, “Apoyar mipymes y/o emprendimientos culturales y creativos” y “Promover mipymes y/o emprendimientos la transformación empresarial y/o productiva”. 
13.	Teusaquillo 
En el marco del proyecto 2162	“Teusaquillo Localidad segura para las mujeres” vigencia 2022, el cual busca “Vincular 1600 Personas En Acciones Para La Prevención Del Feminicidio Y La Violencia Contra La Mujer” se realizaron las actividades de: Taller de cerámica, Taller de Fanzine, Taller de video performance-videomapping, Conversatorio Estereotipos machistas en la música colombiana, (2) Cartografías y mapeo de organizaciónes/colectivas con jefatura femenina; fueron dirigidas a población de los sectores sociales LGBTI y se aplicó el enfoque de géneros durante las mismas. Las actividades contaron con la participación tanto de beneficiarias/es de los sectores sociales LGBTI como de casas culturales (La perra, Lesbofeministas y Libres), talleres gráficos (Taller el Santo) y talleristas de la localidad con enfoque en trabajo comunitario y de derechos de los sectores sociales sexo-género diversos.
Se realizo transversalización del proyecto 2158	“Emancipadas, escuela política para mujeres y OSIGD (personas con Orientación Sexual o Identidad de Género Diversa)” vigencia 2023, el cual busca “Capacitar 500 personas a través de procesos de formación para la participación de manera virtual y presencial”
14.	Mártires 
En el marco del proyecto 2060	“Zai- zona de activación e innovación” vigencia 2022, el cual busca “Promover en 80 Mipymes y/o emprendimientos procesos de reconversión hacia actividades sostenibles” se realizó tercera versión de made in mártires encaminada a la ejecución de la iniciativa zai en la que se pretende favorecer población LGTBI y personas que realizan asp el 30 de marzo de 2023. 
Se realizo transversalización del proyecto 2089	“Lab Dif.TRANS-Formación del Territorio” vigencia 2023, el cual busca “Vincular 1500 Personas en acciones para la prevención del feminicidio y la violencia contra la mujer”
15.	Antonio Nariño
Se realizo transversalización del proyecto 2191	“Acciones integrales para la productividad y el emprendimiento” vigencia 2023, el cual busca “Fortalecimiento al emprendimiento femenino”
Se realizo transversalización del proyecto 2192	“Acciones de atención a primera infancia y prevención de violencias” vigencia 2023, el cual busca “La olla Comunitaria del Buen Trato”
Se realizo transversalización del proyecto 2193	“Acciones para las personas cuidadoras” vigencia 2023, el cual busca “Amarte es cuidarte”
Se realizo transversalización del proyecto 2201	“Acciones de fomento y promoción de actividades artísticas, interculturales, culturales y/o patrimoniales” vigencia 2023, el cual busca “EsculturaLocal”
Se realizo transversalización del proyecto 2165	“Acciones para la construcción de memoria, verdad, reparación, víctimas, paz y reconciliación” vigencia 2023, el cual busca “Semana de la memoria en la localidad de Antonio Nariño”
Se realizo transversalización del proyecto 2190	”Acciones de fomento y fortalecimiento de procesos participativos” vigencia 2023, el cual busca “Fortalecimiento del comité de libertad religiosa de Antonio Nariño (bolsa logistica)”
16.	Puente Aranda
Se realizo transversalización del proyecto 1906	“Fortalecimiento de la participación ciudadana en Puente Aranda” vigencia 2023, el cual busca “Fortalecer organizaciones Estrategia de fortalecimiento”
17.	La Candelaria 
En el marco del proyecto 1781	“La Candelaria segura: mujeres libres de violencias” vigencia 2022, el cual busca “Vincular Personas En Acciones Para La Prevención Del Feminicidio Y La Violencia Contra La Mujer, Principalmente Aquellas Mujeres Víctimas De Violencias Y/O Riesgo De Feminicidio Y A Las Mujeres Que Ejercen Trabajos Sexuales En La Candelaria” se han llevado a cabo actividades de formación y conmemoración del 8 de marzo con presentaciones artísticas escogidas en convocatoria, en donde tenían puntaje adicional las agrupaciones del sector LGTBI. 
Se realizo transversalización del proyecto 2019	“Candelaria Participativa” vigencia 2023, el cual busca “Fortalecer 20 Organizaciones, JAC e Instancias de participación ciudadana”
19. Ciudad Bolivar
En el marco del proyecto 1879 "Un nuevo contrato social por la cultura, el arte y patrimonio de Ciudad Bolívar" vigencia 2022, el cual busca "Realizar 40 eventos de promoción de actividades culturales" se desarrolló  1 evento de promoción de actividades culturales para beneficio del sector social LGBTI.
En el marco del proyecto 1938 "UN NUEVO CONTRATO SOCIAL POR LAS MUJERES DE CIUDAD BOLÍVAR" vigencia 2022, el cual busca "VINCULAR PERSONAS PERSONAS EN ACCIONES PARA LA PREVENCIÓN DEL FEMINICIDIO Y LA VIOLENCIA CONTRA LA MUJER" se realizaran 5 iniciativas de mujeres incluyendo 1 iniciativa que beneficia a mujeres Trans. El dia 31 de marzo del 2023, se realizó la conmemoración del dia LBT, en donde participaron 80 personas.
20. Sumapaz 
Se realizo transversalización del proyecto 1638	“Prevención de violencias y dotación jardines” vigencia 2023, el cual busca “Formar Personas En Prevención De Violencia Intrafamiliar Y/O Violencia Sexual”.</t>
  </si>
  <si>
    <t>Las personas lesbianas, gais, bisexuales, transgénero, intersexuales y con orientación sexual, identidad y expresión de género y características sexuales diversas (LGBTIQ+) pueden sufrir discriminación, persecución y violencia, a veces a diario, lo cual dificulta su acceso a los servicios ofrecidos por las entidades distritales, el acceso al trabajo, la educación, la salud etc. En este sentido, los Fondos de Desarrollo Local (FDL) han emprendido diferentes acciones en el marco de la formulación y ejecución de los proyectos de inversión, con los cuales se pretende crear espacio de inclusión para la población LGBTI, contribuyendo al cierre de las brechas socio-económicas, en pro de la construcción de una Bogotá donde no haya violencias o discriminación en razón a la orientación sexual o identidad de género. 
Las actividades comprenden: 
1.	Fortalecimiento de organizaciones sociales, comunitarias, comunales propiedad horizontal e instancias de participación, con énfasis en la población LGTBI.
2.	Capacitar personas para la construcción de ciudadanía y desarrollo de capacidades para el ejercicio de derechos de las mujeres en su diversidad. 
3.	Vincular personas en acciones para la prevención del feminicidio y la violencia contra la mujer y la población LGBTI.
4.	Vincular mujeres cuidadoras en su diversidad a estrategias de cuidado,
5.	Atender personas en estrategias de acceso a la justicia integral en la ciudad, con énfasis en la población LGBTI
6.	Realizar eventos de promoción de actividades culturales, con énfasis en la población LGBTI
7.	Revitalizar mipymes y/o emprendimientos potencializados dentro de las aglomeraciones económicas que fomentan el empleo y/o nuevas actividades económicas, con énfasis la población LGBTI
8.	Implementar procedas, lideradas por organizaciones del sector LGBTI
9.	Beneficiar estudiantes de programas de educación superior con apoyo de sostenimiento para la permanencia, priorizando población LGTBI.
10.	Formar personas en los campos deportivos, con énfasis la población LGTBI.
Las actividades aqui relacionadas contribuyen al  cierre de las brechas sociales, económicas, culturales y educacionales, entre otras, promoviendo la inclusión, concertación, incorporación, planeación y participación de personas pertenecientes a la comunidad LGBTI en el desarrollo y puesta en marcha de los proyectos resaltando la presencia de personas vinculadas a estos colectivos en espacios laborales, comunitarios y de defensa de derechos que permite visibilizar a este colectivo.</t>
  </si>
  <si>
    <t xml:space="preserve">El recurso reportado corresponde como se indicó en el plan de actividades a la gestión que se realizó por parte de la DGDL para la recopilaciòn de la misma. 
Sin embargo el costo de las actividades para la atenciòn de la Poblaciòn LGBTI de manera tranversal reportado por los fdl corresponde a 21.625.166.410 y un total de 154 actividades en total ejecutadas por los 20 FDL </t>
  </si>
  <si>
    <t>1.6.6 Acciones de articulación de la PPLGBTI con las instancias de participación local</t>
  </si>
  <si>
    <t>Porcentaje de acciones de articulación de la PPLGBTI con las instancias de participación local.</t>
  </si>
  <si>
    <t xml:space="preserve">Se ha venido planeando el encuentro de organizaciones sociales que tendrá como objetivo la socialización del avance de la implementación de la Política publicas LGBTI a nivel distrital y local para su apropiación en los territorios hacia la participación incidente </t>
  </si>
  <si>
    <t>En octubre, se realizó el encuentro de organizaciones sociales LGBTI con el propósito de informar el avance de las estrategias transversales de la PPLGBTL Participaron 69 personas
Respecto al encuentro de organizaciones sociales las personas asistenten recibieron información de los sectores obtenida de los reportes del plan de acción de la PPLGBTI hasta septiembre del 2022, en relación con la implementación de las estrategias cambio cultural. ambientes laborales inclusivos, fortalecimiento en la atención de las violencias y territorialización. Posteriormente, las personas asistentes aportaron recomendaciones para el lineameinto técnico de estas estrategias.</t>
  </si>
  <si>
    <t>El equipo de localidades de la DDSPG tuvo en encuenta en la transmisión de la información sobre la implementacion de las estrategias transversales de la PPLGBTI, el enfoque diferencial por orientación sexual e identidad de género. Dejando claro por ejemplo, que la Directiva 005 del 2021 está dirigida a las personas trans por ser las personas de los sectores LGBTI que tienen mayores vulneraciones respecto al derecho a un trabajo digno.</t>
  </si>
  <si>
    <t xml:space="preserve">El equipo de localidades de la DDSPG planeó los objetivos y actividades a desarrollar para preparar el encuentro en septiembre u octubre sobre la divulgación de la implementación de la PPLGBTI a nivel distrital y local, con las organizaciones sociales. </t>
  </si>
  <si>
    <t>2.1.1 Acompañamiento en la construcción de agendas sociales diferenciales de los sectores LGBT para la incidencia en la formulación de los Planes Distritales y locales de Desarrollo 2024-2028 y 2028-2032.</t>
  </si>
  <si>
    <t>Número de agendas sociales diferenciales de los sectores LGBT acompañadas</t>
  </si>
  <si>
    <t>IDPAC</t>
  </si>
  <si>
    <t>Durante el primer trimestre se desarrollaron las actividades de contratación del personal que desarrollará las actividades propuestas, se espera iniciar la ejecución a partir del segundo trimestre
En el marco del desarrollo del producto se realizarán las siguientes actividades:
1. Acompañamiento a las instancias de Participación Local de la población LGBTI 
2. Apoyo metodológico para que las Instancias de participación construyan sus propias agendas</t>
  </si>
  <si>
    <t>2.1.2 Estrategia para la participación de las personas de los sectores LGBTI en presupuestos participativos</t>
  </si>
  <si>
    <t>Número de personas de los sectores LGBTI que participan de la estrategia para la participación de Presupuestos Participativos</t>
  </si>
  <si>
    <t xml:space="preserve">La estrategia implementada para garantizar la participación de las personas de los sectores LGBTI en los presupuestos participativos contempló diferentes etapas de acuerdo con la metodología de las Fase 1 y Fase 2, en donde se realizaron acciones de difusión, promoción, acompañamiento, sensibilización, capacitación en las diferentes etapas del proceso de la siguiente manera: 
Fase 1:  
Se realizó difusión y promoción de las líneas de inversión, conceptos de gasto y los porcentajes por línea de inversión para el periodo 2021-2024. 
Se socializó y difundió el cronograma general de las fechas habilitadas para la realización de cada etapa de los presupuestos participativos.  
Se socializaron los diferentes conceptos de gasto teniendo en cuenta los sectores poblacionales con los que trabajamos a diario (mujeres y sectores LGBTI). 
Se realizaron capacitaciones virtuales para explicar este proceso a organizaciones sociales de mujeres y sectores LGBTI con el fin de socializar la metodología general de los Presupuesto Participativos y la importancia de los mismos en los recursos locales. 
Se realizaron capacitaciones sobre Presupuestos Participativos en instancias como Mesas Locales LGBT, donde las personas del sector social participaron con la siguiente distribución: Usaquén 18, Chapinero 20, Santa Fe 5, San Cristóbal 15, Usme 28, Tunjuelito 10, Bosa 60, Kennedy 40, Fontibón 15, Engativá 10, Suba 12, Barrios Unidos 8, Teusaquillo 4, Antonio Nariño 4, Puente Aranda 20, La Candelaria 18, Rafael Uribe Uribe 15, Ciudad Bolívar 40. 
Se realizó acompañamiento por parte de los gestores territoriales en la formulación de propuestas específicas para el sector LGBTI y de Mujeres y de acuerdo al Plan de Desarrollo Local.  
Se realizaron procesos de capacitación para abordar conceptos como: problema, población objetivo, propuesta, alcance, entre otros y que son necesarios para la formulación de las propuestas en esta fase.  
Se realizó difusión y promoción de todo el material gráfico que explica los presupuestos participativos en instancias de participación y organizaciones sociales tales como presentaciones en Power Point, piezas comunicativas, videos tutoriales, folletos, entre otros. 
Fase 2:  
Se realizó difusión y promoción del cronograma y las fechas habilitadas para votar y priorizar una o varias propuestas. 
Se realizaron ejercicios simulatorios de cómo votar teniendo en cuanta que cada persona podía escoger hasta 6 posibles conceptos de gasto. 
Se realizaron jornadas de capacitación a instancias de participación locales y organizaciones sociales de mujeres y sectores LGBTI de Bogotá.  
Por medio de ejercicios prácticos se realizaron jornadas presenciales para simular la votación de las propuestas asociadas a la segunda fase de los presupuestos participativos.  
Se realizó difusión y promoción de todo el material gráfico que explica los presupuestos participativos en instancias de participación y organizaciones sociales tales como presentaciones en Power Point, piezas comunicativas, videos tutoriales, folletos, entre otros. 
</t>
  </si>
  <si>
    <t>La aplicación del enfoque de derechos, diferencial y territorial en la implementación de las fases 1 y 2 de los presupuestos participativos, se realizó de manera satisfactoria  en los procesos adelantados por las administraciones locales, logrando con este ejercicio de participación ciudadana trabajar de manera directa con las personas de los sectores sociales de lesbianas, gais, bisexuales, transgeneristas e intersexuales LGBTI,  a través de la formulación de procesos y acciones para ejecutar a través de los Fondos de Desarrollo Local – FDL.</t>
  </si>
  <si>
    <t>Como parte de las acciones y estrategias para el desarrollo de la fase 2 de Presupuestos Participativos de conformidad con lo establecido en la Circular Conjunta No. 006 de 2022, el IDPAC  en articulación con la Dirección de Diversidad Sexual organizó a través de mecanismos de participación virtual y presencial en los territorios, el desarrollo de mesas técnicas de trabajo con pesonas y organzaciones del movimiento LGBTI. Este proceso permitió realizar la socilización, alcance, rutas de participación, líneas de inversión, laboratorios cívicos, para la presentación de propuestas de impacto que atiendan las necesidades de los territorios como un ejercicio de construcción colectiva a ejecutarse a través de los Fondos de Desarrollo Local de las Alcaldías Locales, teneindo como principal objetivo buscar soluciones a las problemáticas sociales a través de la ciudadanía y sus propuestas.
El desarrollo de esta estrategia contó con la participación 86 personas de los sectores sociales LGBTI pertenecientes a las siguinetes localidades:  
1. Bosa (13 personas LGBTI  participantes)
2. Usme (18 personas LGBTI  participantes)
3. San Cristóbal (14 personas LGBTI participantes)
4. Mártires  (20 personas LGBTI  participantes)
5. Kennedy (16 personas LGBTI  participantes)
6. Candelaria (5 personas LGBTI  participantes)</t>
  </si>
  <si>
    <t xml:space="preserve">El desarrollo de la estrategia Presupuestos Participativos permite que las personas y organzaciones de los sectores sociales LGBTI trabajen desde la construcción colectiva, como herramienta para la transformación del tejido social, permitiendo de manera directa ser gestores del cambio a través de propuestas que incidan a nivel local y distrital; así mismo, ser ejecutores y promotores del cambio en sus territorios   </t>
  </si>
  <si>
    <t xml:space="preserve">La coordinación de Presupuestos Participativos se encuentra adelantando las actividades de preparación para la implememtacion de la estrategia en la vigencia 2023, se espera iniciar el desarrollo d elas activiades en el segundo trimestre de 2023:
1. Difusión de información y comunicación de la Estrategia de Presupuestos Participativos con las organizaciones sociales LGBTI con las que trabaja la Gerencia de Mujer y Género
2. Apoyo en el proceso de convocatorias locales a través de espacios de participacion autónomos y reglamentados
3. Apoyo en el proceso de elaboracion y presentación de propuestas del sector LGBTI en los Presuuestos Participativos </t>
  </si>
  <si>
    <t>En la vigencia se han ejecutado en total $3.000.000 correspondiente a pago de honorarios de las y los contratistas que desarrollaron las actividades de promoción de la participación de las personas de los sectores LGBTI en la estrategia de presupuestos participativos. La fuente de financiación fue el proyecto de inversión 7687 - Fortalecimiento a las organizaciones sociales y comunitarias para una participación ciudadana informada e incidente con enfoque diferencial en el Distrito Capital Bogotá.</t>
  </si>
  <si>
    <t xml:space="preserve">2.1.3 Capacitaciones dirigidas a las Organizaciones Comunales y las Organizaciones de Propiedad Horizontal en las cuales se desarrollen temas de participación incidente y sin discriminación de las personas de los sectores LGBTI en las Juntas de Acción Comunal y Consejos de Administración de propiedad horizontal.                                                                                                                                                                                                                                 </t>
  </si>
  <si>
    <t>Número de personas de Organizaciones Comunales y las Organizaciones de Propiedad Horizontal capacitadas en participación incidente sin discriminación de las personas de los sectores LGBTI</t>
  </si>
  <si>
    <t>Se ha realizado una (1) capacitación en el marco del ciclo de fortalecimiento a las organizaciones comunales en el tema de Participación incidente y sin discriminación de las personas de los sectores de LGBTI, donde participaron dignatarios de las juntas de acción comunal. 
Para dar cumplimiento a la meta de la vigencia 2022, se programó para el cuarto trimestre la realización de un foro de propiedad horizontal con un aforo estimado de 350 personas, en el cual habrá un punto en el orden del día para la capacitación en temas de participación incidente y sin discriminación de las personas de los sectores LGBTI en los Consejos de Administración de propiedad horizontal</t>
  </si>
  <si>
    <t>Enfoque poblacional: se capacitaron 9 Hombres y una (1) mujer.
Enfoque Género: Se realizó jornada de sensibilización sin discriminación  de las personas del sector LGBTI en el marco del ciclo de fortalecimiento de las organizaciones comunales, para promover la no discriminación y cierre de brechas</t>
  </si>
  <si>
    <t>EL equipo de trabajo del IDPAC a través de la Subdirección de Asuntos Comunales adelantó la planificación de las capacitaciones que se realizarán, las temáticas a tratar y el cronograma.</t>
  </si>
  <si>
    <t>En la vigencia se han ejecutado en total $1.000.000 correspondiente a pago de honorarios de las y los contratistas que realizan las jornadas de sensibilización y capacitación en temas de participación incidente y sin discriminación de las personas de los sectores LGBTI en las juntas de acción comunal. La fuente de financiación fue el proyecto de inversión 7685: Modernización del modelo de gestión y tecnológico de las Organizaciones Comunales y de Propiedad Horizontal para el ejercicio de la democracia activa digital en el siglo XXI - Bogotá</t>
  </si>
  <si>
    <t>2.1.4 Modelo de fortalecimineto de instancias de participación de los sectores LGBTI</t>
  </si>
  <si>
    <t>Número de acciones de fortalecimiento a instancias de participación LGBTI</t>
  </si>
  <si>
    <t xml:space="preserve">Durante la vigencia 2021, se realizaron treinta (30) acciones de fortalecimiento a instancias de los sectores LGBTI en el Distrito Capital, actividades que se nombran a continuación:
* Seis (6) acciones de aplicación de formulario de Caracterización a las instancias de Mesas LGBTI de las localidades de La Candelaria, Santa Fe y Usme, y a las Mesas Diversas LGBTI de las localidades de Usaquén, San Cristóbal y Ciudad Bolívar
* Dos (2) acciones de Formulación de Plan de Fortalecimiento trabajadas con la Mesa Local LGBTI de Usme y el Consejo Consultivo Local LGBTI de Bosa.
* 22 acciones de Asistencia Técnica en temas relacionados con presupuestos participativos, organización interna, modelo de fortalecimiento, sesiones ordinarias y actividades de movilización ciudadana. Las instancias que recibieron asistencia técnica fueron: el Comité operativo Local LGBTI de Los Mártires; Consejos Consultivos Locales LGBTI de Antonio Nariño y Bosa; las Mesas Diversas LGBTI de San Cristóbal, Ciudad Bolívar, Barrios Unidos, Usaquén; las Mesas Interinstitucionales LGBTI de Chapinero, San Cristóbal, Usme, Barrios Unidos, Antonio Nariño; la Mesa LGBTI de La Candelaria; y las Mesas Locales LGBTI de Usme y Santa Fe.
</t>
  </si>
  <si>
    <t>El modelo de fortalecimiento a instancias de participación está diseñado para atender las necesidades de cada instancia de manera diferencial, teniendo en cuenta las condiciones poblacionales, de género, territoriales y de derechos humanos de cada una.</t>
  </si>
  <si>
    <t>Se realizó la caracterización de la Mesa Local LGBTI de la localidad de Fontibón, ejercicio mediante el cual se identifica de manera descriptiva  la naturaleza y estado de una instancia de participación ciudadana  tomando como referentes dimensiones relacionadas con su capacidad de organización, planeación,  toma de decisiones, inclusividad, liderazgo entre otras
Se realizó la caracterización de la Mesa Local LGBTI de la localidad de Kennedy,ejercicio mediante el cual se identifica de manera descriptiva  la naturaleza y estado de una instancia de participación ciudadana  tomando como referentes dimensiones relacionadas con su capacidad de organización, planeación,  toma de decisiones, inclusividad, liderazgo entre otras. En este caso, la Mesa Local obtuvo 165 puntos de 168, lo cual la ubica en una etapa de desarrollo consolidado.
A corte del 30 de junio, el IDPAC ha realizado dos (2) acciones de fortalecimiento a instancias de los sectores LGBTI. Específicamente, se realizó la caracterización de la Mesa Local LGBTI de las localidades de Kennedy y Fontibón, ejercicio mediante el cual se identifica de manera descriptiva  la naturaleza y estado de una instancia de participación ciudadana  tomando como referentes dimensiones relacionadas con su capacidad de organización, planeación,  toma de decisiones, inclusividad, liderazgo entre otras.</t>
  </si>
  <si>
    <t>En el tercer trimestre se realizaron dos (2) acciones de fortalecimiento a instancias de participación LGBTI en cumplimiento del Plan de Acción, de acuerdo a lo estipulado en el modelo de fortalecimiento a instancias, implementando acciones de caracterización y plan de fortalecimiento, asistencia técnica que se muestran a continuación:
• Caracterización de la Mesa Comunitaria LGBTI de la localidad de Rafael Uribe Uribe
• Asistencia Técnica de la Mesa Local LGBTI de la localidad de Fontibón
En este sentido, se describen las acciones realizadas:
* Caracterización: Ejercicio mediante el cual se identifica de manera descriptiva la naturaleza y estado de una instancia de participación ciudadana tomando como referentes dimensiones relacionadas con su capacidad de organización, planeación, toma de decisiones, inclusividad, liderazgo entre otras.
*Asistencia técnica: consiste en el acompañamiento técnico que hace el IDPAC a cada una de las instancias en aras de aumentar sus capacidades aplicando metodologías que les permitan robustecer sus procesos internos y externos.
Con corte a 30 de septiembre de 2022, desde la Gerencia de Instancias y Mecanismos de Participación se han realizado cuatro (4) acciones de fortalecimiento a instancias de participación LGBTI en cumplimiento del Plan de Acción, de acuerdo a lo estipulado en el modelo de fortalecimiento a instancias, implementando acciones de caracterización y plan de fortalecimiento, asistencia técnica que se muestran a continuación:
• Caracterización de la Mesa Local LGBTI de la localidad de Kennedy
•Caracterización de la Mesa Local LGBTI de la localidad de Fontibón
• Caracterización de la Mesa Comunitaria LGBTI de la localidad de Rafael Uribe Uribe
• Asistencia Técnica de la Mesa Local LGBTI de la localidad de Fontibón
En este sentido, se describen las acciones realizadas:
* Caracterización: Ejercicio mediante el cual se identifica de manera descriptiva la naturaleza y estado de una instancia de participación ciudadana tomando como referentes dimensiones relacionadas con su capacidad de organización, planeación, toma de decisiones, inclusividad, liderazgo entre otras.
*Asistencia técnica: consiste en el acompañamiento técnico que hace el IDPAC a cada una de las instancias en aras de aumentar sus capacidades aplicando metodologías que les permitan robustecer sus procesos internos y externos.</t>
  </si>
  <si>
    <t>El IDPAC implementa el modelo de fortalecimiento mediante el cual se identifica el estado de cada instancia de participación y su capacidad de organización, planeación,  toma de decisiones, inclusividad, liderazgo entre otras. A partir de esta caracterización y diagnóstico, las instancias acceden a distintas herramientas e instrumentos para incrementar sus capacidades organizativas con el fin de desarrollar acciones que contribuyan a la transformación de su territorio, de una realidad o circunstancia o para incidir en la toma de decisiones públicas. Para el caso de las instancias de participación de los sectores sociales LGBTI, el IDPAC dispone del equipo especializado de la Gerencia de Instancias y Mecanismos de Participación que cuenta con el apoyo profesional de la Gerencia de Mujer y Género para priorizar y fortalecer de manera diferencial cuando se requiera, construyendo herramientas y planes de mejoramiento de acuerdo con el quehacer interno y las necesidades de cada instancia. Lo anterior es posible a través de la implementación del Índice de Fortalecimiento -IFIS-, en el cual se reconoce la diversidad de las personas que son vistas y tratadas en su dimensión ciudadana, posibilitando el goce efectivo de los derechos en igualdad de condiciones que el resto de la población.</t>
  </si>
  <si>
    <t>Derechos humanos: el IDPAC trabaja por la generación de mejores condiciones de gobierno, gobernanza y condiciones democráticas para la participación a través del fortalecimiento de las instancias de participación. De acuerdo con lo anterior, a través de la implementación del modelo de fortalecimiento y acompañamiento a las instancias de los sectores LGBTI, se incrementan sus capacidades para participar en espacios de decisión pública.
Enfoque territorial: Se atendieron y fortalecieron instancias de las localidades de Kennedy, Fontibón y Rafael Uribe Uribe.</t>
  </si>
  <si>
    <t>A 31 de marzo de 2023, desde la Gerencia de Instancias y Mecanismos de Participación se realizaron dos (2) acciones de fortalecimiento a instancias de participación LGBTI en cumplimiento del Plan de Acción, de acuerdo a lo estipulado en el modelo de fortalecimiento a instancias. De esta manera, se implementaron  acciones de asistencia técnica, las cuales consistieron en el acompañamiento técnico que hace el IDPAC a cada una de las instancias en aras de aumentar sus capacidades aplicando metodologías que les permitan robustecer sus procesos internos y externos,  actividades enfocadas en las dimensiones de direccionamiento estratégico y organización/funcionamiento a las instancias que se muestran a continuación:
•	Mesa Comunitaria LGBTI de la localidad de Bosa
•	Mesa Federación LGBTIMAZ de la localidad de Suba</t>
  </si>
  <si>
    <t>Derechos humanos: el IDPAC trabaja por la generación de mejores condiciones de gobierno, gobernanza y condiciones democráticas para la participación a través del fortalecimiento de las instancias de participación. De acuerdo con lo anterior, a través de la implementación del modelo de fortalecimiento y acompañamiento a las instancias de los sectores LGBTI, se incrementan sus capacidades para participar en espacios de decisión pública.
Enfoque territorial: Se atendieron y fortalecieron instancias de las localidades de Bosa y Suba
Enfoque poblacional diferencial: Se implementarion acciones de fortalecimientio a instancias no formales del sector LGBTI para promover y fortalecer su participación.</t>
  </si>
  <si>
    <t xml:space="preserve">
En la vigencia se han ejecutado en total $4.000.000 correspondientes al pago de los honorarios de las y los gestores territoriales del IDPAC que implementan la ruta de fortalecimiento a las instancias de participación de los sectores LGBTI. La fuente de financiación fue el proyecto de inversión 7729 "Optimización de la participación ciudadana incidente para los asuntos públicos Bogotá"El valor de los recursos disponibles a corte de 30 de junio de 2022 corresponde a las acciones que se financiaron a través del Proyecto 7729 "Optimización de la participación ciudadana incidente para los asuntos públicos Bogotá". Así mismo, el valor de los honorarios de los gestores territoriales a los cuales les fue asignado el fortalecimiento a las instancias sectoriales de los sectores LGBTI</t>
  </si>
  <si>
    <t>2.1.5 Estrategia para el fortalecimiento de organizaciones de los sectores sociales LGBTI e intercambio de experiencias e incidencia.</t>
  </si>
  <si>
    <t>Número de organizaciones de los sectores LGBTI en la ruta del fortalecimiento</t>
  </si>
  <si>
    <t xml:space="preserve">Al finalizar el año 2021, 9 organizaciones sociales de los sectores LGBTI lograron culminar la Ruta de Fortalecimiento a la Organización Social, pasando por el proceso de: caracterización; formación en trabajo en equipo, nuevos liderazgos; Plan de fortalecimiento; asistencia técnica en temas como Veeduría y control social, Interacción con la comunidad, gestión de recursos, construcción de misión y visión, planes de trabajo, conformación de equipos entre otros; incentivo y evaluación. El incentivo recibido fue un kit tecnológico que consta de: Computador de 14 pulgadas, Cámara fotográfica Sony, Tablet de 8 pulgadas, maletín para el computador y un Video Beam. Las 9 organizaciones ganadoras fueron: Asociación Corazón Diverso de Ciudad Bolívar, Corporación Universo LGBTI de Tunjuelito,  Fundación Diferencia de Kennedy, Fundación Escuela Trans, Transcolombia, Tres de Corazón y Fussion Entretainmentq de Teusaquillo, Herederos LGBTI de San Cristóbal, Red de Afecto de Bosa. </t>
  </si>
  <si>
    <t>El desarrollo del proceso de fortalecimiento a organizaciones sociales LGBTI  desde las acciones adelantadas por la Gerencia de Mujer y Género del IDPAC se  respondió de manera directa con la implementación del enfoque diferencial y poblacional, como quiera que, la priorización de esta acción se enfocó únicamente en  organizaciones sociales LGBTI, esto con el propósito de aportar a su fortalecimiento mediante la entrega de kits tecnológicos que contribuyan a facilitar su desarrollo como actores autónomos y representativos y aporten al logro de sus objetivos, de igual manera, al cierre de brechas tecnológicas que se han visto acentuadas con ocasión a la pandemia por COVID-19.</t>
  </si>
  <si>
    <t>Proceso  en ejecución  con un porcentaje de cumplimiento  correspondiente  al 20% de conformidad con la programación establecida en el plan de actividades del Plan de Acción de la PPLGBTI  vigencia 2022 y cronograma del proceso de convocatoria CHIKANÁ. Si bien el reporte cuantitativo muestra 15 organizaciones de los sectores LGBTI en ruta de fortalecimiento, el porcentaje de cumplimiento aún no es 100% debido a que en el transcurso de la vigencia estas organizaciones realizarán más acciones de fortalecimiento adicional a la caracterización, dentro de lo que se cuenta la entrega del incentivo a través de la convocatoria Chikaná 2022</t>
  </si>
  <si>
    <t>Durante el tercer trimestre, el IDPAC desarrolló las actividades corresponidentes a las siguientes fases del modelo de fortalecimiento dirigidas a organizaciones de los sectores LGBTI: Plan de Fortalecimiento, Formación (en los cursos planeación con enfoque territorial y formulación de proyectos de interés público), Asistencia técnica (en temas relacionados con el direccionamiento estratégico, Objetivos estratégicos y Plan de acción, misión, visión, y compromisos frente a la entrega de incentivos), Incentivos para el fortalecimiento (se entregaron 8 en el marco de la convocatoria del Fondo de Incentivos Chikaná).
Tres organizaciones (3) se encuentran en la fase de asistencia técnica, una (1) en la fase de formación y ocho (8) recibieron incentivos para el fortalecimiento a través de la convocatoria abierta del Fondo Chikaná. 
1. Fundación Lxs Locxs 
2. Las Moiras
3. Organización BEARCOL
4. Red Sun
5. Colectivo Archipielago 
6. Grupo Diver-Gente 
7. Lecultura: La LibroTK
8. Nuevos Liderazgos Participativos 
9. Nuestro Estilo LGBTI
10. Bombillo Rojo
11. Corporación Andares Ida y Vuelta
12. Federación Suba LGBTI
A corte del tercer trimestre, el IDPAC registra un total de 15 de organizaciones de los sectores LGBTI en la ruta del fortalecimiento que ofrece la entidad. Esta ruta se enmarca en el modelo de fortalecimiento para las organizaciones sociales, comunales, de medios comunitarios y alternativos, organizaciones de propiedad horizontal e instancias de participación del Distrito Capital, la cual está compuesta por las siguientes fases que se articulan entre sí: 1. Caracterización y Diagnóstico, 2. Plan de Fortalecimiento, 3. Formación, 4. Asistencia técnica, 5. Incentivos para el fortalecimiento (se entregan en el marco de la convocatoria del Fondo de Incentivos Chikaná), 6. Seguimiento y Evaluación.
Teniendo en cuenta lo anterior, se identificó que tres (3) organizaciones siguen en la primera etapa de caracterización, una (1) llegó a la fase de formación, tres (3) se encuentran en la fase de asistencia técnica, y ocho (8) recibieron incentivos para el fortalecimiento a través de la convocatoria abierta del Fondo Chikaná. 
1. Fundación Lxs Locxs 
2. Las Moiras
3. Organización BEARCOL
4. Red Sun
5. Colectivo Archipielago 
6. Grupo Diver-Gente 
7. Lecultura: La LibroTK
8. Nuevos Liderazgos Participativos 
9. Nuestro Estilo LGBTI
10. Organización Balu
11. Rescatando Sueños por la Diversidad
12. Colectivo Fenix Diverso LGBTI+H
13. Bombillo Rojo
14. Corporación Andares Ida y Vuelta
15. Federación Suba LGBTI
A corte del tercer trimestre, el IDPAC registra un total de 15 de organizaciones de los sectores LGBTI en la ruta del fortalecimiento que ofrece la entidad. Esta ruta se enmarca en el modelo de fortalecimiento para las organizaciones sociales, comunales, de medios comunitarios y alternativos, organizaciones de propiedad horizontal e instancias de participación del Distrito Capital, la cual está compuesta por las siguientes fases que se articulan entre sí: 1. Caracterización y Diagnóstico, 2. Plan de Fortalecimiento, 3. Formación, 4. Asistencia técnica, 5. Incentivos para el fortalecimiento (se entregan en el marco de la convocatoria del Fondo de Incentivos Chikaná), 6. Seguimiento y Evaluación.
Teniendo en cuenta lo anterior, se identificó que tres (3) organizaciones siguen en la primera etapa de caracterización, una (1) llegó a la fase de formación, tres (3) se encuentran en la fase de asistencia técnica, y ocho (8) recibieron incentivos para el fortalecimiento a través de la convocatoria abierta del Fondo Chikaná. 
1. Fundación Lxs Locxs 
2. Las Moiras
3. Organización BEARCOL
4. Red Sun
5. Colectivo Archipielago 
6. Grupo Diver-Gente 
7. Lecultura: La LibroTK
8. Nuevos Liderazgos Participativos 
9. Nuestro Estilo LGBTI
10. Organización Balu
11. Rescatando Sueños por la Diversidad
12. Colectivo Fenix Diverso LGBTI+H
13. Bombillo Rojo
14. Corporación Andares Ida y Vuelta
15. Federación Suba LGBTI</t>
  </si>
  <si>
    <t>Generar procesos con enfoque diferencial y transversal a través para los procesos organizativos dirigidos a los sectores sociales LGBTI permite la promoción y  visibilización de derechos, la eliminación de brechas y barreras de acceso para trabajar desde el tejido social, garantizando la participación incidente y territorial logrando el desarrollo de proyectos de impacto social para la transformación de condiciones de vida y el respeto por la diversidad sexual en equidad e igualdad de derechos.</t>
  </si>
  <si>
    <t xml:space="preserve">En el marco de la ruta de fortalecimiento a las organizaciones sociales LGBTI, se adelanta en la vigencia 2023 el proceso de convocatoria CHIKANÁ cuyo propósito consiste en aportar a su fortalecimiento mediante la entrega de kits tecnológicos que contribuyan a facilitar su desarrollo como actores autónomos y representativos y aporten al logro de sus objetivos y al cierre de las brechas tecnológicas existentes; en este sentido, con el fin de garantizar la participación incidente.
La convocatoria CHIKANÁ  seleccionará (15) organizaciones LGBTI a través de un proceso de evaluación de propuestas enfocadas en el desarrollo de acciones de impacto y transformación para el movimiento social LGBTI, a las cuales se les entregará un kit tecnológico hasta por un valor de $ 5.000.000, previo al cumplimiento del Modelo de Fortalecimiento liderado por la Subdirección de Fortalecimiento a la Organización Social del IDPAC.
Durante el primer trimestre de 2023 frente a las actividades propuesta para el cumplimineto del producto asociado, se ha realizado  las actividades 1,2 y 3.
</t>
  </si>
  <si>
    <t>Generar acciones con enfoque diferencial y transversal a través de los procesos organizativos dirigidos a los sectores sociales LGBTI permite la promoción y  visibilización de derechos, la eliminación de brechas y barreras de acceso para trabajar desde el tejido social, garantizando la participación incidente y territorial logrando el desarrollo de proyectos de impacto social para la transformación de condiciones de vida y el respeto por la diversidad sexual en equidad e igualdad de derechos.</t>
  </si>
  <si>
    <t>En la vigencia se han ejecutado en total $71.000.000 correspondientes al valor de los incentivos tecnológicos entregados a las organizaciones sociales ganadoras de la convocatoria del Fondo Chikaná y al pago de los honorarios de las y los contratistas del IDPAC que implementan la ruta de fortalecimiento a las organizaciones de los sectores LGBTI. La fuente de financiación fue el proyecto de inversión 7687 - Fortalecimiento a las organizaciones sociales y comunitarias para una participación ciudadana informada e incidente con enfoque diferencial en el Distrito Capital Bogotá.</t>
  </si>
  <si>
    <t>Número de personas de los sectores LGBTI que participan en los cursos de formación en participación ciudadana y control social para la incidencia política</t>
  </si>
  <si>
    <t xml:space="preserve">Durante la vigencia 2021, el IDPAC implementó 44 cursos en 20 ciclos de formación con el objetivo de formar en participación ciudadana y control social para la incidencia política a personas de los sectores LGBTI.
En estos cursos se inscribieron un total de 9.087 personas de los sectores LGBTI, se formaron un total de 4.486 y se certificaron un total de 2.363 en las diferentes modalidades ofrecidas por la Escuela de la Participación del IDPAC. Es necesario mencionar que, para la certificación, los y las estudiantes cumplieron con las actividades previstas en al menos un 80%.
Adicionalmente, se realizaron dos (2) seminarios virtuales a saber: 1) “Seminario de Derechos Humanos y Democracia”, en alianza con el instituto BERG, en el cual se formaron y certificaron 40 personas del sector LGBTI, y 2) “Seminario Taller internacional de Gobierno Abierto”, en colaboración con Asuntos del Sur y la estrategia Gobierno Abierto de Bogotá, en el cual se formaron 95 personas del sector LGBTI y se certificaron 10.
Finalmente, el IDPAC realizó el primer congreso presencial “Bogotá comunidad de desaprendizaje” el cual contó con la participación de 86 personas del sector LGBTI, de la cuales se certificaron 45.
Teniendo en cuenta lo anterior, para la vigencia 2021 en los procesos de formación se inscribieron un total de 9.308 personas de los sectores LGBTI, se formaron 4.707 y se certificaron 2.458.
De las 9308  personas inscritas, 7.841 se identificaron como Bisexuales, 1.427 como homosexuales y 40 se identificaron como transgénero. 
De las 4.707 personas formadas, 3.922 se identificaron como Bisexuales, 761 como homosexuales y 24 se identificaron como transgénero. 
De las 2.458 personas certificadas , 2.038 se identificaron como Bisexuales, 415 como homosexuales y 6 se identificaron como transgénero. 
Los ciclos que contaron con mayor participación por parte de la población LGBTI fueron: 
Ciclo Juventud y Transformación social (1.053 personas del sector LGBTI formadas)
Ciclo de fortalecimiento de organizaciones (762 personas del sector LGBTI formadas)
Ciclo Empoderamiento y Participación de las mujeres (658 personas del sector LGBTI formadas).
</t>
  </si>
  <si>
    <t>A través de los cursos de formación, seminarios y congresos se desarrollan contenidos pesados para el fortalecimiento de la participación política, el control social y la no discriminación de los sectores LGBTI, avanzando hacia políticas más incluyentes y equitativas. El equipo de Escuela cuenta con un equipo de transversalización de enfoques (género, diferencial, étnico y del ciclo vital) que apoya la adecuación de los contenidos específicos para los grupos poblacionales. Desde el equipo de Escuela se han generado criterios pedagógicos para la implementación de estos enfoques desde la escritura de las lecciones hasta la adecuación.</t>
  </si>
  <si>
    <t>A través de la Escuela de la Participación, el IDPAC implementó ocho (8) cursos de formación en la modalidad virtual, con el objetivo de formar personas de los sectores LGBTI en participación ciudadana y control social para la incidencia política
En estos cursos se inscribieron un total de 315 personas de los sectores LGBTI, de los cuales estuvieron activos y activas 62. A continuación, se detallan los datos de cada uno de los procesos de formación adelantados en el primer trimestre de 2022:
1. Expresiones para la participación desde el fútbol - Ciclo Fútbol y participación: inscritos 16, activos 4
2. Seminario Internacional de Derechos Humanos: Género, paz y justicia -  Ciclo Derechos Humanos y Democracia: inscritos 3 y 3 activos
3.Caja de herramientas democráticas para el ejercicio y defensa de los DDHH -Ciclo Derechos Humanos y Democracia: 19 inscritos y 3 activos
4.Herramientas de la innovación - Ciclo Innovación Ciudadana para la Participación: 194 inscritos y 34 activos
5.Participación y rol de la sociedad civil en la proyección de los DDHH -Ciclo Derechos Humanos y Democracia: 48 inscritos y 12 activos
6.Redistribución del cuidado desde lo cotidiano - Ciclo Cuidado y convivencia: 10 inscritos.
7.Seguimiento y evaluación de Política públicas - Ciclo Políticas públicas y movilización social: 15 inscritos y 3 activos
8.Seguridad: Tod@s ponemos - Ciclo Re-pensemos la seguridad: 10 inscritos y 3 activos
Para el primer trimestre de la vigencia 2022, se formaron en total 62 personas de los sectores LGBTI en participación ciudadana y control social para la incidencia política
A corte 30 de junio de 2022, la Gerencia Escuela del IDPAC implementó 35 procesos de formación, con el objetivo de formar personas de los sectores LGBTI en participación ciudadana y control social para la incidencia política
En estos cursos se inscribieron un total de 12 personas de los sectores LGBTI, de los cuales estuvieron activos y activas 492. A continuación, se detallan los datos de cada uno de los procesos de formación adelantados en el primer trimestre de 2022:
1. Curso virtual Expresiones para la participación desde el fútbol: inscritos 16, activos 4
2. Seminario virtual Internacional de Derechos Humanos: Género, paz y justicia: inscritos 3 y 3 activos
3.Curso virtual Caja de herramientas democráticas para el ejercicio y defensa de los DDHH: 19 inscritos y 3 activos
4.Curso virtual Herramientas de la innovación: 197 inscritos y 34 activos
5.Curso virtual Participación y rol de la sociedad civil en la proyección de los DDHH: 48 inscritos y 12 activos
6.Curso virtual Redistribución del cuidado desde lo cotidiano: 10 inscritos.
7.Curso virtual Seguimiento y evaluación de Política públicas: 15 inscritos y 3 activos
8.Curso virtual Seguridad: Tod@s ponemos: 11 inscritos y 3 activos
9. Curso virtual Formulación de Proyectos de Interés Público: 183 inscritos y 73 formados
10. Curso virtual Religiones y sociedad ¿Que tanto hemos avanzado?: 48 inscritos y 10 formados
11.Curso virtual asistido Agenda de las Políticas Publicas - Palenque -: 1 inscrita y 1 formada
12.Curso virtual Agroecología en la ciudad: 27 inscritos y 6 formados
13.Curso virtual Calidad de Vida un asunto de participación ciudadana: 8 inscritos, 2 formadas
14. Curso virtual Construyamos Valor Público: 16 inscritos y 11 formados
15. Curso virtual Cuidado y protección animal: 33 inscritos y 12 formados
16.Curso virtual asistida  Cuidado y protección animal: 12 inscritos y 4 formados
17. Curso virtual Ecumenismos y diversidad religiosa: 3 inscritos
18.Curso presencial Enfoque conceptual y fundamentación de políticas públicas - AIB- 2 inscritos, 2 formados
19. Curso virtual Fútbol y Transformación social: 10 inscritos 5 formados
20. Curso virtual gobierno abierto: ampliando la democracia y la participación: 18 inscritos y 7 formados
21.  Curso virtual asistida gobierno abierto: ampliando la democracia y la participación: 4 inscritos y 1 formados
22. Curso virtual Innovación política y democrática: 33 inscritos y 18 formados
23. Curso virtual: MASC en la propiedad horizontal: 37 inscritos y 10 formados
24. Curso virtual Mujer y movimiento social: 76 inscritos y 35 activos.
25. Curso virtual Normativa y conceptos básicos de propiedad horizontal: 6 inscritos y 3 formados
26. Curso virtual Nuevas Agendas Colectivas: una perspectiva de género: 19 inscritos, 13 formados
27. Curso virtual Participación activa en resolución de conflictos: 112 inscritos y 48 formados
28. Curso virtual participación ciudadana en la construcción de paz: 14 inscritos y 5 formados
29. Curso virtual Planeación con enfoque territorial: 35 inscritos y 19 formados
30. Curso virtual asistido Planeación con enfoque territorial: 13 inscritos y 6 formados
31. Curso virtual Prevención del consumo de sustancias psicoactivas (SPA): 61 inscritos y 31 formados
32. Curso virtual Trabajo en equipo y nuevos liderazgos: 68 inscritos y 37 formados
33. Curso virtual asistida Trabajo en equipo y nuevos liderazgos: 8 inscritos 2 activos
34. Curso virtual Transparencia y petición de cuentas: 13 inscritos y 2 formados
35.II Congreso Desaprendizaje: 67 inscritos y 67 formados
A corte 30 de junio de 2022, se formaron en total 492 personas de los sectores LGBTI en participación ciudadana y control social para la incidencia política</t>
  </si>
  <si>
    <t>A corte 30 de septiembre de 2022, la Gerencia Escuela del IDPAC implementó 100 procesos de formación, con el objetivo de formar personas de los sectores LGBTI en participación ciudadana y control social para la incidencia política
En estos cursos se inscribieron un total de 2192 personas de los sectores LGBTI, de los cuales se formaron 892. De las 892, 580 mencionaron ser biseaxuales, 298 homosexuales, 9 intersexuales y 15 trasngénero.
A corte 30 de septiembre de 2022, la Gerencia Escuela del IDPAC implementó 100 procesos de formación, con el objetivo de formar personas de los sectores LGBTI en participación ciudadana y control social para la incidencia política
En estos cursos se inscribieron un total de 2192 personas de los sectores LGBTI, de los cuales se formaron 892. De las 892, 580 mencionaron ser biseaxuales, 298 homosexuales, 9 intersexuales y 15 trasngénero.</t>
  </si>
  <si>
    <t>El equipo de Escuela cuenta con un equipo de transversalización de enfoques (género, diferencial y étnico) que apoya la adecuación de los contenidos de los procesos de formación específicos para esos grupos poblacionales. Desde el equipo de Escuela se han generado criterios pedagógicos para la implementación de estos enfoques desde la escritura de las lecciones hasta la adecuación pedagógica e implementación de los procesos de formación. 
DERECHOS HUMANOS: en todos los procesos de formación ofrecidos e implementados por la Escuela de Participación se propende desarrollar contenidos sobre los derechos de las personas de los sectores LGBTI para la participación política y la no discriminación, avanzando hacia políticas más incluyentes y equitativas
POBLACIONAL:  en todos los procesos de formación ofrecidos e implementados por la Escuela de Participación se propende desarrollar contenidos para todas las poblaciones. 
De las 62 personas de los sectores LGBTI formadas a 31 de marzo de 2022, 43 mencionan ser bisexuales, 15 homosexuales, 2 intersexuales y 2 transgénero. 6 personas se encuentran entre los 14 y 27 años, 22 entre los 18 y 27 años, 20 entre 28 y 45 años, 10 entre 46 y 59 años y 40 60 años en adelante.
DIFERENCIAL: Sobre el enfoque diferencial, la Escuela de Participación realizó una actualización de su plataforma de aprendizaje virtual desde la perspectiva del Diseño Universal de Aprendizaje DUA que busca cumplir con los estándares mínimos para que personas con discapacidad puedan acceder de manera diferencial a los contenidos desarrollados para el fortalecimiento de sus capacidades. A través de los cursos de formación y demás acciones implementadas por la Escuela, se desarrollan contenidos pesados para el fortalecimiento de la participación política y la no discriminación, avanzando hacia políticas más incluyentes y equitativas. 
Con respecto al enfoque diferencial, de las personas de los sectores LGBTI formadas, 3 reportaron tener alguna discapacidad (cognitiva 1 y física 2). Asimismo, se reportan 4 personas que afirman ser parte de un grupo étnico (indígenas).
El IDPAC cuenta con un equipo de transversalización de enfoques (género, diferencial y étnico) que apoya la adecuación de los contenidos de los procesos de formación específicos para esos grupos poblacionales. Desde el equipo de Escuela se han generado criterios pedagógicos para la implementación de estos enfoques, desde la escritura de las lecciones hasta la adecuación pedagógica e implementación del proceso de formación. 
DERECHOS HUMANOS: en todos los procesos de formación ofrecidos e implementados por la Escuela de Participación se desarrollan contenidos sobre los derechos de las mujeres para la participación política y la no discriminación, avanzando hacia políticas más incluyentes y equitativas. 
GÉNERO: La Escuela de Participación adecua sus procesos de formación teniendo en cuenta el enfoque de género. Así mismo, la convocatoria de los procesos de formación se realiza en conjunto con la Gerencia de Género del IDPAC donde se divulga la oferta de formación de manera focalizada a las organizaciones de población LGBTI.
DIFERENCIAL: la Escuela de Participación realizó una actualización de su plataforma de aprendizaje virtual desde la perspectiva del Diseño Universal de Aprendizaje DUA que busca cumplir con los estándares mínimos para que personas con discapacidad puedan acceder de manera diferencial a los contenidos desarrollados para el fortalecimiento de sus capacidades. A través de los cursos de formación y demás acciones relacionadas, se desarrollan contenidos pesados para el fortalecimiento de la participación política y la no discriminación, avanzando hacia políticas más incluyentes y equitativas. De las personas que participaron en los  proceso 20 personas mencionaron tener alguna discapacidad (3 cognitiva, 7 física, 3 mental y 7 visual) asimismo 3 personas mencionaron ser cuidadoras de personas con discapacidad.
Con respecto al enfoque étnico, 28 personas mencionaron pertenecer a algún grupo étnico (13 afros, 2 gitanos, 11 indígenas, 1 palenquero y 1 raizal). Finalmente  se evidencian 30 personas que mencionan vivir en zona rural y 24 que mencionan ser victimas del conflicto.</t>
  </si>
  <si>
    <t xml:space="preserve">El equipo de Escuela cuenta con un equipo de transversalización de enfoques (género, diferencial y étnico) que apoya la adecuación de los contenidos de los procesos de formación específicos para esos grupos poblacionales. Desde el equipo de Escuela se han generado criterios pedagógicos para la implementación de estos enfoques, desde la escritura de las lecciones hasta la adecuación pedagógica e implementación del proceso de formación. 
</t>
  </si>
  <si>
    <t>A través de la Escuela de la Participación del IDPAC, durante el primer trimestre del 2023 se implementaron 38  procesos de formación, con el objetivo de formar personas de los sectores LGBTI en participación ciudadana y control social para la incidencia política. En estos procesos se inscribieron un total de 612 personas de los sectores LGBTI, de los cuales estuvieron activos y activas 426.
Como procesos a resaltar encontramos: i) Curso: La Agenda de las Politicas Publicas Presencial (Casa de Todas 2), ii). Introducción a las Políticas Públicas Mujer T Presencial y iii). Trabajo en Equipo y Nuevos Liderazgos (Escuela Trans) Presencial. Estos procesos de formación se desarrollaron por concertacion con organizaciones LGBTI. 
Para el primer trimestre de la vigencia 2023, se formaron en total 426 personas de los sectores LGBTI en participación ciudadana y control social para la incidencia política.</t>
  </si>
  <si>
    <t>El IDPAC cuenta con un equipo de transversalización de enfoques (género, diferencial y étnico) que apoya la adecuación de los contenidos de los procesos de formación específicos para esos grupos poblacionales. Desde el equipo de Escuela se han generado criterios pedagógicos para la implementación de estos enfoques, desde la escritura de las lecciones hasta la adecuación pedagógica e implementación del proceso de formación. 
DERECHOS HUMANOS: en todos los procesos de formación ofrecidos e implementados por la Escuela de Participación se desarrollan contenidos sobre los derechos de las mujeres para la participación política y la no discriminación, avanzando hacia políticas más incluyentes y equitativas. 
GÉNERO: La Escuela de Participación adecúa sus procesos de formación teniendo en cuenta el enfoque de género. Así mismo, la convocatoria de los procesos de formación se realiza en conjunto con la Gerencia de Género del IDPAC donde se divulga la oferta de formación de manera focalizada a las organizaciones de población LGBTI. En los procesos implementados durante el primer trimestre de 2023 se identifican: 277 personas bisexuales, 140 homosexuales y 12 personas transgénero (es posible que se generen duplicidades por lo cual la sumatoria anterior es diferente al numero de personas formadas).
DIFERENCIAL: La Escuela de Participación realizó una actualización de su plataforma de aprendizaje virtual desde la perspectiva del Diseño Universal de Aprendizaje DUA que busca cumplir con los estándares mínimos para que personas con discapacidad puedan acceder de manera diferencial a los contenidos desarrollados para el fortalecimiento de sus capacidades. A través de los cursos de formación y demás acciones relacionadas, se desarrollan contenidos pensados en el fortalecimiento de la participación política y la no discriminación, avanzando hacia políticas más incluyentes y equitativas. De las personas que participaron en los  procesos, 14 personas mencionaron tener alguna discapacidad (4 física, 2 mental, 3 múltiple y 5 visual) así mismo 4 personas mencionaron ser cuidadoras de personas con discapacidad.
Con respecto al enfoque étnico, 22 personas mencionaron pertenecer a algún grupo étnico (16 afros y 6 indígenas). Finalmente  se evidencian 44 personas que mencionan vivir en zona rural y 48 que mencionan ser victimas del conflicto.</t>
  </si>
  <si>
    <t xml:space="preserve">En la vigencia se han ejecutado en total $110.000.000 correspondientes al cálculo del valor por persona formada en cada modalidad (1 persona formada en virtualidad asistida equivale a $160.000, 1 persona formada en virtualidad equivale a $99.200 y 1 persona formada en presencial equivale a $201.600 ). La fuente de financiación fue el proyecto de inversión 7688 - Fortalecimiento de capacidades democráticas en la ciudadanía para la participación incidente y la gobernanza con enfoque de innovación social, en BogotáLos recursos ejecutados hacen parte del proyecto de inversión 7688 - Fortalecimiento de capacidades democráticas en la ciudadanía para la participación incidente y la gobernanza con enfoque de innovación social, en Bogotá. Los recursos ejecutados a 30 de junio corresponden al cálculo del valor por persona formada en cada modalidad (1 persona formada en virtualidad asistida equivale a $160.000, 1 persona formada en virtualidad equivale a $99.200 y 1 persona formada en presencial equivale a 201.600 ) </t>
  </si>
  <si>
    <t xml:space="preserve">2.1.7 Actividades de educación ambiental realizadas desde la Secretaría Distrital de Ambiente dirigidas a personas de los sectores LGBTI </t>
  </si>
  <si>
    <t>No. de actividades de educación ambiental realizadas desde el sector ambiente, para personas de los sectores LGBTI dirigidas a proteger sus derechos</t>
  </si>
  <si>
    <t>Ambiente</t>
  </si>
  <si>
    <t>Secretaría de Ambiente</t>
  </si>
  <si>
    <t>Se realizarán en el segundo semestre por parte de la Secretaría Dsitrital de Ambiente: Actividad 1: 
*Caminata ecologica - equipo de caminatas 
Actividad 2: 
*Recorrido interpretativo Entrenubes  
Por parte del Jardin Botánico
Actividad 1:
*Jornada de siembra JBB  
Por parte del Instituto de Protección Animal
Actividad 1
*Jornada de esterilización y sensibilización tenencia responsable de mascotas</t>
  </si>
  <si>
    <t>SDA: Desde la SDA se realizaron dos actividades de educación ambiental un recorrido ambiental y una caminata ecológica con personas de los sectores sociales LGBTI, donde se vincularon mujeres lesbianas, hombres gays, personas trans y personas bisexuales, dando visibilidad a todas las letras del acrónimo LGBTI. Durante estas actividqades se promovió el acceso a los senderos y a realizar acciones de esparcimiento que promueban la libre circulación de las personas LGBTI en el territorio y reconozcan los diversos espacios ambientales que son de libre acceso. 
SDA: Se realió recorrido interpretativo en el Parque Ecológico Distrital de Montaña Entrenubes con personas LGBTI de la localidad de Fontibón 
JBB:Se planeó y ejecutó la actividad: Sembrando Memoria trans: jornada de limpieza y cuidado para conmemorar memorias, luchas y vivencias de las personas trans: Este ejercicio se desarolló en dos partes, un primer taller sobre qué es memoria trans el 25 de octubre y el segundo que fue la replantación en el Parque Nacional. Este ejercicio se hizo con las personas trans del CAIDIS zona centro de la localidad de Mártires. En el primer ejerciio participaron 14 personas y en el segundo 23, para un total de 37 personas.
IDPYBA: Se realizó  una brigada medico veterinaria e implantación de microchips el dia 23 de diciembre en el Parque Imperial (Calle 151c #107 barrio Almentros) de la localidad de Suba; para los animales de compañia de las personas de los sectores sociales LGBTI. Esta jornada se desarrollo de 10am a 2 pm.</t>
  </si>
  <si>
    <t>SDA: El recorrido se realizó en el parque ecológico distrital de montaña entrenubes teniendo en cuenta el contexto del mismo, que ha sido escenario de recuperación ambiental se realiza con el fin de generar apropiacion de los espacios y que estos sean vistos como lugares seguros para el disfrute y esparcimiento de las personas LGBTI. Por  esta razón se aplica el enfoque de género, de derechos, poblacional y territorial. 
JBB: Se establece la relación entre memoria y reivindicción de las personas tranz y cuidado del medio ambiente con el re plante de 20 árboles en el parrque Nacional. La cercanía y  lo emblemático del lugar del replante, permitirpa en un futuro que las persons que hicieron el re plante vuelvan a cuidar los árboles y recuerden a las personas que sembraron simbólicamente. La acción se desarrolló con personas de los sectores sociales LGTBI beneficiarias del caidis zona centro.
IDPYBA: Durante la brigada medico veterinaria se les enseño a los participantes acerca de las 5 libertadaes de los animales ( alimentación e hidratación, gocen de un ambiente apropiado, gocen de buena salud, libertad de bienestar emocional, libertad de expresar sus comportamientos naturales).</t>
  </si>
  <si>
    <t xml:space="preserve">SDA: Durante el primer trimestre 2023,  no se realizaron actividades en el marco del presente producto. </t>
  </si>
  <si>
    <t>IDPYBA:  Se cuenta con un presupuesto global del proyecto de inversión 7551 para la atención a la fauna del Distrito, que integra el programa de brigadas medicas veterinarias y esterilizaciones.</t>
  </si>
  <si>
    <t>2.1.8 Acciones de participación para el fortalecimiento de la visibilidad y garantía de los derechos de personas LGBTI.</t>
  </si>
  <si>
    <t>Número de acciones de participación  para el fortalecimiento de la visibilidad y garantía de los derechos de personas LGBTI ejecutadas.</t>
  </si>
  <si>
    <t xml:space="preserve">La capacidad de incidencia de estos espacios, logró garantizar que la agenda para el enfoque diferencial por orientación sexual e identidad de género se viera reflejado en cerca de 15 artículos, con énfasis en los siguientes aspectos, entre otros:
• Construir una ciudad más justa y equitativa, a partir del reconocimiento de las diversidades de la población, en este caso los sectores LGBTI.
• Reconocer el valor simbólico asociado a elementos naturales, culturales, materiales e inmateriales, a través de criterios que representan a la población sin discriminación ni violencias.
</t>
  </si>
  <si>
    <t>La implementación del producto contribuye a la garantía del derecho a la participación de las personas de los sectores sociales LGBTI en Bogotá.</t>
  </si>
  <si>
    <t xml:space="preserve">Se han definido 5 acciones de participación: Actividad 1: Apoyo a la XIV Marcha LGBTIQ+ del Sur.     Actividad 2:          Acompañamiento en la Marcha LGBTI de Bogotá                     Actividad 3: Congreso Internacional.          Actividad 4: La Noche de las Luciérnagas    Actividad 5: Apoyo Metodológíco a dos encuentros Distritales de Organzaciones Sociales LGBTI (Primer y Segundo Semestre). Sobre cada uno de ellos se ha adelantado el apoyo a las marchas lgbti de bogota </t>
  </si>
  <si>
    <t xml:space="preserve">Se realizaron las siguientes actividades a través de la Dirección de Participación de la secretaría Distrital de Planeación: Apoyo a la Marcha del sur en el que se entregaron refrigerios y se realizó acompañamiento a toda la marcha. Por otro lado, se realizó acompañamiento a la marcha LGBTI de Bogotá en el que se apoyó con la impresión de escarapelas para los organizadores de la marcha y se apoyó con encuestas para la realización del Congreso Internacional. También, en el marco del congreso Internacional, se planeó y apoyó metodológicamente y se dispuso de funcionarios para apoyar dicha actividad. Finalmente, se apoyó logísticamente la noche y las luciérnagas con refrigerios y almuerzos  y acompañamiento de profesionales en el desarrollo de la jornada. </t>
  </si>
  <si>
    <t>La Dirección de Participación de la Secretaría Distrital de Planeación con el objtivo de realizar su plan de participación, tiene en cuenta el enfoque diferencial y territorial en cuanto ha reconocido la necesidad de conocer las agendas sociales de los sectores sociales LGBTI que son distintas a las de otras poblaciones o sectores sociales. Por tal motivo la dirección de participación apoyó logística y metodológicamente procesos organizativos de personas LGBTI</t>
  </si>
  <si>
    <t>No se han realizado acciones en este trimestres. La implementación del producto comenzará el proximo trimestre, se planean realizar las siguientes acciones: Actividad 1: La Noche de las Luciérnagas    Actividad 2:  Encuentro Distrital de Organzaciones Sociales LGBTI (Segundo Semestre)</t>
  </si>
  <si>
    <t>Las acciones tienen un componente de enfoque diferencial y territorial en tanto que de acuerdo a las necesidadesd de los secotres sociales se otrorga una acciones especifica a las y los comerciantes LGBTI</t>
  </si>
  <si>
    <t>2.1.9 Estrategia anual de participación en los ciclos de los instrumentos de planeación, con las personas de los sectores LGBTI (POT, Plan de Desarrollo, Planes Parciales, Renovación Urbana, Políticas Públicas, etc)</t>
  </si>
  <si>
    <t>Número de estrategias de participación implementadas con las personas de los sectores LGBTI en los ciclos de los instrumentos de planeación</t>
  </si>
  <si>
    <t xml:space="preserve">Durante los 17 de meses en los que se implementó la estrategia de participación en la revisión general del Plan de Ordenamiento Territorial, POT: Bogotá Reverdece, el enfoque diferencial por identidad de género y orientación sexual diversa tuvo una agenda permanente en los ejercicios de concertación con la ciudadanía, a través de los cuales movimientos, redes y expresiones LGBTI, expresaron sus apuestas sobre la manera a través de la cual se debía diseñar un modelo incluyente frente a las necesidades de la población. </t>
  </si>
  <si>
    <t xml:space="preserve">Para el desarrollo de una estrategia anual de participación se definieron dos actividades: Actividad 1:   Socialización POT a dueños de establecimientos comerciales. Actividad 2: Fortalecimiento Distrito Diverso (POT). Sobre la primera actividad: Se realiza jornada de Socialización “ Bogotá Reverdece 2022-2035”. Implementación del POT de Bogotá, adoptado mediante el Decreto 555 del 2021 con personas de los sectores sociales LGBTI de la ciudad, brindando respuesta a las inquietudes con respecto a su ejecución  
e implementación. </t>
  </si>
  <si>
    <t xml:space="preserve">Se cuenta con una estrategia de participación que fue desarrollada a través de diferentes actividades. Además, fue desarrollado una jornada de socialización del POT con dueños de establecimientos comerciales de socialización de personas LGBTI. </t>
  </si>
  <si>
    <t>Teniendo en cuenta que en la socialización del POT se deben incluir organizaciones sociales, sectores, poblaciones, se realizaron socializaciones diferenciales a personas de los sectores LGBTI y dueños de establecimiento comerciales.</t>
  </si>
  <si>
    <t>No se han realizado acciones en este trimestres. Se planean realizar las siguientes acciones:  1. Distrito Diverso (ASOCOE)  
2.Deriva (Recorrido viencial) a  lugares de memoria en la historia de la comnunidad LGBTI en los ciclos de los instrumentos de planeación</t>
  </si>
  <si>
    <t xml:space="preserve">2.1.10 Estrategia participativa para el fortalecimiento de capacidades que se enfoquen en la innovación, la incidencia, el ejercicio de control social y la gestion territorial en el Distrito, de las personas de los sectores LGBTI   y/o con orientaciones sexuales  o identidades de género diversas.                                                                                                                                                                                     </t>
  </si>
  <si>
    <t>Porcentaje de personas de los sectores LGBTI  y/o con orientaciones sexuales  o identidades de género diversas que participan en la estrategia para el fortalecimiento de capacidades que se enfoquen en la innovación, la incidencia, el ejercicio de control social y la gestion territorial en el Distrito.</t>
  </si>
  <si>
    <t xml:space="preserve">Se desarrolló asistencia técnica a organización social mixtas sobre diversidades sexuales y espacios inclusivos.
Se están desarrollando metodologías para implementar en asistencias técnicas en organizaciones sociales alrededor del derecho a la salud con enfoque diferencial.
Se desarrollaron asistencias técnicas a organizaciones que presentaron proyectos de iniciativa comunitaria que trabajan con mujeres lesbianas, bisexuales y transgénero con el objetivo de fortalecer capacidades en inicidencia en salud y gestión territorial en sus localidades.
Se continuan realizando asistencias técnicas a  personas LGBTIQ+ que participaron en los espacios de fortalecimiento de capacidades  en la innovación, la incidencia, el ejercicio de control social y la gestion territorial en el Distrito 
</t>
  </si>
  <si>
    <t xml:space="preserve">Se realizaron proyectos de iniciativa comunitaria con 3 organizaciones en torno a la poblacion LGBTI:
Barrio Santa Fe. Fortalecer las capacidades de las mujeres en el derecho fundamental a la salud y el autocuidado y realizacion del Magazine. 
Teusaquillo:  Resignificar las experiencias de salud mental en Personas Trans
Tunjuelito. proceso pedagógico dirigido  hombres que tiene relaciones sexuales con otros hombres, para la divulgación de contenidos comunicativos que impulsan prácticas de prevención del VIH y ETS a través de las redes sociales, y el intercambio de experiencias en la localidad. 
Asistencias técnicas con organizaciones LGTBIQ alrededor de la participación social en salud y el fortalecimiento de capacidades para el control social y la gestion territorial que hoy desemboca en proyectos con enfoque diferencial ejecutados.
</t>
  </si>
  <si>
    <t>Se esta incorporando el enfoque diferencial y de género en los espacios de participación , esta estrategia se implementa con el fin de disminuir las barreras de estigma y discriminacion frente a las poblaiciones y generar mayor acertividad por parte de los funcionarios para la atencion de las mismas.</t>
  </si>
  <si>
    <t xml:space="preserve">Incorporacion del enfoque diferencial y de género en los espacios de participación, y en la ejecución de estos proyectos de iniciativa comunitaria, con el fin de disminuir las barreras de estigma y discriminacion frente a las poblaiciones y generar una capacidad instalada para ejercer el derecho a la participación social en salud con enfoque diferencial </t>
  </si>
  <si>
    <t>Se realizaron Asistencias tecnicas con 3 organizaciones de la comunidad LGBTI para la formulacion de iniciativas comunitarias que se implementaran en el año 2023.</t>
  </si>
  <si>
    <t>Estos proyectos hacen parte de la estrategia de la DPSGTyT para la cocreación de proyectos de iniciativa comunitaria y agendas sociales, tendientes a fortalecer la participación social en salud, potenciar las capacidades creadoras, transformadoras y de pensamiento crítico de las comunidades.</t>
  </si>
  <si>
    <t>Proyecto de inversión</t>
  </si>
  <si>
    <t>2.1.11  Proceso de informacion y seguimiento para la aplicacion de la encuesta Sisben a personas de los sectores Lgbti</t>
  </si>
  <si>
    <t>Número de jornadas de  informacion y seguimiento para la aplicacion de la encuesta SISBEN a personas de los sectores LGBTI</t>
  </si>
  <si>
    <t>Se definió  un cronograma entre la Dirección de Diversidad Sexual y la Dirección de Sisben para realizar jornadas de información sobre sisben en las distintas localidades de la ciudad. Su ejecución iniciará a partir del segundo semestre del año</t>
  </si>
  <si>
    <t xml:space="preserve">Durante el 2 semestre del 2022 se realizaron 9 jornadas de la siguiente manera: el 11 de agosto para las localidades de Puente Aranda, San Cristóbal, Antonio Nariño y Rafael Uribe Uribe. El 18 de agosto en las localidades de Kennedy y Bosa. El 15 de agosto en las localidades de Mártires, Candelaria y Santa Fe. El 7 de septiembre en las localidades de 7 de septiembre. El 15 de septiembre en suba, el 13 de octubre en Engativá, el 20 de octubre en Fontibón, el 27 de octubre en 27 de octubre y el 1 de noviembre en Usme y Sumapaz. De 8 a 2 p.m. 
Las jornadas sisben es una oportunidad que tienen las personas de los sectores LGBTI que sean atendidas en las localidades en que viven. Ahorran tiempo y dinero de desplazamiento. Pueden con mayor tranquilidad preguntar todo lo relacionado con el puntaje, la visita domiciliaria, entregar información actualizada de lugar de vivienda, solicitud de revisión de puntaje y otros preguntas relacionadas. Al inicio de las jornadas se realizó una sensibilización con los informadores que atendieron a las personas de los sectores LGBTI para tener mayor comprensión del enfoque por orientación sexual e identidad de género y el uso del lenguaje incluyente. Esto con el propósito de avanzar en la atención a la ciudadanía disminuyendo prejuicios y juicios de valor. </t>
  </si>
  <si>
    <t>En marzo del 2023 el Equipo de Localidades envía cronograma a la Dirección del Sisben de las jornadas a realizar en el 2023. Esta Dirección informa que por el Rediseño Institucional de la SDP, los eventos con ciudadanía se llevarán a cabo con la Dirección de Atención al ciudadano. Y se nos informa que de acuerdo con el lineamiento dado por la Secretaría General, de optimizar espacios y horarios, las jornadas sisben que propuso la DDSPG se realizarán en ferias, jornadas y super cades móviles. Se hace énfasis que ese cambio no puede alterar la meta indicada en el plan de acción de 10 jornadas anuales dirigidas a la población perteneciente a los sectores LGBTI. Se acordó que la jornada sisben de la Casa de Todas se realizá el 12 de abril, por ser un compromiso del 2023</t>
  </si>
  <si>
    <t>3.1.1 Estrategia para el acompañamiento a actos de discriminación, violencias y puesta en riesgo de derechos en razon a la OS e IG, en articulación con el esquema seguimiento a denuncias distrital.</t>
  </si>
  <si>
    <t>Porcentaje en el diseño e implementación  de la estratégia para el acompañamiento a actos de  discriminación, violencias y puesta en riesgo de derechos en razon a la OS e IG, en articulación con el esquema seguimiento a denuncias distrital.</t>
  </si>
  <si>
    <t>La subdirección para Asuntos LGBTI brindó orientación sociojurídica a través de la Unidad Contra la Discriminación a 254 personas que hacen parte de los sectores sociales LGBTI y con otras identidades de géner, expresiones de la identidad de género y orientaciones sexuales en procesos de denuncia, asesoría para la utilización de herramientas para la exigibilidad de derechos y redaccion de documentos acorde al CONVENIO MARCO 010 de 2019.</t>
  </si>
  <si>
    <t xml:space="preserve">Durante el IV trimestre de la vigencia 2022, se avanzó en la fase de diseño de la estrategia para el acompañamiento a actos de discriminación, violencias y puesta en riesgo de derechos en razón a la OS e IG, en articulación con el esquema seguimiento a denuncias distrital.
El documento borrador es enviado por el líder de política pública LGBTI para revisión de lider SG, lider de servicios y líder de la UCD. Se hace reiterativo el llamado para que se realicen los ajustes necesarios para continuar con la implementación de la estrategia.
El 1% restante para darle cumplimiento está relacionado a la revisión metodológica, aprobación por la subdirección para asuntos LGBTI, y formalización en el mapa de procesos. El cual estará relacionados para la vigencia 2023. 
</t>
  </si>
  <si>
    <t>DDHH: se fundamenta en la construcción de las condiciones para el ejercicio efectivo, progresivo y sostenible de los derechos humanos integrales establecidos en la Carta Constitucional y en tratados y convenios internacionales; se concibe como la mejor forma para la concreción o materialización real de los derechos y la atención a grupos marginados de manera integral, interdependiente y complementaria., que involucran a las personas de los sectores sociales LGBTI.
Género: En este sentido, género es una categoría de análisis que permite comprender los procesos sociales y propiciar políticas, planes, programas y proyectos, que reconozcan e interpreten la diversidad.  Las acciones afirmativas que subyacen a la implementación del Modelo de Atención para la población LGBTI, deben responder a la necesidad de integrar la perspectiva de género y establecer bases para su consolidación.  
Territorial: En esa línea de la diversidad, la dinámica territorial poblacional toma una relevancia en la búsqueda de formas de convivencia y de integración en la diferencia, a través de la planeación del territorio. Es así que las personas de los sectores LGBTI no solo inciden en el mejoramiento de su calidad de vida en el territorio, sino que inciden en la disminución de la discriminación desde su participación en la planeación territorial.
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</si>
  <si>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Durante el primer trimestre de la vigencia 2023 la Subdirección para Asuntos LGBTI trabajó con el equipo de abogados de la Unidad Contra la Discriminación (UCD), en los ajustes y formalización de la estrategia que dé cuenta del acompañamiento por actos de discriminación por Identidad de género y Orientacion sexual, es importante mencionar que el lineamiento está sujeto a mesa GIS por lo que la vigencia 2023 estará relacionada con la fase de diseño y formalización. El diseño de la estrategia corresponde a un 3% representando el primer semestre de la vigencia 2023. La implementación corresponde a un 3% dividido así: (1,5% III Trimestre, 1,5% IV Trimestre).</t>
  </si>
  <si>
    <t>Enfoque de derechos Humanos:: se fundamenta en la construcción de las condiciones para el ejercicio efectivo, progresivo y sostenible de los derechos humanos integrales establecidos en la Carta Constitucional y en tratados y convenios internacionales; se concibe como la mejor forma para la concreción o materialización real de los derechos y la atención a grupos marginados de manera integral, interdependiente y complementaria., que involucran a las personas de los sectores sociales LGBTI.
Enfoque de género: En este sentido, género es una categoría de análisis que permite comprender los procesos sociales y propiciar políticas, planes, programas y proyectos, que reconozcan e interpreten la diversidad.  Las acciones afirmativas que subyacen a la implementación del Modelo de Atención para la población LGBTI, deben responder a la necesidad de integrar la perspectiva de género y establecer bases para su consolidación.  
Enfoque territorial: En esa línea de la diversidad, la dinámica territorial poblacional toma una relevancia en la búsqueda de formas de convivencia y de integración en la diferencia, a través de la planeación del territorio. Es así que las personas de los sectores LGBTI no solo inciden en el mejoramiento de su calidad de vida en el territorio, sino que inciden en la disminución de la discriminación desde su participación en la planeación territorial.
Enfoque poblacional-diferencial: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</si>
  <si>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3.1.2 Línea de atención telefónica para la orientación frente a casos de  discriminación y violencia en razón OS e IG.</t>
  </si>
  <si>
    <t>Número de personas de los sectores sociales LGBTI orientadas a través de la línea telefónica frente a situaciones de discriminación y violencia en razón a la orientación sexual e identidad de género</t>
  </si>
  <si>
    <t>Se realizan mesas de trabajo con el equipo de profesionales de la Unidad Contra la Discriminación para la elaboración del Protocolo de Atención telefónica para la orientación frente a casos de  discriminación y violencia en razón OS e IG.</t>
  </si>
  <si>
    <t>Durante el IV trimestre de la vigencia 2022 para el reporte de personas atendidas por línea telefonica se tuvieron en cuenta las personas referenciadas desde la línea diversa la cual se encuentra formalizada en la resolucín 509 del 2021 que da cuenta de los servicios de la subdirección para asuntos LGBTI. Esto con el fin de dar cumplimiento a personas atendidas durante el IV trimestre. 
No se alcanza el cumplimiento de la meta debido a que no se contaba con una línea teléfonica vinculada a la resolución 509, por tanto no se podia dar soporte como servicio de atención. 
Para darle cumplimiento se están llevando a cabo ajustes al protocolo de atención de la línea diversa, la cual se le esta incorporando el componente sociojurídico para generar procesos de referenciación desde la línea diversa y procesos de seguimientos desde la unidad contra la discriminación, las cuales serviran como reporte teniendo en cuenta el motivo de la consulta. 
En la vigencia 2022 un total de 130 personas de los sectores LGBTI fueron orientadas a través de la línea telefónica frente a situaciones de discriminación y violencia en razón a la orientación sexual e identidad de género.</t>
  </si>
  <si>
    <t xml:space="preserve">DDHH: Convenios de cooperación suscrito entre la Administración Distrital y la Fiscalía General de la Nación, en la garantía y restitución de los derechos a través de la prestación del servicio en casos directamente relacionados con discriminación por orientación sexual e identidad de género, que involucran a las personas de los sectores sociales LGBTI.
Género: Con compromisos y acciones concretas integradas por personas de los sectores sociales LGBTI de Bogotá. Dentro de los componentes sexo, género y orientación sexual se tiene la siguiente particularidade personas con orientación sexual Bisexual 9, Gais 10, lesbiana 4, transgenero 5 y no informa 2.
Territorial: georeferenciación en el territorio a línea de atención de actos de discriminación y violencia en contra de personas de los sectores sociales LGBTI.
Diferencial: permitiendo visibilizar, identificar y reconocer condiciones y situaciones particulares y colectivas de la desigualdad, fragilidad, vulnerabilidad, discriminación o exclusión de las personas o grupos humanos que son sujeto de especial protección constitucional.
</t>
  </si>
  <si>
    <t xml:space="preserve">Para el cumplimiento al producto se trabaja en un lineamiento que se incorpore a la línea diversa para la atención por actos de discriminación por Identidad de Género y Orientación Sexual, de igual forma, los reportes se hacen de la matriz de seguimiento interna  de la línea diversa de la Subdirección para Asuntos LGBTI, donde se relacionan los motivos de atención por discriminación y se activa la ruta de referenciación a la unidad contra la discriminación. Durante el periodo comprendido entre el mes de enero y marzo se atendieron 18 personas de los sectores sociales LGBTI. Se tiene un rezago por cumplir 365 de la vigencia 2022 en la atención a personas del sector social LGBTI por actos de discrimación por identidad de género y orientación sexual. </t>
  </si>
  <si>
    <t xml:space="preserve">Enfoque de derechos Humanos:: Convenios de cooperación suscrito entre la Administración Distrital y la Fiscalía General de la Nación, en la garantía y restitución de los derechos a través de la prestación del servicio en casos directamente relacionados con discriminación por orientación sexual e identidad de género, que involucran a las personas de los sectores sociales LGBTI.
Enfoque de género: Con compromisos y acciones concretas integradas por personas de los sectores sociales LGBTI de Bogotá. Dentro de los componentes sexo, género y orientación sexual se tiene la siguiente particularidad de personas con orientación sexual Bisexual 2, Gays 10, lesbiana 2, heterosexual 3  y no informa 1.
Enfoque territorial: georeferenciación en el territorio a línea de atención de actos de discriminación y violencia en contra de personas de los sectores sociales LGBTI.
Enfoque poblacional-diferencial: permitiendo visibilizar, identificar y reconocer condiciones y situaciones particulares y colectivas de la desigualdad, fragilidad, vulnerabilidad, discriminación o exclusión de las personas o grupos humanos que son sujeto de especial protección constitucional.
</t>
  </si>
  <si>
    <t>Proyecto de inversion 7756</t>
  </si>
  <si>
    <t xml:space="preserve">3.1.3 Estrategia para la prevención de violencias y la discriminación en razón a la identidad de género y la orientación sexual, al interior de las familias </t>
  </si>
  <si>
    <t>Porcentaje de avance en la implementación de la estrategia de prevención de las violencias y la discriminación al interior de las familias</t>
  </si>
  <si>
    <t>De manara conjunta las  subdirecciones para la Familia y de asuntos LGTBI, ajustaron el módulo para realizar la sensibilización para Prevenir la violencia intrafamiliar por orientación sexual y/o identidad de género, y en particular la ejercida contra las personas de los sectores sociales LGBTI; a través de la implementación de la Estrategia Entornos Protectores y Territorios Seguros, inclusivos y diversos.</t>
  </si>
  <si>
    <t>Dentro del módulo se aplicaron los enfoques diferenciales, LGTBI y e género.</t>
  </si>
  <si>
    <t>Se realizaron ajustes al documentos a nivel conceptual en coordinación con la Subdirección para asuntos LGBTI,  la Subdirecciòn para la familia y la Dirección de Inclusiòn y Familias.</t>
  </si>
  <si>
    <t>Se realizó ajuste al documento a nivel conceptual en coordinación con la Subdirección para asuntos LGBTI, la Subdirección para la familia y la Dirección de Inclusión y Familias, se organizó la estructura del documento incluyendo: Introducción, objetivos general, objetivos específicos, antecedentes, marco legal y jurídico, marco conceptual, metodología y pedagogía, implementación de las sesiones de trabajo y la bibliografía.</t>
  </si>
  <si>
    <t>Se está garantizando la implementación de los enfoques difereciales por identidades de género y orientaciones sexulaes diversas, así como el enfoque de derechos.</t>
  </si>
  <si>
    <t>Diferencial: se está garantizando la implementación de los enfoques diferenciales brindando elementos para el reconocimiento de las violencias en contexto familiar, dado que son las familias las primeras  en vulnerar derechos de las personas  con identidades de genero diversas, en particular contra mujeres y hombres trans;  incidiendo en la erradicación de su discriminación o exclusión. 
DDHH: Desde una perspectiva interseccional se vincularon contenidos definidos para personas de los sectores LGBTI, relacionados con hechos victimizantes del conflicto socio político.
Género La estrategia  de prevención de las violencias en el contexto familiar en razón del género y la discriminación incluye los enfoques de género e interseccional para que se respeten, protejan y garanticen los derechos de las personas que se encuentran en una posición subordinada y excluida, en este caso, mujeres lesbianas, trans y bisexuales, hombres trans y personas no binarias e intersexuales.</t>
  </si>
  <si>
    <t>Se definieron las actividades anuales y sus fuentes de verificación en cumplimiento del producto, el cual se encuentra en la fase 1: Fortalecimiento de contenidos 15%. Se incluyeron contenidos y actividades para la orientación y sensibilización en prevención de las violencias que ocurren en los contextos familiares, en razón a la orientacion sexual e identidad de género de sus integrantes.
Se contó con un avance del 10% para este primer trimestre.</t>
  </si>
  <si>
    <t xml:space="preserve">Enfoque de derechos humanos: La propuesta en prevención de violencias comprende los derechos individuales y colectivos de  personas ellos relacionados con el libre desarrollo de la personalidad, a mayores de 14 años. Además de una vida libre de violencias, aquellos relacionados con la vida, la libertad, la dignidad, la autonomia, la igualdad.
Enfoque diferencial: Los contenidos se enmarcan en la diversidad humana, con énfasis en la identitaria y sexual.
Enfoque de género: Se hace énfasis en la identidad trans, cuyo desconocimiento en un marco de derechos, conduce a violencias en el contexto familiar. </t>
  </si>
  <si>
    <t>Proyecto de inversion 7752
Teniendo en cuenta que el presupuesto destinado para esta acción representa una fracción de los recursos invertidos por prestación de servicios del rol que la ejecuta, se adopta como ejecución la proporción de ejecución de los recursos que, al cierre de 2022, asciendió al 100% que equivale a 6 millones de pesos</t>
  </si>
  <si>
    <t>3.1.4 Estrategia para la atención en comisarias de familia con enfoque diferencial para la población LGBTI</t>
  </si>
  <si>
    <t>Número de jornadas  de sensibilizaciones con enfque diferencial LGBTI realizadas en las comisarias de familia</t>
  </si>
  <si>
    <t>Se realizó reuniones de equipo para diseñar e implementar una encuesta sobre identidades de género y orientaciones sexuales diversas a los funcionarios de las comisarìas de familia, con la cual se construyó la linea base para diseño en equipo junto con las Subdirecciones de Familia y para Asuntos LGBTI, la Direcciòn de Inclcusión y Familias de la Secretaría de Integraciòn Social y la Secretarìa de Planeación de la Metodología, contenidos y propuesta pedagógica de la sensibilizaciòn en comisarías de familia  . La ejecución presupuestal se da en función de las erogaciones de recursos de un porcentaje de dedicación del contratista profesional encargado de implementar la actividad</t>
  </si>
  <si>
    <t>Se  continuó implementando las jornadas de sensibilización en las comisarías de familia en enfoque diferencial por identidades de género y orientaciones sexuales diversas. En este cuarto trimestre se realizaron jornadas con los profesionales del tercer nivel psicólogos-as  y comisarios-as de familia de las 37  Comisarías de Familia de Bogotá. En cada una de las jornadas se dio a conocer la relación de los derechos humanos y la implementación del enfoque diferencial. Igualmente se aclaró a las personas las diferencias entre sexo, género, identidad de género y orientación sexual. Se  aclararon dudas con respecto a los  trámites legales que se realizan en los despachos comisariales, especialmente en lo relacionado con el nombre identitario y el nombre jurídico. Se utilizaron metodologías dinámicas y participativas. Se aplicó una encuesta para saber el grado de satisfacción y apropiación de los temas. Encontrando que la mayoría de las personas han evaluado la sensibilización como excelente. En este cuarto trimestre se coordinó con la Subdirección para Asuntos LGBTI y con comunicaciones grabar un video donde la Subdirectora Elizabeth Castillo de manera estratégica brinda información relacionadas con las identidades de género y las orientaciones sexuales diversas, aclarando los términos sexo, genero, orientación sexual y resaltando la importancia de la garantía de los derechos a las persosnas con identidades de genero diversas. Este video fue enviado a todas las Comisarías de Familia de Bogotá, para continuar de esta forma realizando las jornadas de sensiblización con los  y las profesionales  de los diferentes despacho. De esta manera se logro dar cumplimiento la meta de 37 jornadas de sensibilización en el año 2022 en las Comisarías de Familia. De este ejercicio se construyó un documento como evidencia donde se sistematizó la experiencia, enconstrandose una alta satisfacción por parte de las personas que laboran en las comisarías, indicando que no solo la sensibilización les aportó para su ejercicio laboral, sino a nivel personal, familiar y social. Dado que en las jornadas se resolvieron inquietudes relacionadas con situaciones personales o familiares. De otra parte las personas solicitaron que para el proximo año se profundice en temas como: normatividad, buenas practicas y usos del lenguaje entre otros. Aunque las 37 jornadas fueron exitosas, cabe resaltar que las  que se realizaron por grupos, según los roles que ejercen en los despachos comisariales favorecieron generar mayor conección con los y las participantes y resolver en el momento dudas que aportaban para brindar una atención diferencial oportuna. Por lo cual se sugiere ajustar la formula del indicador, para que en adelante se continúe con la misma meta 37 comisarías , pero a través de 9 grupos focalizados, propuestos en la línea base que se construyó  con la información aportadas por personas que laboran en las Comisarías de Familia.</t>
  </si>
  <si>
    <t>Diferencial y Género: En las jornadas se tuvo en cuenta el análisis de la línea base y de esta manera por cada jornada se compartían saberes alrededor del tema y se invitaba a las personas participantes a eliminar prejuicios que se tienen entre el talento humano de las personas que atienden en comisarías de familia. Se aclararon los términos género, sexo y orientación sexual. La sensibilización permitió reflexionar sobre la atención que se está brindando a las personas con identidades de géneros diversas, la cual debe ser diferencial, sin terapias de conversión que llevan a la discriminaciones, por el contrario brindar atenciones oportunas e inlcuyentes a las víctimas de las violencias en el contexto familiar.
DDHH: Los procesos han permitido reflexionar alrededor de la discriminación, la exclusión y la importancia del lenguaje verbal y no verbal hacia personas con identidades de género y orientaciones sexuales diversas. Los ejercicios han permitido además que las personas adquieran herramientas para la puesta en práctica del enfoque diferencial por identidades de género y de esta manera garantizar a las personas con identidades de géneros diversas la atención integral, protectora y garante de derechos.</t>
  </si>
  <si>
    <t>En el cumplimiento a la atención en Comisarías de Familia con enfoque diferencial, se programaron 6 jornadas de sensibilización con los profesionales de los diferentes niveles de atención de las 37 Comisarías de Familia de Bogotá,  en cada una de las jornadas se  dará  a conocer la relación de los derechos humanos y la implementación del enfoque diferencial;  de igual forma se programó sensilización con las 37 Comisarías a través del link https://youtu.be/EtZRFHRKVP4  de la presentación de la doctora Elizabeth Castillo (Subdirectora   del LGBTI), respecto de la Diversidad sexual; realizando una evaluación por estrategia  tecnológica forms para registrar  los pantallazos y  evidenciar  las  visualizaciones frente al compromiso y por ende el cumplimiento de la meta.
Para el periodo de medición correspondiente se avanzó en la elaboración del cronograma de actividades, dentro del cual se tienen proyectadas 6 jornadas, así mismo se  proyectó correo, que contiene link para compartir video de Diversidad Sexual (Subdirectora del LGBTI) para ser visualizado en Comisarías de Familia.</t>
  </si>
  <si>
    <t>Enfoque de derechos humanos: Este enfoque propone como objetivo integrar en las prácticas de desarrollo, los principios éticos y legales inherentes a los derechos humanos, se basa en reconocer a los sectores históricamente excluidos su condición de sujetos titulares de derechos que obligan al Estado a entender que no son “personas con necesidades que deben ser asistidas, sino sujetos con derecho a demandar determinadas prestaciones y conductas”. Este enfoque debe entenderse como “una postura política que parte de entender el desarrollo humano desde la realización de derechos y no simplemente desde la identificación y satisfacción de necesidades”  y “una propuesta de planificación social enfocada en la creación de condiciones y orientación de acciones que mediante la igualdad de oportunidades y la erradicación de la discriminación de cualquier índole permitan que todos y todas puedan ejercer sus derechos a plenitud”.
Enfoque diferencial: Este enfoque reconoce “la diferencia como punto de partida para implementar políticas públicas orientadas a la garantía de los derechos de la población en oposición a aquellas que pretenden homogeneizar en función de un modelo de desarrollo imperante”, permite comprender que la realidad social no se puede homogenizar y que debe entenderse desde una visión amplia y compleja, encaminando cada una de las herramientas para superar todo tipo de violencias encaminadas en la discriminación y segregación social. Además, “reconoce que las personas y colectivos además de ser titulares de derechos tienen particularidades, necesidades específicas que requieren respuestas diferenciales por parte del as instituciones, el Estado y la sociedad en general para alcanzar mejores niveles de bienestar” .
El enfoque diferencial LGBTI en las comisarías de familia se centra en reconocer las necesidades y derechos específicos de la población LGBTI, y garantizar que los servicios se proporcionen de manera inclusiva, respetuosa y sin discriminación.
Enfoque de género: Este enfoque pone especial atención a las poblaciones que históricamente han sido vulnerados “es decir, a quienes en virtud de la operación del sistema sexo-género, independientemente de su identidad, se encuentran en una posición subordinada y excluida, en este caso, mujeres lesbianas, trans y bisexuales, hombres trans y personas no binarias e intersex” además, “este enfoque conlleva establecer medidas diferenciales o acciones afirmativas específicas para estos grupos considerados dentro de los sectores LGBTI (…) busca la equidad dadas las desigualdades, determinadas histórica y culturalmente, entre unos y otros sujetos en razón de su género”.</t>
  </si>
  <si>
    <t>Proyecto de inversion 7564
Teniendo en cuenta que el presupuesto destinado para esta acción representa una fracción de los recursos invertidos por prestación de servicios del rol que la ejecuta, se adopta como ejecución la proporción de ejecución de los recursos que, al cierre de 2022, asciendió al 100% que equivale a 26 millones de pesos</t>
  </si>
  <si>
    <t xml:space="preserve">3.1.5 Ruta de atención integral y acceso efectivo a la justicia de la PPLGBTI diseñada y puesta en ejecución. </t>
  </si>
  <si>
    <t xml:space="preserve">Número de personas de los sectores LGBTI atendidas en la ruta </t>
  </si>
  <si>
    <t>1. Finalización del documento de articulación de estrategias. El documento cuenta con revisión final de los miembros de la Estrategia de Fortalecimiento a la Atención de Violencias y está pendiente su aprobación. 
2. Realización de jornadas de socialización y divulgación de la estrategia de fortalecimiento a la atención de violencias. Estas jornadas se realizarán en el segundo semestre de 2022, por cuanto estaba pendiente la divulgación del Documento de Lineamientos de Atención Sociojurídica, la cual se llevó a cabo en el mes de julio de 2022, así como el documento final de las Estrategias de la PPLGBTI.
3. Recepción de casos mediante los canales definidos para ello (módulo, SIPA, correo electrónico) y remisión a entidades con competencia para la atención de casos. A la fecha se han recibido y tramitado 29 casos por discriminación y otras formas de violencia en los canales dispuestos por la DDS para tal fin. 
4. Desarrollo mensual de la Mesa de Casos Urgentes para la discusión de los casos que requieren apoyo a nivel interinstitucional. A la fecha se han realizado todas las sesiones mensuales de la MCU y se han articulado acciones en relación con 15 casos que por su urgencia o complejidad han requerido acciones conjuntas. 
5. Diseño y difusión de la segunda fase de la campaña de fortalecimiento a la denuncia. Entre los meses de mayo y junio se llevó a cabo el diseño y difusión de la segunda y tercera fase de la Campaña, especialmente durante el Festival por la igualdad. 
6. Desarrollo de actividades encaminadas al fortalecimiento de la UCD como dependencia encargada del acompañamiento a casos en la jurisdicción penal: Se han llevado a cabo reuniones con Defensoría del Pueblo y con Fiscalía (Direccción de Seccionales de Bogotá) para impulsar el fortalecimiento de la UCD y el abordaje de situaciones de discriminación contra personas LGBTI. De igual forma, se desarrolló sesión con diferentes políticas públicas a nivel distrital en relación con los mecanismos existentes para abordar la discriminación sobre distintas poblaciones en la ciudad.</t>
  </si>
  <si>
    <t>Con base en el documento de Lineamientos de Atención Socio Jurídica elaborado de manera concertada con las entidades responsables, y socializado con el total de Sectores Distritales, desde la DDSPG se atendieron 60 casos de personas de los sectores LGBTI que fueron presuntamente victimizadas con actos de discriminación y otras formas de violencia, de los cuales 34 fueron recibidos por los canales de atención dispuestos por esta dirección para tal fin y 26 fueron atendidos por la Mesa de Trabajo de Casos Urgentes coordinada por la DDSPG. De los casos recibidos, en su gran mayoría corresponden a ataques sufridos en la vía pública o en el espacio público y actos de discriminación por parte de vecinos del lugar de residencia. Los casos fueron remitidos a las entidades responsables y en los casos atendidos por la MCU se llevó a cabo la articulación requerida y se mantiene el seguimiento en los casos que así lo requieren.</t>
  </si>
  <si>
    <t>Con el objetivo de birndar una atención integral y diferencial a las violencias de los sectores sociales LGBTI, se creó la ruta de atención integral y acceso a la justicia como forma de incluir el enfoque diferencial por orientaciones sexuales e identidades de género en la atención específica de personas LGBTI. De este modo, las entidades que hacen parte de la ruta, cuentan con herramientas para atender y analizar casos desde una perspectiva interseccional y diferencial</t>
  </si>
  <si>
    <t>La atención prestada por la Ruta de atención integral y acceso efectivo a la justicia de la PPLGBTI está exclusivamente dirigida a atender casos de personas de los sectores sociales LGBTI que son victimizados mediante actos de discriminación y otras formas de violencia que les afectan diferencialmente por tener una orientación sexual o identidad de género diversas. La ruta ofrece servicios que no hacen parte de la oferta de ninguna otra política o programa del Distrito Capital. Esos tipos de violencia se caracterizan por vulnerar derechos fundamentales como el disfrute del espacio público, la seguridad, integridad e incluso la vida. El servicio que se presto durante el 2022 implementó el Enfoque Diferencial poo OS e IG ya que todos los profesionales vinculados reconocen las afectaciones y consecuencias diferenciales que causan los tipos de violencia específicos que afectan a estos sectores poblacionales.</t>
  </si>
  <si>
    <t>En el primer trimestre de 2023 estuvieron activos los canales de recepción de casos dispuestos para tal fin por la DDSPG, a los cuales tiene acceso la ciudadanía de manera de rápida y directa, ellos son el Módulo Virtual LGBTI y el correo electrónico diversidadsexual@sdp.gov.co. Fueron atendidos casos relativos a amenazas, ataques en espacio público, agresiones físicas, ataques sexuales, desatención en salud para personas trans y discriminación en oficinas de entidades estatales. Por su parte, estuvo también activa la Mesa de Casos Urgentes en donde se han tramitado casos de abuso policial, violencia sexual, ataques en el espacio público por homofobia y transfobia. En la totalidad  de caso de la MCU se ha articulado con las entidades que la conforman para ofrecer atención ágil y efectiva.</t>
  </si>
  <si>
    <t>Fueron atendidos 10 casos por la DDSPG y 8 en la Mesa de Casos Urgentes</t>
  </si>
  <si>
    <t xml:space="preserve">Los recursos ejecutados son del proyecto 7623, correspondientes al 100% de ejecuciòn de las actividades realizadas por 2 contratistas y al 50% de un contratista </t>
  </si>
  <si>
    <t>3.1.6 Estrategia distrital Proyecto Monocuco para el reencuentro y fortalecimiento de las personas transgénero y sus familias</t>
  </si>
  <si>
    <t>Número de personas trans participantes en la estrategia distrital Proyecto Monocuco</t>
  </si>
  <si>
    <t>Se realizaron las siguientes acciones: Avances de la investigación sobre familias que transitan y reunión sobre preparación del espacio familias que transitan pensado para el mes de febrero de 2022. 
Avances de la investigación sobre familias que transitan y reunión sobre preparación del espacio familias que transitan pensado para el mes de febrero de 2022</t>
  </si>
  <si>
    <t>Este proyecto se encuentra dirigido específicamente a personas trans, reconociendo que son estas personas las que mas son expulsadas de su nucleo familiar y les es negado su derecho a la vivienda.</t>
  </si>
  <si>
    <t>20 familias de personas trans hicieron parte de la investigación sobre violencias hacia personas trans, a través de entrevistas, grupos focales. Personas formadas y sensibilizadas en el marco de la estrategia distrital proyecto Monocuco</t>
  </si>
  <si>
    <t xml:space="preserve">En el año 2022 se realizaron dos actividades propuestas en el marco del proyecto Monocuco: Realización y lanzamiento de la investigación sobre consecuencias de la violencia intrafamiliar a las personas con experiencias trans en la cual participaron 20 personas dentro del proceso de investigación y en el lanzamiento se llegó a 50 personas. Durante los meses de octubre y noviembre se realizó el espacio FAMILIAS que transitas, espacio de capacitaciones (10) orientados a padres, madres, familiares y maestros(as) de personas trans proporcionando herramientas para su acompañamiento. En este espacio se formaron (20 personas) quienes fueron certificadas. </t>
  </si>
  <si>
    <t xml:space="preserve">La implementación de este producto contribuye a la disminuación de  la discriminación a las personas trans pues busca ir al origen de muchas de las exclusiones que es la propia familia. En este momento el produto esta orientado especificamente a las personas trans y sus familias, Se espera que dentro del proceso se de prioridad como capacitadores a personas con experiencias trans de igual manera en otras actividades a los largo del proyecto. LA idea es que este producto de herramientas a las familias y docentes sobre como en el día a día manejar de manera adecuada los casos de discriminación a las personas trans. El producto responde a la exigencia de las poblaciones de disminuir los indices de discriminación y exclusión hacia personas con experiencias de vida trans desde el núcleo familiar y el espacio educativo que suelen ser los primero en discriminar, o en su defecto los primeros en apoyar y dar bases firmes a las personas trans para enfrentar la sociedad. Contribuye a vencer las barreras de acceso a la oferta institucional porque también llegará a funcionarios quienes tendrán herramientas para tener un trato respetuoso y efectivo a las personas trans y sus familias, Por último ayuda amodificar barreras actitudinales en las entidades pues el proyecto es interinstitucional. </t>
  </si>
  <si>
    <t xml:space="preserve">Se tuvo en cuenta tanto en la investigación como en las capacitaciones el enfoque de género y diversidad sexual, enfoque difencial en todos los aspectos que contempla. </t>
  </si>
  <si>
    <t xml:space="preserve">Se realizaron en el espacio de la FILBo dos encuentros relacionados con el tema de familias de personas LGBTI. Viernes 21 de abril, 11:00 am Pabellón 8 stand 333 con la asistencia de 20 personas / Lunes 1 de mayo 11:00 am pabellón 8 stand 333 con la asistencia de 20 personas. </t>
  </si>
  <si>
    <t>Recursos del proyecto 7623</t>
  </si>
  <si>
    <t>3.1.7 Casa refugio específica para personas de los sectores LGBTI víctimas de violencias</t>
  </si>
  <si>
    <t xml:space="preserve">Porcentaje de personas de los sectores LGBTI atendidas en la casa refugio. </t>
  </si>
  <si>
    <t xml:space="preserve">La estrategia Casa Refugio contempla acciones de carácter diferencial entendiendo que las violencias se ven atravesadas por condiciones específicas asociadas al género, la pertenencia a grupos étnicos, personas con discapacidad, ciclo vital, entre otros; es por ello que la Casa Refugio atiende diferencialmente a personas trans frente a quienes se establece un protocolo que busca garantizar sus derechos en condiciones de equidad, teniendo en cuenta que la mayoría de personas atendidas en el marco de la estrategia han sido mujeres trans en situación de vulnerabilidad producto de violencias ejercidas en razón a su identidad de género. </t>
  </si>
  <si>
    <t>Dentro de las acciones adelantadas por parte de la Ruta LGBTI que se materializan en la estrategia Casa Refugio se brindó atención al 100% de casos correspondiente a la población LGBTI, una de las principales poblaciones objetivo teniendo en cuenta que se evidencia que este grupo poblacional afronta después de los jovenes un alto índice de violencias en razon a la orientación sexual e identidad de genero, estos casos estan representadas en las siguientes cifras. (6) ingresos, (10) seguimientos y (16) orientaciones, para un total de 32 personas atendidas, la atención fue realizada por dos duplas psicojuridicas conformadas por una psicologa y un abogado quienes emiten el respectivo concepto de atención.
Avance Cualitativo 30 de junio del 2022: Dentro de las acciones adelantadas por parte de la Ruta LGBTI que se materializan en la estrategia Casa Refugio se brindo atención al 100% de casos correspondiente a la población LGBTI, una de las principales poblaciones objetivos teniendo en cuenta que se evidencia que este grupo poblacional afronta un alto índice de violencias en razón a la orientación sexual e identidad de género, estos casos estan representados en las siguientes cifras. (3) ingresos, (5) seguimientos y (9) orientaciones, para un total de 17 personas atendidas, la atención fue realizada por dos duplas psicojurídicas conformadas por una psicóloga y un abogado quienes emiten el respectivo concepto de atención.</t>
  </si>
  <si>
    <t xml:space="preserve">Avance Cualitativo  de 1 de enero 2022 a 31 de diciembre 2022: Dentro de las acciones adelantadas por parte de la Ruta LGBTI que se materializan en la estrategia Casa Refugio se brindó atención al 100% de casos correspondiente a la población LGBTI, una de las principales poblaciones objetivo teniendo en cuenta que se evidencia que este grupo poblacional afronta después de los jovenes un alto índice de violencias en razon a la orientación sexual e identidad de genero, estos casos estan representadas en las siguientes cifras. (21) ingresos, (51) seguimientos, (2) nuevo hecho y (46) orientaciones y (6) victimas las cuales no se pudo obtener contacto, para un total de 126 personas atendidas, la atención fue realizada por una dupla psicojuridicas conformadas por una psicologa y un abogado quienes emiten el respectivo concepto de atención.
</t>
  </si>
  <si>
    <t>Durante el primer trimeste de la vigencia 2023,dentro de las acciones adelantadas por parte de la Ruta LGBTI, que se materializan en la estrategia Casa Refugio, se brindó atención al 100% de los casos que solicitaron atención y queobtuvieron medidas humanitarias por cumplir los criterios de acceso a la ruta , correspondiente a 2 casos, bajo la modalidad de ingresos. .  La atención fue realizada por dos duplas psico jurídicas conformadas por una psicóloga y un enlace que aporta el 20 % de disponibilidad a la estrategia quienes emiten el respectivo concepto de atención e ingreo.</t>
  </si>
  <si>
    <t xml:space="preserve">Para el cuarto  trimestre vigencia 2022,  en el recurso ejecutado  en este avance cialitativo financiero,los $ 80.135.065,61 hacen referencia a las 35 antenciones  desde el sector LGTBI, el cual se bridó  atención especializada con el operador casa refugio con 2 ingresos a la casa, quien cuenta con entornos seguros que favorecen a la  integridad personal. se suma el talento humano que  conto con 4 colaboradores dos de estos con un 50% de disponibilidad en la atención que  brindan como duplas psico-jurídicos, ya que el otro 50% lo disponen para otra ruta del componente pyp, 2 componetes técnicos con un 50% de disponibilidad para la ruta LGTBI quienes desde los procesos de promoción y prevención  lograron cumplir la meta del segundo trimestre  en la atención a la población LGTBI, en el marco del proyecto 7787.
Para el primer trimestre vigencia 2022, el recurso ejecutado  en este avance cualitativo financiero $ 108.985.719,68 hacen referencia a las 32 antenciones  desde el sector LGTBI , el cual se bridarón (6)  atenciónes de ingresos especializada con el operador casa refugio quienl cuenta con entornos seguros que favorecen a la  integridad personal. se suma en este  el talento humano que  conto con 4 colaboradores dos de estos con un 50% de disponibilidad en la atención que  brindan como duplas psico-jurídicos, ya que el otro 50% lo disponen para otra ruta del componente pyp, 2 enlaces técnicos con un 100% de disponibilidad para la ruta LGTBI quienes desde los procesos de promoción y prevención  lograrón cumplir la meta del primer trimestre  en la atención a la población LGTBI, en el marco del proyecto 7787.
Para el segundo  trimestre vigencia 2022,  en el recurso ejecutado  en este avance cialitativo financiero,los $ 86.829.445,69. hacen referencia a las 17 antenciones  desde el sector LGTBI, el cual se bridó  atención especializada con el operador casa refugio quienl cuenta con entornos seguros que favorecen a la  integridad personal. se suma el talento humano que  conto con 4 colaboradores dos de estos con un 50% de disponibilidad en la atención que  brindan como duplas psico-jurídicos, ya que el otro 50% lo disponen para otra ruta del pyp, 2 componetes técnicos con un 100% de disponibilidad para la ruta LGTBI quienes desde los procesos de promoción y prevención  lograron cumplir la meta del segundo trimestre  en la atención a la población LGTBI, en el marco del proyecto 7787
</t>
  </si>
  <si>
    <t xml:space="preserve">
3.1.8 Documento técnico de Movilidad en el transporte público y sectores LGBTI
</t>
  </si>
  <si>
    <t xml:space="preserve">Movilidad </t>
  </si>
  <si>
    <t>Secretaría de Movilidad</t>
  </si>
  <si>
    <t>El producto se realiza en el segundo semestre del año en curso, este tiene como fuente de información los resultados de la encuesta de ambientes laborales inclusivos, los resultados de la encuesta de movilidad y género (a cargo de la Dirección de Inteligencia para la movilidad) y la Encuesta a Sector LGBTI</t>
  </si>
  <si>
    <t>La DIM realizó un estudio para determinar la estrategia de reducción de gasto en el transporte, por lo que se contrató al Consorcio C&amp;M-Proyectamos 2020 para "Diseñar la estrategia técnica, financiera, jurídica e institucional para reducir las barreras de asequibilidad para acceder al Sistema Integrado de Transporte Público, con el fin de avanzar hacia la inclusión social y productiva de la población pobre y vulnerable de Bogotá". 
La Consultoría comenzó en el año 2020 y está enfocada en estructurar el esquema de tarifas diferenciales para poblaciones vulnerables.</t>
  </si>
  <si>
    <t>Derechos: A partir del reconocimiento del transporte público como servicio esencial, garante del acceso a derechos como la educación, el empleo, el desarrollo social y el bienestar humano, es propósito de este gobierno el implementar acciones que permitan reducir las barreras de acceso al Sistema Integrado de Transporte Público (SITP).
Población diferencial: Se realizó el esquema de tarifas diferenciales para poblaciones vulnerables, en el que hay un componente específico:
- La población LGBTI.
- Las minorías étnicas.
- La población con discapacidad.
- La población adulto mayor</t>
  </si>
  <si>
    <t>Se realizó convenio de cooperación técnica entre la Corporación Andina de Fomento -
CAF- y la Secretaría Distrital de Movilidad de Bogotá -SDM: “Consultoría de Movilidad
y Género para la ciudad de Bogotá”, que tiene por objetivo fortalecer y transformar el
proceso de caracterización de la movilidad, buscando adquirir una comprensión más
amplia de la interacción de las personas y el sistema de movilidad en función del
acceso y el disfrute de la ciudad.</t>
  </si>
  <si>
    <t>Diferencial: se trabaja para la optencio de perspectivas de la movilidad en el sector social LGBTI.</t>
  </si>
  <si>
    <t>No se reporta avance cuantitavo, ni financiero, teniendo encuenta que la periodicidad de medicion del indicador del producto es anual.</t>
  </si>
  <si>
    <t>3.1.9 Promoción de espacios enmarcados en el pacto por una movilidad inlcuyente</t>
  </si>
  <si>
    <t>Número de espacios desarrollados en el marco del pacto por una movilidad inlcuyente</t>
  </si>
  <si>
    <t xml:space="preserve"> 1)Se realizo los días 28-29/04/2022 PACTO  POR LA MOVILIDAD INCLUYENTE EN LA TERMINAL DE TRANSPORTE  en el marco de la feria del pueblo la terminal de transporte donde se logro sensibilizar y que firmaran 33 en los dos días con colaboradores, funcionarios y personal al interior de la terminal de transportes del salitre.                                                                                                                                                                                                                                                 2)se realizo el dia 23/04/2022. feria de servicios para pp Juventud localidad de Ciudad bolivar, registro de Bicicleta,sensibilización pp LGBTI, pacto por llamar movilidad incluyente  LGBTI. donde firmaron 40 asistentes a la actividad.                                                                                                                                             3) Se realizo el dia 29-06-2022 PACTO POR LA MOVILIDAD INCLUYENTE, SCKETH TEATRAL PARA la movilidad incluyente Portal de la 80 localidad de Engativa con un total 22 perfonas firmantes( otras firmaron el pacto pero no desearon firmar la asistencia)</t>
  </si>
  <si>
    <t xml:space="preserve">En lo corrido del año se han realizado 5 pactos, así:
1. 23/04/2022: feria de servicios para pp Juventud localidad de Ciudad bolívar, registro de Bicicleta, sensibilización pp LGBTI, pacto por la movilidad incluyente LGBTI. con un total de 40 asistentes de los cuales 33 fueron mujeres y y 7 fueron hombre.
2. 28-29/04/2022: Pacto por la Movilidad Incluyente en la Terminal de Transporte, en el marco de la feria del pueblo con un total de 33 participantes de los cuales 21 fueron mujeres, 12 fueron hombres.
3. 29/06/2022: Pacto por la Movilidad Incluyente - Portal de la 80 localidad de Engativá, con un total de 22 participantes de los cuales 10 fueron mujeres y 12 hombre.
4. 09/08/2022: Acompañamiento en el campamento de juventud de la semana de juventud y firma del pacto LGBTI y jornada de sensibilización enfoque diferencial, con  la participación de 129 jóvenes (81 mujeres jóvenes y 48 hombres jóvenes).
5. 21/11/2022: Realizar pactos y  Sketch  por una movilidad incluyente portal de las americas </t>
  </si>
  <si>
    <t>Población diferencial: se trabajo desde el enfoque diferencial para la atención del sector social LGBTI, y con atención al lenguaje incluyente.</t>
  </si>
  <si>
    <t>Se planea realizar 4 pactos por la movilidad incluyente</t>
  </si>
  <si>
    <t>Diferencial: Esta encaminado hacer acciones diferenciales en el transporte publico.</t>
  </si>
  <si>
    <t>El costo estimado se valida teniendo en cuenta el valor estimado del recurso humano que orienta la actividad.</t>
  </si>
  <si>
    <t xml:space="preserve">3.1.10 Diagnóstico, diseño, socialización e  implementación de una ruta de atención integral y acceso efectivo a la justicia a los servicios en Casas de Justicia. </t>
  </si>
  <si>
    <t>Porcentaje de avance en la etapas de la ruta de atención integral y acceso efectivo a los servicios en Casas de Justicia</t>
  </si>
  <si>
    <t>Seguridad, Convivencia y Justicia</t>
  </si>
  <si>
    <t>Secretaría de Seguridad</t>
  </si>
  <si>
    <t>En el primer trimestre del año, la Dirección de Acceso a la Justicia adelanto las siguientes acciones en marco del cumplimiento del producto Diagnóstico, diseño, socialización e  implementación de una ruta de atención integral y acceso efectivo a la justicia a los servicios en Casas de Justicia:
i) Participación en espacios relacionados con la política para sectores LGBTI, en aras de nutrir la estrategia a implementar por la Dirección de Acceso a la Justicia. Puntualmente se asistió a la Mesa de trabajo política pública de mujer y género, liderada por la Secretaria Distrital de la Mujer el día 24 de febrero.
ii) Se participó en el Taller de metodología para la Transversalización del enfoque poblacional, diferencial y de género el 3 de marzo.
iii) Se llevó a cabo una reunión con el aliado Partners para posible articulación en materia de formación  a servidores en materia de enfoque diferencial y de género. Esta sesión tuvo lugar el 3 de marzo.
iv) Se estableció como compromiso realizar un diagnóstico de población LGBTI y población víctima de trata para la formulación de estrategias de atención diferenciado. Este compromiso se estableció en el marco de una reunión con la Secretaria Distrital de Planeación el 11 de marzo.
v) Se asistió al evento de socialización de resultados de la investigación sobre violencias a población LGBTIQ+ el  23 de marzo.
v) Se llevó a cabo el tercer comité técnico del convenio con la Oficina de Naciones Unidas Contra la Droga y el Delito en el cual se abordaron temas relacionados con la población LGTBI. Este comité tuvo lugar el 28 de marzo en las instalaciones de la Dirección de Acceso a la Justicia.
Durante el segundo trimestre se identifican los siguientes avances:
1. En relación con el avance de las acciones del Convenio 1712 de 2021, cuyo objeto es “Aunar esfuerzos técnicos, humanos, administrativos y financieros entre la Secretaría Distrital de Seguridad, Convivencia y Justicia y la Oficina de Naciones Unidas contra la Droga y el Delito para fortalecer las capacidades institucionales en (i) convivencia y seguridad ciudadana y (ii) en la garantía de derechos sectores sociales LGBTI a través de las casas de justicia en Bogotá D.C.”:
• Realización de 2 Comités Técnicos, el 29 de abril y el 26 de mayo en los cuales se hizo la revisión de los instrumentos metodológicos a aplicar en el marco de las mesas interinstitucionales los grupos comunitarios y las encuestas de Casas de Justicia y se hizo revisión conjunta del avance de actividades desarrolladas para el logro de los productos establecidos en el Convenio.
• Se llevaron a cabo dos reuniones adicionales a las de Comité Técnico, una el 20 de mayo, para socializar las observaciones sobre las herramientas, metodologías y acciones previas a la formación y capacitación que se hará en el marco del Convenio; se ajustaron algunas fechas y detalles de las herramientas, así como, algunas responsabilidades en torno a la socialización y convocatoria. La otra reunión tuvo lugar el 28 de junio, y, en ella, se hizo revisión de los avances en cuanto a los elementos de los puntos
1) Diagnóstico sobre barreras de Acceso a la Justicia
2) Curso virtual sobre transformación e imaginarios
3) Estrategia de difusión de las rutas y servicios de las Casas de Justicia para la población LGTBI.
• Se socializó el alcance de las acciones del Convenio con los y las referentes de las Casas de Justicia, en reunión realizada el 27 de mayo.
• Se implementaron las gestiones comunicativas y logísticas propias de las actividades del convenio, así como las relacionadas con la información sobre el sobre campus virtual, para consolidar en la plataforma correspondiente el curso virtual “Trasformación de imaginarios en funcionarios y funcionarias del Distrito” establecido como producto del Convenio.
2. Se implementó, como una estrategia de visibilización y reconocimiento de la comunidad LGTBI, la Galería de la Diversidad Sexual, con la cual se realiza un trabajo de acercamiento a las experiencias de esta población que se hacen visibles a través de imágenes expuestas en diferentes jornadas de Acceso a la Justicia.  Para este trimestre, la Galería estuvo acompañando cinco de estas jornadas en las localidades de Chapinero, Tunjuelito, Santa Fe y Los Mártires.
3. Participación en la jornada del 25 de abril contra la discriminación, convocada por la Dirección de Diversidad Sexual de la Secretaría Distrital de Planeación, para proyectar el trabajo interinstitucional hacia el cumplimiento de la Política Pública LGBTI.
4. Realización de visitas diagnósticas acerca de la transversalización de los enfoques poblacionales diferenciales en las Casas de Justicia. En este trimestre se visitaron las Casas de Justicia de Ciudad Bolívar, San Cristóbal, Bosa, Fontibón y Kennedy.</t>
  </si>
  <si>
    <t>El porcentaje reportado en el avance cuantitativo se refiere al porcentaje estimado con relación al producto. 36% de 20% programado.
Para el cierre del año 2022, y, en clave de los dos productos a los que refiere la meta, se adelantó lo siguiente:
1. Documento Diagnóstico de barreras para las personas con Orientación Sexual e Identidad de Género Diversa en las Casas de Justicia de Bogotá:
En el marco del convenio 1712, suscrito entre la SDSCJ y la UNODC, la DAJ realizó acompañamiento, revisión y retroalimentación al documento Diagnóstico de barreras para las personas con Orientación Sexual e Identidad de Género Diversa en las Casas de Justicia de Bogotá. Asimismo, se participó de los comités técnicos del Convenio 1712, para el seguimiento al avance de la consolidación del diagnóstico y aprobación del mismo.
Adicionalmente,  el equipo de poblaciones y enfoques de la Dirección de Acceso a la Justicia, implementó mesas de trabajo con los sectores sociales LGBTI, en Mártires y Ciudad Bolívar, para la recolección de información que permita completar y alimentar el documento diagnóstico producido por UNODC.
Por último, se llevó a cabo la presentación y socialización de resultados de documento final de Diagnóstico de barreras para las personas con Orientación Sexual e Identidad de Género Diversa en las Casas de Justicia de Bogotá. Este contó con la participación de sociedad civil, entidades como las Secretarías de Planeación e Integración Social y de Seguridad, Convivencia y Justicia.
2. Estrategia para la transversalización de los enfoques diferencial- poblacional, de género y territorial en los servicios de la Dirección de Acceso a la Justicia:
Se realizó la entrega del documento final de la Estrategia para la Transversalización de los Enfoques Diferencial- Poblacional, de Género y Territorial en los servicios de la Dirección de Acceso a la Justicia que contempla acciones diferenciales para brindar la atención y orientación pertinente a personas en situación de vulnerabilidad o riesgo, incluyendo personas de sectores LGBTI. Aunado a lo anterior se realizaron socializaciones de esta estrategia al interior de la DAJ.
Así mismo, en dicha estrategia, se consolidó el capítulo poblacional para personas de sectores LGBTI que cuenta con acciones especificas para esta población, buscando la reducción de barreras de acceso a la justicia y la mejora en la atención que se les brinda en los servicios de la DAJ.
Con marco en lo planteado desde la referida Estrategia, se realizaron las siguientes acciones:
• Implementación de mesas de trabajo con los sectores sociales LGBTI sobre acceso a la justicia, para la transversalización del enfoque diferencial y de DD. HH, en la localidad de Ciudad Bolívar.
• Desarrollo del documento de sistematización de la Escuela de Capacidades (acción del capítulo poblacional) sobre el acceso a la justicia con sectores sociales LGBTI, realizada en la Localidad de Mártires durante el mes de septiembre de 2022.
• Acompañamiento, revisión y retroalimentación del curso de formación virtual para la atención con enfoque diferencial a las personas de los sectores sociales LGBTI en las Casas de Justicia. Este curso será implementado al interior de la DAJ en 2023.
• Socialización del documento de Lineamientos de atención sociojurídica para los sectores sociales LGBTI, de la Secretaría Distrital de Planeación, con equipo de Estrategia de facilitadores de la Dirección de Acceso a la Justicia.</t>
  </si>
  <si>
    <t xml:space="preserve">Transversalización del enfoque diferencial, poblacional y de género en la prestación de servicios de acceso a la justicia
"Durante el trimestre, se avanzó en el rastreo de la transversalización de los enfoques poblacional, diferencial de género y territorial en las Casas de Justicia, haciendo visitas diagnósticas en las que se generó, junto con referentes, un panorama sobre cómo se están adelantando acciones hacia una perspectiva inclusiva, de cuidado y respeto por las diferencias y particularidades de los y las usuarias.
Así mismo, se identificaron las necesidades en aras de reducir las barreras de acceso para algunas poblaciones, como las personas con discapacidad, en temas de la movilidad al interior de las Casas de Justicia, la ausencia de señalización suficiente en braille, la no disponibilidad de interpretación en Lengua de Señas Colombiana, así como también sobre algunas dificultades para la implementación efectiva de la Ruta mujer.
Además, se avanzó en el reconocimiento del territorio rural del Sumapaz y la identificación de posibles acciones articuladas con otras entidades para fortalecer y potencializar los procesos de mujeres y personas diversas, que están en la vía de redes de apoyo y cuidado y de justicia comunitaria.
También, mediante el ejercicio de la Galería de la diversidad sexual se generaron oportunidades de sensibilización en el espacio público, así como se socializó información sobre líneas de atención a violencias basadas en género o en razón de orientaciones sexuales diversas.  
Sumado a lo anterior,  las acciones desarrolladas en el marco del convenio con UNDOC se llevan a cabo desde un enfoque diferencial y territorial, toda vez que las mismas en su desarrollo toman en cuenta las diferentes características que adquiere  el acceso a la justicia en cada territorio de la ciduad."
"Durante el trimestre, se avanzó en el rastreo de la transversalización de los enfoques poblacional, diferencial de género y territorial en las Casas de Justicia, haciendo visitas diagnósticas en las que se generó, junto con referentes, un panorama sobre cómo se están adelantando acciones hacia una perspectiva inclusiva, de cuidado y respeto por las diferencias y particularidades de los y las usuarias.
Así mismo, se identificaron las necesidades en aras de reducir las barreras de acceso para algunas poblaciones, como las personas con discapacidad, en temas de la movilidad al interior de las Casas de Justicia, la ausencia de señalización suficiente en braille, la no disponibilidad de interpretación en Lengua de Señas Colombiana, así como también sobre algunas dificultades para la implementación efectiva de la Ruta mujer.
Además, se avanzó en el reconocimiento del territorio rural del Sumapaz y la identificación de posibles acciones articuladas con otras entidades para fortalecer y potencializar los procesos de mujeres y personas diversas, que están en la vía de redes de apoyo y cuidado y de justicia comunitaria.
También, mediante el ejercicio de la Galería de la diversidad sexual se generaron oportunidades de sensibilización en el espacio público, así como se socializó información sobre líneas de atención a violencias basadas en género o en razón de orientaciones sexuales diversas.  
Sumado a lo anterior,  las acciones desarrolladas en el marco del convenio con UNDOC se llevan a cabo desde un enfoque diferencial y territorial, toda vez que las mismas en su desarrollo toman en cuenta las diferentes características que adquiere  el acceso a la justicia en cada territorio de la ciduad."
"Durante el trimestre, se avanzó en el rastreo de la transversalización de los enfoques poblacional, diferencial de género y territorial en las Casas de Justicia, haciendo visitas diagnósticas en las que se generó, junto con referentes, un panorama sobre cómo se están adelantando acciones hacia una perspectiva inclusiva, de cuidado y respeto por las diferencias y particularidades de los y las usuarias.
Así mismo, se identificaron las necesidades en aras de reducir las barreras de acceso para algunas poblaciones, como las personas con discapacidad, en temas de la movilidad al interior de las Casas de Justicia, la ausencia de señalización suficiente en braille, la no disponibilidad de interpretación en Lengua de Señas Colombiana, así como también sobre algunas dificultades para la implementación efectiva de la Ruta mujer.
Además, se avanzó en el reconocimiento del territorio rural del Sumapaz y la identificación de posibles acciones articuladas con otras entidades para fortalecer y potencializar los procesos de mujeres y personas diversas, que están en la vía de redes de apoyo y cuidado y de justicia comunitaria.
También, mediante el ejercicio de la Galería de la diversidad sexual se generaron oportunidades de sensibilización en el espacio público, así como se socializó información sobre líneas de atención a violencias basadas en género o en razón de orientaciones sexuales diversas.  
Sumado a lo anterior,  las acciones desarrolladas en el marco del convenio con UNDOC se llevan a cabo desde un enfoque diferencial y territorial, toda vez que las mismas en su desarrollo toman en cuenta las diferentes características que adquiere  el acceso a la justicia en cada territorio de la ciduad."
</t>
  </si>
  <si>
    <t>Enfoque de DDHH: con el desarrollo de las acciones implementadas en este trimestre, se crean las condiciones  para que las personas de los sectores LGBTI ejerzan plenamente su derecho al acceso a la justicia sin que su identidad de género u orientación sexual sean usadas como condición para su discriminación o exclusión.
Enfoque de género: el avance de los productos objeto de esta meta, da respuesta al reconocimiento de las condiciones de desigualdad del grupo poblacional LGBTI, en términos del ejercicio, reconocimiento y garantía de los derechos, generando acciones específicas para garantizar su acceso a la justicia en términos de igualdad de oportunidad a los servicios prestados por la DAJ. 
Enfoque territorial: Las acciones diseñadas y ejecutadas con personas de los sectores sociales LGBTI, en localidades como Mártires y Ciudad Bolívar, se desarrollan con la comprensión que los territorios tienen características particulares que ameritan esfuerzos de diversos sectores para lograr políticas diferenciadas y contextualizadas, así como acciones diferenciales que aborden las necesidades y características de las construcciones simbólicas que se dan en los territorios. 
2. Estrategia de transversalización de enfoques:
* Versión final del documento "Estrategia para la transversalización de los enfoques diferencial- poblacional, de género y territorial en los servicios de la Dirección de Acceso a la Justicia"
* Capítulo poblacional LGTBI.
* Listados de asistencia mesas de trabajo en Ciudad Bolívar.
* Listado de asistencia sencibilizacion sobre lineamientos de atención sociojurídica para personas de los sectores LGTBI</t>
  </si>
  <si>
    <t>Para este periodo de reporte, se realizaron las siguientes acciones: 
1. La formulación del plan de acción 2023 para la implementación del capítulo poblacional de la estrategia de transversalización de enfoques (poblacional-diferencial, de género y territorial) de la DAJ, donde se focalizaron acciones en las líneas de cualificación y comunicación, en aras de:
Cualificación:
a) Fortalecer competencias técnicas y socioemocionales del talento humano de la Dirección de Acceso a la Justicia - DAJ en materia de atención diferencial, enfocado en personas de sectores LGBTI; con a implementación de herramientas como el curso virtual “Bases para la atención y orientación incluyente, oportuna y pertinente a personas de los sectores sociales LGBTI”
b) Fortalecer las competencias de las y los ciudadanos de los sectores LGBTI frente a la exigibilidad para la garantía de sus derechos y el acceso a la justicia, con el fin de  reducir la brecha de acceso relacionada con falta de información y desconocimiento de mecanismos para la resolución de conflictos  o necesidades jurídicas.
Comunicación:
a). Generar y fortalecer los mecanismos de interlocución con la ciudadanía, especialmente con las organizaciones y liderazgos comunitarios, en aras de desarrollar procesos en red (en cuanto al trabajo sistémico, pedagógico y administrativo para resolución de necesidades jurídicas y conflictividades) y la formulación e implementación de acciones, servicios y estrategias que contemplen las voces, particularidades, expectativas y necesidades de la ciudadanía focalizada en esta Política Pública.
b). Generar mecanismos y estrategias de comunicación desde la DAJ para brindar la información pertinente a las personas de sectores LGBTI respecto a servicios y rutas de resolución de conflictos y necesidades jurídicas, para reducir barreras de acceso a la justicia, propias de esta población.
2. Implementación del curso virtual : “Bases para la atención y orientación incluyente, oportuna y pertinente a personas de los sectores sociales LGBTI”.  En este sentido, para el primer trimestre de la vigencia, se logró la certificación de ocho profesionales que ejercen el rol de Facilitadores de la DAJ. 
3. Participación de la DAJ en una mesa de trabajo virtual con la Dirección de Diversidad Sexual de la Secretaría Distrital de Planeación , llevada a cabo el 03 de marzo,  para la definición de productos y evidencias por parte de esta dependencia en esta Política Pública. Allí se establecieron las acciones relacionadas con lo mencionado en el punto 1
ACTIVIDAD 1: Definición de Plan de Trabajo para la implementación del capítulo poblacional LGBTI de la estrategia de transversalización de enfoques de la DAJ, en el cual se definieron acciones concretas para el desarrollo  de acciones de sensibilización y cualificación dirigidas a los servidores de la DAJ
ACTIVIDAD 2: Inicio de desarrollo del curso virtual “Bases para la atención y orientación incluyente, oportuna y pertinente a personas de los sectores sociales LGBTI”. 
ACTIVIDAD 3: Participación en el espacio virtual de concertación de acciones 2023 citado para el 3 de marzo por la Secretaría Distrital de Planeación</t>
  </si>
  <si>
    <t>Enfoque diferencial: Con las acciones proyectadas e implementadas, en el marco de ejecución del capítulo poblacional de la estrategia mencionada, se propende a generar atenciones y servicios que cuenten con un enfoque diferencial-poblacional en la medida que se tienen en cuenta las necesidades, exceptivas y particularidades de la población (no solo desde el diagnóstico formulado en 2022) sino a través de los espacios de interlocución con la ciudadanía, de forma que sus voces se vean reflejadas en los servicios y mecanismos de informar y empoderarla.
Enfoque de DDHH: la proyección de las acciones a desarrollar para el logro de la meta, puntualiza en la necesidad de reducir las barreras en materia de prejuicios y comprensión, fortaleciendo no solo las competencias socioemocionales del talento humano respecto al reconocimiento de la población y de la necesidad de generar acciones diferenciales y afirmativas;  sino también, para fomentar el diálogo y la confianza entre la ciudadanía y la institucionalidad. Con esto, se  favorece  la garantía del goce de sus derechos por parte de la población.
Enfoque Territorial: las acciones planteadas y desarrolladas se llevan a cabo a nivel distrital, sin desconocer la concentración de la población en algunos de los territorios del distrito.</t>
  </si>
  <si>
    <t>El costeo para este trimestre no inlcuye recursos del Convenio 1712 de 2021;  ya que,  en este periodo de tiempo, no se realizaron desembolsos sobre ese paricular.</t>
  </si>
  <si>
    <t>3.1.11 Plan de trabajo dirigido a sensibilizar y promover los derechos y la eliminación de las violencias en contra de las personas de los sectores LGBTI en la Cárcel Distrital de Varones y Anexo de Mujeres CDVAM.</t>
  </si>
  <si>
    <t>Porcentaje de personas de los sectores LGBTI y población privada de la libertad que participan en el plan de trabajo de sensibilización y promoción.</t>
  </si>
  <si>
    <t>En el primer trimestre del año 2022, la Cárcel Distrital  de Varones y anexo de Mujeres adelantó las siguientes acciones enfocadas a la promoción de la sana convivencia, la no discriminación, el respeto por las diferencias sexuales, el reconocimiento de derechos desde el tratamiento con enfoque diferencial y la sensibilización a las personas privadas de la libertad para la inclusión y el reconocimiento de la otredad sexual:  
Seis (6) talleres para la convivencia sin discriminación,
Dos (2) talleres para la población LGTBI,
Actualización mensual del censo poblacional LGTBI
Una conferencia Virtual para la Secretaria de Seguridad Convivencia y Justicia el 9 de marzo en  el marco de la semana de género “Enfoque Diferencial de Género, una puesta retrospectiva del tema y su diálogo con un marco de derechos” Nolberto Olaya Santos Antropólogo atención Integral.
Acciones de servicios de Atención Integral para la satisfacción de necesidades especiales a población LGTBI.
Atención para verificación  de red de apoyo a personas Trans.
EL total de la población LGBTI que actualmente se encuentra en la Cárcel es de 19 PPL de los cuales participan los 19 PPL.
Como aspectos positivos de impacto, se reconoce la asimilación de contenidos, la disposición a reconocer falencias convivenciales y las proyecciones de mejoramiento en la convivencia intramural. Las razones que fundamentan nuestras capacitaciones se desprenden del hecho de afectación que se genera en la convivencia forzosa y disímil en condiciones de reclusión, desde las imposiciones, el tener que aceptar formas de convivencia no escogidas y la de propiciar un espacio sano, ameno de solidaridad más orgánica donde las diferencias sean un recurso de crecimiento individual y grupal y no un motivo para las confrontaciones. Los aspectos relevantes están en relación con las normas sociales, las normas legales, los derechos humanos, los valores de convivencia, el respeto a la Otredad y la convivencia en espacios cerrados.</t>
  </si>
  <si>
    <t>Durante este trimestre se identificaron 141 personas de los sectores LGBTI  a quienes se les adelanto acciones enfocadas a la promoción de la sana convivencia, la no discriminación, el respeto por las diferencias sexuales, el reconocimiento de derechos desde el tratamiento con enfoque diferencial y la sensibilización a las personas privadas de la libertad para la inclusión
En el cuarto trimestre de 2022 se realizaron por parte del Área de Antropología Dos talleres de capacitación y sensibilización sobre las conceptualizaciones, la normatividad, el tratamiento con enfoque diferencial y los valores desde la Antropología axiológica y Dos talleres para la No discriminación a población conjunta homo y heterosexuales enfocados al reconocimiento de la Otredad sexual, al respeto a las diversidades y a la erradicación de las violencias por orientación e identidad sexual. se llevaron a cabo Dos (2) talleres en acciones afirmativas enfocados al reconocimiento de la orientación e identidad sexual y la eliminación de las violencias contra la población LGTBI.
Se han realizado seis sesiones de formación, entre las que se ha incluido tanto herramientas técnicas sobre los formatos radiales como recursos de educación.
El 50% reportado se refiere a la meta producto planificada para el 2022, sobre la participación de la población LGBTI en en el plan de trabajo de la  Cárcel Distrital para la promoción y la sensibilización sobre el tema. 
En la perspectiva del desarrollo de la política Pública LGTBI y la satisfacción de las metas establecidas para la vigencia 2022 y en consecuencia con la ejecución de acciones afirmativas, talleres, programas y acciones de sensibilización y capacitación, orientadas al desarrollo de cumplimiento del producto, el área de Atención Integral Básica con el apoyo de los profesionales de Antropología y Trabajo Social han desarrollado talleres participativos del sector de población LGTBI en el ultimo trimestre de 2022. Los impactos esperados cumplieron con las expectativas toda vez que se generan mejores ambientes de interrelación, reconocimiento y respeto por la Otredad sexual y una convivencia intra mural más armónica. 
Se logró la participación de 150 personas privadas de la libertad en las siguientes actividades y /o talleres: Dos talleres de capacitación y sensibilización sobre las conceptualizaciones, la normatividad, el tratamiento con enfoque diferencial y los valores desde la Antropología axiológica y Dos talleres para la No discriminación a población conjunta homo y heterosexuales enfocados al reconocimiento de la Otredad sexual, al respeto a las diversidades y a la erradicación de las violencias por orientación e identidad sexual, Dos (2) talleres en acciones afirmativas enfocados al reconocimiento de la orientación e identidad sexual y la eliminación de las violencias contra la población LGTBI.</t>
  </si>
  <si>
    <t>Se realiza una sesión de sensibilización y capacitación con el tema de convivencia sin discriminación. El objetivo es sensibilizar a las personas privadas de la libertad sobre las conveniencias de desarrollar una convivencia armónica, respetuosa, dentro de los valores de reconocimiento a las diferencias y a la expresión particular y desarrollar, en consecuencia, prácticas de armonía convivencial. En tal sentido se recrean aspectos normativos, axiológicos, pedagógicos y Antropológicos que recogen las maneras de convivir, de interactuar, de entender al Otro y reconocerlo, y de proponer nuevas maneras de entendimiento.
Como aspectos positivos de impacto, se reconoce la asimilación de contenidos, la disposición a reconocer falencias convivenciales y las proyecciones de mejoramiento en la convivencia intramural. Las razones que fundamentan nuestras capacitaciones se desprenden del hecho de afectación que se genera en la convivencia forzosa y disímil en condiciones de reclusión, desde las imposiciones, el tener que aceptar formas de convivencia no escogidas y la de propiciar un espacio sano, ameno de solidaridad más orgánica donde las diferencias sean un recurso de crecimiento individual y grupal y no un motivo para las confrontaciones. Los aspectos relevantes están en relación con las normas sociales, las normas legales, los derechos humanos, los valores de convivencia, el respeto a la Otredad y la convivencia en espacios cerrados. Se espera que los contenidos sean de gran incidencia en los complejos espacios de interacción carcelaria
El objetivo es sensibilizar a las personas privadas de la libertad sobre las conveniencias de desarrollar una convivencia armónica, respetuosa, dentro de los valores de reconocimiento a las diferencias y a la expresión particular y desarrollar, en consecuencia, prácticas de armonía convivencial. En tal sentido se recrean aspectos normativos, axiológicos, pedagógicos y Antropológicos que recogen las maneras de convivir, de interactuar, de entender al Otro y reconocerlo, y de proponer nuevas maneras de entendimiento.</t>
  </si>
  <si>
    <t>El objetivo es sensibilizar a las personas privadas de la libertad sobre las conveniencias de desarrollar una convivencia armónica, respetuosa, dentro de los valores de reconocimiento a las diferencias y a la expresión particular y desarrollar, en consecuencia, prácticas de armonía convivencial. En tal sentido se recrean aspectos normativos, axiológicos, pedagógicos y Antropológicos que recogen las maneras de convivir, de interactuar, de entender al Otro y reconocerlo, y de proponer nuevas maneras de entendimiento.</t>
  </si>
  <si>
    <t>En el primer trimestre del año 2023, la CDVAM adelanto acciones afirmativas, talleres, programas y acciones de sensibilización y capacitación, orientadas al desarrollo de cumplimiento del objetivo; actividades que fueron desarrolladas por profesionales del Atención Integral (Antropóloga y Trabajadora Social).
Se desarrollaron cinco (5) talleres con la participación 122 PPL en actividades grupales e intervenciones individuales, relacionadas a la población LGTBI.
En detalle estos se desarrollaron de la siguiente manera:
Dos (2) talleres en acciones afirmativas enfocados al reconocimiento de la orientación e identidad sexual y la eliminación de las violencias contra la población LGTBI, en esta actividad participaron 56 PPL.
Un (1) taller de capacitación y sensibilización sobre las conceptualizaciones, la normatividad, el tratamiento con enfoque diferencial y los valores desde la Antropología axiológica, en esta actividad participaron 16 PPL
Dos (2) talleres para la No discriminación a población conjunta homo y heterosexuales enfocados al reconocimiento de la Otredad sexual, al respeto a las diversidades y a la erradicación de las violencias por orientación e identidad sexual, en esta actividad participaron 50 PPL.
Y siete (7) intervenciones individuales para orientar derecho de petición a población LGTBI
En consecuencia, hubo una participación total de ciento veintidós (122) PPL dentro de las cuales se encontraron personas de la comunidad LGTBI, en reconocimiento y no pertenecientes a esta població.
ACTIVIDAD1: Un (1) censo genrado a partir de la base de datos de las PPL. Con base a la totalidad del Censo poblacional de la Carcel Distrital de Varones y Anexo de mujeres, se realiza el censo (diagnóstico) donde se identifica la orientación sexual de las PPL de manera libre. 
ACTIVIDAD2: Cinco (5) Talleres con enfoque LCTBIQ. Se llevan a cabo diferentes actividades en donde se involucran desde diferentes perspectivas sin sobre saturar la temática relacionada a la convivencia y reconomiento de igualdad de la población LGTBIQ. 
ACTIVIDAD 3: Una (1) Actividad de comunicación social a través de la emisora de la Cárcel Distrital. Se desarrolla a través de la emisora de la Cárcel Distrital una jornada para incentivar el reconocimiento, la toleracia, el buen trato y la no discriminación de la población LGTBIQ.</t>
  </si>
  <si>
    <t xml:space="preserve">"DIFERENCIAL
Durante el primer trimestre se llevaron diferente tipo de actividades que promueven,e el reconocimiento. la aceptación propia y de otros diferentes al yo de la población LGTBIQ, buscando incrementar el autoestima y los niveles de tolerancia  de todo tipo de población
DERECHOS HUMANOS
Teniendo la base de la igualdad de los derechos humanos, la Cárcel Distrital  garantiza el acceso a los derechos humanos (vida, salud; medicina general, odontoligía, especialidades y demás), alimentación, actividades de ocupación del tiempo libre, y redención de la pena, acceso a lo servicios de justicia y demás, de una manera igualitaria a la totalidad de la población."
</t>
  </si>
  <si>
    <t xml:space="preserve"> Los recursos son derivados del proyecto 7765 "Mejoramiento y protección de derechos de la población privada de la libertad en Bogotá"
Es importante aclarar que el pago de los recursos del mes de diciembre de 2022 no se ha efectuado ya que Hacienda permite radicación y pago de las mismas a partir del 20/01/2023.</t>
  </si>
  <si>
    <t>3.1.12 Encuentros bienales sobre libertad de religión y experiencias exitosas con personas de los sectores LGBTI</t>
  </si>
  <si>
    <t>Número de encuentros bienales sobre libertad de religión y experiencias exitosas con personas de los sectores LGBTI</t>
  </si>
  <si>
    <t>Se precisa que por temas de agenda de festival de la igualdad no se incluyo el evento denominado Encuentros bienales sobre libertad de religión y experiencias exitosas con personas de los sectores LGBTI, para tal in este evento sera realizado en el mes de septiembre de 2022 y reportado en el trimestre correspondiente.</t>
  </si>
  <si>
    <t xml:space="preserve">A fin de realizar la actividad denominada "encuentro bienal" se articulo institucionalmente con la Subdirección para asuntos religiosos de la Secretaría de Gobierno en lo relacionado a el tema para el año 2022, posteriormente se vincularon los representantes de la Iglesia Metodista, la iglesia Presbiteriana y la Fundación Sergio Urrego con quien se realizó una reunión de planeación del evento; toda vez que fue realizado en la CUN, el programa de Derecho de la Universidad realizó el préstamo del salón, la logística y se contó con la participación de la facultad.
El encuentro bienal se realizó el día 2 de noviembre de 2022, en el Auditorio Corporación Unificada Nacional de Educación Superior- CUN,  Evento realizado bajo la coordinación de la Dirección de DDHH y la subdirección de asuntos religiosos de la Secretaría Distrital de Gobierno -SDG-. en las instalaciones de la CUN, es importante mencionar que este encuentro contó con la participación de la Iglesia Metodista, la Iglesia Presbiteriana y la Fundación Sergio Urrego, el espacio de encuentro giró en torno a las preguntas orientadoras que mezclaron temas de diversidad y familia, religión y discriminación y el papel de la religión como transformadora de imaginarios en torno a al apropiación de la orientación sexual e identidad de género.con la asistencia de 47 participantes invitados al evento.
</t>
  </si>
  <si>
    <t xml:space="preserve">Se está dando aplicación al enfoque diferencial poblacional, de derechos y de género para garantizar la atención integral, a partir de las caracterizaciones que dan cuenta de las particularidades y necesidades de la población atendida, particularmente adultos,con el fin de mejorar o potenciar los procesos de articulación con aquellas entidades distritales que cuenten con oferta de servicios o rutas de atención que cuenten con este enfoque y que les brinden las garantías a sus derechos para mitigar el riesgos y atender las vulnerabilidades que se encuentren. 
</t>
  </si>
  <si>
    <t>Para el cuarto trimestre vigencia 2022, en el recurso ejecutado en este avance cualitativo financiero, los $ 21.000.000 hacen referencia a los honorarios del líder enlace de la ruta política LGTBI, el cual se bridó al 100% de la disponibilidad quien promulga entornos seguros que favorecen a la integridad personal. desde los procesos de promoción y prevención se logra cumplir la meta y el objetivo para el cuarto trimestre en la atención a la población LGTBI, en el marco del proyecto 7787</t>
  </si>
  <si>
    <t>3.1.13 Redes comunitarias y familiares de cuidado y prevención de violencias contra personas de las colectividades LGBTI en los ámbitos público y privado y ejercidas por agentes estatales, sociales, familiares, civiles</t>
  </si>
  <si>
    <t>Número de Redes Comunitarias Construidas</t>
  </si>
  <si>
    <t>Red de Cuidado 
En la consecución del cumplimiento con la población LGTBI conformada por 8 personas que trabajan en actividad sexual paga. Se realizaron en el 2021, 5 talleres de habilidades y destrezas, en el CADIS Mártires ( CRA. 14 # 21-10). Con el fin de aportar al autocuidado de dicha población. Donde se les presto asistencia técnica en iniciativas priorizando y potenciando capacidades. Con este grupo quedó dispuesto a participar actividades propuestas por la secretaria de seguridad.
Frente de seguridad 
Para la creación de este Frente de Seguridad Local, se realizaron 4 reuniones previas en la cual se dispuso por parte de la comunidad junto con entidades el día 30 de noviembre del 2021 para su inauguración del mismo, el cual lo integran los establecimientos comerciales del sector de la calle 59 y 60 con carrera 9, con aproximadamente 25 administradores incluyendo bares LGBTI Q+, en dicha actividad asistieron el señor Alcalde Local, Subsecretario de Seguridad, Coronel Comandante del Grupo de Prevención,  subcomandante de la Estación de Policía Chapinero, Promotores y Gestores SDSCJ, Acompañamiento por parte de la Estrategia LGBTI, Presidente de ASOCORE, administradores de establecimientos
comerciales y Comunidad en General. A su vez se han desarrollado actividades de fortalecimiento como la aplicación de encuestas de Sello CUIdadano, jornada pedagógica de control y revisión de documentos a los establecimientos públicos y jornadas de sensibilización en cuanto a los protocolos de seguridad por parte de
los promotores de la secretaria de Seguridad Convivencia y Justicia en el mes de diciembre, por parte de la Policía de Prevención se generaron compromisos como el asignar pie de fuerza los fines de semana, al momento de los cierres de establecimiento con el fin de minimizar el hurto a personas en el sector de la calle 60 desde la carrera 9 a la carrera 13 y por parte de la secretaria de Seguridad se tiene como compromiso la conexión de cámaras al C4.</t>
  </si>
  <si>
    <t>Género: Se logró identificar y socializar sobre las diferencias históricamente existentes en el marco de la relación sexo-género que ha ocasionado la desigualdad en los territorios y ha potencializado hechos de violencia. Trabajando por el reconocimiento de la inequidad de género de la cual son víctimas generalmente las mujeres y personas de la comunidad LGBTI la identificación de prácticas de comunicación que perpetúan y naturalizan el lenguaje sexista y machista. Por otro lado, se trabajo con las entidades de seguridad para prevenir una posible revictimización. 
Territorial: Cada actividad realizada posibilitaba en la comunidad su empoderamiento para el reconocimiento de los tipos de violencia, las rutas de atención y las forma de cómo afrontar un hecho maltratante, buscando reducir toda forma de discriminación social.</t>
  </si>
  <si>
    <t>En el marco de la conformación de las redes cuidadanas previstas para el año en vigencia, el equipo de gestores vigías LGBTI, por medio del trabajo desarrollado en los territorios de la ciudad, ha identificado población con la cual es posible trabajar alrededor del tema según las necesidades de las mismas, las cuales varian de acuerdo a sus contextos y realidades sociales.
En ese sentido, desde el acompañamiento a los espacios de participación local y  a algunas organziaciones sociales, se ha presentado la propuesta de crear redes cuidadanas que trabajen a favor del cuidado, la solidaridad y la preservación de la vida de las personas que conforman este grupo y su entorno. Así las cosas, la oferta se ha socializado a grupos de mujeres Transgénero, hombres que ejercen actividades sexuales pagas y población LGBTI en general, con quienes se ha conversado sobre la posibilidad de desarrollar  la escuela de habilidades y prevención del delito en el marco de estas redes cuidadanas.
En relación con lo anterior, es importante decir que el trabajo de conformación de red cuidadana se ha adelantado especialmente con los hombres de la organización social Boys Terraza, quienes ejercen actividades sexuales pagadas y en el mes de febrero y marzo se adelantaron conversaciones para retomar el trabajo llevado a cabo el año pasado y avanzar en la conformación de la red, la cual recoge las necesidades que tienen los mismos en términos de seguridad.
Por último, es importante decir que, por medio del trabajo desarrollado por parte de los gestores Vigía LGBTI asignados a la zona centro y quienes vienen trabajando con la red de afecto del CAIDS Centro, se espera que las personas que están participando de este espacio se sumen a la conformación de una red cuidadana, la cual se concretará en el segundo trimestre del año.
"Uno de los principales aspectos a resaltar es que se ha logrado que la oferta de la SDSCJ contemple la necesidad de crear redes de cuidado que fortalezca la seguridad y la convivencia de la población LGBTI en pro de las necesidades de este grupo poblacional bajo un enfoque diferencial y la distinción propia de las violencias vividas por esta comunidad. Así, el proceso de fortalecimiento de esta red de cuidado ha permitido acompañar y empoderar a las personas de este grupo poblacional para ser sujetas activas en acciones comunitarias de prevención de violencias, cuidado de su integridad física y su vida y promoción de denuncia de hechos delictivos y/o violentos de los cuales pueden ser víctimas. 
A la fecha hemos creado 1 red de cuidado con población LBTIQ+ en la localidad de los Mártires. De igual manera se logra hacer acercamiento a una de las redes de cuidado para iniciar proceso de fortalecimiento en prevención de diferentes tipos de violencias, hechos delincuenciales y comportamientos contrarios a la convivencia."</t>
  </si>
  <si>
    <t xml:space="preserve">El reporte cuantitativo se reporta con base en la meta de producto planificada en la política. Dos (2) redes comunitarias y familiares del cuidado.
Se articuló la creación de una (1) red de cuidado en Ciudad Bolívar con mujeres trans para la generación de procesos comunitarios que promuevan la seguridad y la convivencia. También, como parte de los compromisos que apuntan a la reconciliación de las instituciones con los sectores sociales LGBTI, durante el último trimestre se completó la formación de seiscientos setenta y cuatro (674) policías de la MEBOG; buscando así una atención adecuada que contemple el enfoque poblacional diferencial y de género y que les de las herramientas suficientes para abordar distintas problemáticas que se presentan en el espacio público, reduciendo situaciones de violencia y posible revictimización. </t>
  </si>
  <si>
    <t xml:space="preserve">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t>
  </si>
  <si>
    <t xml:space="preserve">En la Red de Cuidado  SCJ02-1433, de la Localidad de Chapinero en el mes de enero, se realizón el fortalecimiento, mediante  la  conectividad de cámaras  del  entorno  privado al C4,   ubicadas en el  establecimiento coercial  Teatron.  zona LGTBI, además esta Red cuenta con kit de Tecnologia entregado por al SSCJ bajo el fortalecimiento a grupos ciudadanos con soluciones tecnologicas, por lo cual en el mes de marzo se hizo verificación de funcionamiento de los mismos. 
Actividad 1. a la fecha se esta trabajando con las redes conformadas en 2022 según alcance de la Políitca Pública. A la fecha no se ha reportado interes en la creación de otras redes poblacionales de carcater LGBTI. 
Actividad 2. A la fecha se esta trabajando con la Red de Cuidado  SCJ02-1433 en la zona de chapinero, para mejorar la seguridad de las personas en la zona, con especial enfasis en las personas de la comunidad LGBTI 
</t>
  </si>
  <si>
    <t>"Derechos: Las actividades realizadas desde el sector, estuvieron dirigidas a diferentes personas pertenecientes a distintos grupos poblacionales en la ciudad. Sensibilizando a los ciudadanos como agentes propios de su desarrollo, brindando herramientas para empoderarse en el reconocimiento de sus propios derechos, socializando que los valores tienen a prevenir la violencia intrafamiliar y a mejorar las relaciones entre sus miembros.
Género: Se logró identificar y socializar sobre las diferencias históricamente existentes en el marco de la relación sexo-género que ha ocasionado la desigualdad en los territorios y ha potencializado hechos de violencia. Trabajando por el reconocimiento de la inequidad de género de la cual son víctimas generalmente las mujeres, la identificación de prácticas de comunicación que perpetúan y naturalizan el lenguaje sexista y machista.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tendiendo a contribuir toda forma de discriminación social.</t>
  </si>
  <si>
    <t xml:space="preserve">Se contrató en octubre un apoyo, y los contratos tuvieron adición y/o prórrorga </t>
  </si>
  <si>
    <t>3.1.14 Estrategia Vigía LGBTI ejecutada desde el sector seguridad,en la dirección de Prevención y Cultura Ciudadana.  con el propósito de articular acciones institucionales y generar procesos comunitarios e institucionales que prevengan y orienten acciones de violencia contra personas y organizaciones sociales de los sectores LGBTI.</t>
  </si>
  <si>
    <t>Porcentaje de ejecución del Plan de acción de la Estrategia Vigía LGBTI para articular acciones institucionales y generar procesos comunitarios e institucionales que prevengan y orienten acciones de violencia contra personas y organizaciones sociales de los sectores LGBTI</t>
  </si>
  <si>
    <t>Sobre el mismo porcentaje de avance d ela estrategia del vigia LGBTI, establacido en la meta de producto y sobre el detalle de la actividad, se sustenta el reporte cualitativo.
Para el cuarto trimestre se realizó Encuentro con las organizaciones sociales LGBTI en el Parque
Mundo Aventura con el objetivo de realizar actividades pedagógicas que posibilitara
que la ciudadanía conociera los servicios de las instituciones de orden Distrital con
la finalidad de impactar a lxs ciudadanxs que pertenecen o no, a los sectores sociales
LGBTI. En este sentido, se diseña una metodología desde la Estrategia Vigía LGBTI
que invita a la ciudadanía a trabajar en equipo, y a reconstruir las rutas de atención
de la PPLGBTI, de modo pedagógico.</t>
  </si>
  <si>
    <t xml:space="preserve">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t>
  </si>
  <si>
    <t>Desde la Estrategia Vigía LGBTI se viene aplicando los diferentes enfoques para las personas de los sectores sociales LGBTI, comprendiendo que las personas de dichos sectores tienen diferentes experiencias y estructuras que posibilitan o no, que la ciudadanía acceda a una serie de derechos o que por el contrario tengan barreras para ingresar a un servicio social. Desde esta perspectiva, la Estrategia Vigía LGBTI tiene como objetivo aplicar el enfoque interseccional, el enfoque territorial y el enfoque derechos humanos, teniendo en cuenta, que dichos enfoques están contemplados en la Política Pública y que se necesita una serie de acciones específicas. Para el fortalecimiento de la cultura ciudadana, participación con seguridad con énfasis en la violencia de género se implementa el enfoque de derechos humanos basados en las normas y principios del derecho, orientado a la promoción y protección de los derechos, que ofrezca posibilidades de cambios culturales estructurales que conlleven el respeto de los derechos de personas y cuestionen la inevitabilidad de la violencia en las relaciones de género, por tanto se promueve el conocimiento de los Derechos a las comunidades abordadas, asimismo, se promueve y fomenta la denuncia como una herramienta fundamental para evidenciar las problemáticas y las líneas 123, y línea purpura. Desde un enfoque diferencial, a través de las actividades propuestas y descritas en el avance cualitativo, se busca generar un aumento de capacidades en el sector público, privado y la ciudadanía en general recociendo sus diferencias y diversidades, para la prevención y atención de las violencias. Todo esto a partir de la participación en espacios formativos entorno a la promoción de la igualdad de género en la ciudad, lenguaje incluyente y el derecho a una vida libre de violencias para la transformación de la cultura de discriminación, con el fin de fortalecer las capacidades ciudadanas hacia una cultura educativa de la no violencia. 
Se ha realizado un proceso de formación, capacitación y sensibilización con un aproximado de doscientos cincuenta  (250) uniformados de la Policía Nacional, en distintas estaciones de policía de la ciudad abordando los siguientes temas: derechos humanos, abordaje diferencial a personas de los sectores sociales LGBTI, comunicación asertiva y PPLGBTI. Actualmente se están realizando mesas de trabajo entre la SDSCJ y Derechos Humanos de la Policía para organizar acciones constantes en los diferentes CAI y cuadrantes que permita garantizar que el cuerpo uniformado tenga claro el enfoque diferencial a la hora de realizar cualquier procedimiento con personas que pertenezcan a los sectores sociales LGBTI, con un énfasis en el abordaje a población transgénero y población que realiza ASP.</t>
  </si>
  <si>
    <t>En el primer trimestre del año se han realizado 55 acciones, en el marco de la celebración del 8M Se realizó un ejercicio de sensibilización y mitigación de violencia basados en orientación sexual e identidad de género, donde se llevó a cabo la actividad “vacúnate contra la discriminación”. Esta actividad contó con gran afluencia y permitió mediante la articulación interinstitucional organizar con entidades como Transmilenio jornadas de sensibilización para dar a conocer las acciones interinstitucionales y promover la apropiación de derechos. De igual manera, se logró promover el uso y conocimiento de las rutas de atención por violencias basadas por orientación sexual e identidad de género. Por otro lado la estrategia llevó a cabo acciones en las diferentes localidades de Bogotá en el marco de su plan de acción.</t>
  </si>
  <si>
    <t>ENFOQUE DE GÉNERO: se abordó  realizando jornadas de sensibilización en el espacio público para visibilizar todas las formas de violencia de la cual son víctimas principalmente las mujeres, la identificación de prácticas de comunicación que perpetúan y naturalizan el lenguaje sexista y machista, por tanto, se difundieron mensajes sobre violencias de género,  así como rutas y líneas de atención, a través de actividades lúdico- prácticas como “lienzo en blanco” y “Escena Viva” adicional durante la realización de las actividades se logró identificar y socializar sobre las diferencias históricamente existentes en el marco de la relación sexo-género que ha ocasionado la desigualdad en los territorios y ha potencializado hechos de violencia, finalmente, se brindan recomendaciones de comunicación asertiva para la disminución de prácticas, actitudes y comportamientos machistas a la ciudadanía.  
Enfoque Poblacional : Para la realización de actividades y difusión de mensajes se tienen en cuenta características particulares en razón de su edad o etapa del ciclo vital, género, orientación sexual, identidad de género, pertenencia étnica, y discapacidad, entre otras características; para promover la visibilización de situaciones de vida particulares y brechas existentes de desigualdad y discriminación entre hombres y mujeres de tal forma, que desde ahí se establezcan acciones para la transformación desde la equidad y el desarrollo humano, potencializando las acciones diferenciales, que materialicen el goce efectivo de sus derechos. 
ENFOQUE DIFERENCIAL : Todas las acciones están encaminadas a propiciar que las personas históricamente discriminadas como las mujeres y de especial protección constitucional, puedan en términos de igualdad gozar del derecho a una vida libre de violencias. Este enfoque es la respuesta a un principio de justicia y equidad, frente a diferencias que deben ser examinadas. Reconoce la existencia de grupos poblacionales que por sus condiciones y características étnicas, trascurrir vital, género, orientaciones sexuales e identidades de género, discapacidad o por ser víctimas del conflicto armado, son más vulnerables y requieren un abordaje ajustado a sus necesidades y particularidades, como son el acoso, la violencia entre otros, con el fin de disminuir situaciones de inequidad que dificultan el goce efectivo de sus derechos fundamentales, buscando lograr la equidad en el derecho a la diferencia, por tanto, en todas las acciones territoriales se promueve el  reconocimiento de las necesidades específicas de las mujeres y que tiene por objeto permitir la igualdad real y efectiva entre hombres y mujeres, desde esta mirada se pretende desarrollar e impulsar acciones que propicien el ejercicio de ciudadanía de las mujeres, que disminuyan las brechas de género en el contexto la disminución del impacto diferencial y desproporcionado de género.
Enfoque de cultura Ciudadana: Todas las acciones están encaminadas a propiciar que las personas reconozcan y convivan de forma pacífica, para lo cual se transversaliza la cultura ciudadana mediante acciones de empatía por la diferencia y respeto por los demás.</t>
  </si>
  <si>
    <t>Se contrató en octubre un apoyo, y los contratos tuvieron adición y/o prórrorga  y DURANTE LA EJECUCION DE ESTE CONTRATO HUBO TERMINACION EN EL MES DE JUNIO Y UNA CESION EN EL MES DE MAYO</t>
  </si>
  <si>
    <t xml:space="preserve">3.1.15 Proceso de formación a miembros de la Policía, autoridades y operadores de seguridad, convivencia y justicia de Bogotá  en derechos humanos, Política Publica LGBTI, comunicación asertiva, enfoque de diversidad sexual y de género. </t>
  </si>
  <si>
    <t xml:space="preserve">Número de miembros de la Policía, autoridades y operadores de seguridad, convivencia y justicia formados  en derechos humanos, Política Pública LGBTI, comunicación asertiva, enfoque de diversidad sexual y de género. </t>
  </si>
  <si>
    <t xml:space="preserve">En ese sentido, desde el mes de febrero se han realizado reuniones de articulación con la profesional designada para este tema, con el ánimo de revisar la forma cómo debe desarrollarse el espacio, lo cual ha implicado la integración del equipo del código de convivencia de la SDSCJ, con quien también se viene trabajando alrededor de ello, para que, en medio de un ejercicio pedagógico y lúdico, los Policías de la ciudad tomen consciencia sobre la forma cómo proceden cuando se refieren y hacen solicitudes a las personas de los sectores LGBTI. De acuerdo con lo anterior, desde la Dirección de Diversidad Sexual se realizó una capacitación en temas de la Política Pública LGBTI, con el ánimo de revisar de forma conjunta las categorías que se han establecido desde la PP asociadas a identidad de género, orientación sexual, sexo, garantía de derechos, enfoque interseccional, entre otros. Este espacio, sirvió como insumo para la construcción del sketch por parte del Teatro Foro, quienes en la última semana de marzo hicieron el montaje alrededor de las violencias que se ejercen de parte de la Policía hacia estos sectores.
De igual forma, es importante decir que, conforme a diferentes testimonios y relatos de compañeros(as) de organizaciones, líderes y lideresas sociales, recogidos en medio de una reunión sostenida con ellas y ellos, los compañeros del equipo de Teatro foro avanzaron en el montaje de las situaciones a representar en medio de las jornadas de capacitación que se tienen proyectadas a realizar desde el mes de abril.
Durante el primer semestre 2022 el personal de la Policía Nacional se encontraba en el desarrollo de Plan Democracia, esto quiere decir que además de prestar el servicio público de policía, debía prestar una especial atención a los diferentes procesos electorales que se desarrollaron durante los meses de marzo, mayo y junio –elección de senadores y representantes a la cámara; primera y segunda vuelta presidencial–que implicaba la modificación de turnos, apoyos y tareas adicionales específicas. Debido a lo anterior, la posibilidad de desarrollar entrenamientos complementarios dirigidos al personal de la MEBOG durante este semestre fue casi inexistente. En segundo semestre de 2022 se espera celebrar un convenio con la Escuela de Policía Metropolitana de Bogotá con el fin de dar entrenamiento complementario al personal policial que presta el servicio de policía en la ciudad en los temas que son objeto de preocupación, así como en las temáticas que han sido priorizadas en los Conpes distritales. 
</t>
  </si>
  <si>
    <t xml:space="preserve">Sobre la meta del producto, el reporte cuantitativo acumulado se sustenta en el avance de la meta establecida para el producto d ela política que es la formación de miembros de policía, autoridades y operadores de seguridad, convivencia y justicia de Bogota. 197 formados en 2022.
Durante el trimestre se realizaron seis (6) jormadas de capacitación y sensibilización en Política Pública LGBTIQ+ en las que se trataron los siguientes temas:
- Marco Normativo y Jurisrudencia
- Política Pública LGBTIQ+ de Bogotá 
- Categorías de la Política Publica LGBTIQ+ 
- Recomendaciones para abordajes desde un enfoque diferencial </t>
  </si>
  <si>
    <t>Las acciones desarrolladas se enmarcan en los enfoques transversales dispuestos en el Plan Integral de Seguridad Ciudadana, Convivencia y Justicia.
El programa cuenta con la transversalización de los enfoques para su desarrollo metodológico.</t>
  </si>
  <si>
    <t>Durante el mes de enero se realizaron dos talleres en los que participaron los patrulleros becados por la administración distrital durante la vigencia 2022. Estos talleres tenían como objetivo sensibilizar al personal policial acerca de importancia de prestar el servicio de policía atendiendo las necesidades y particularidades del sector social LGTBIQ+. En tal sentido, se aclararon conceptos respecto a la identidad de género, la relación de esta con las disposiciones legales vigentes en Colombia respecto a la identificación de los ciudadanos y, de manera específica, las actuaciones respecto a procedimientos como el registro a personas.</t>
  </si>
  <si>
    <t>GÉNERO: Los talleres realizados tuvieron como principal objetivo, sensibilizar a los patrulleros becados en la prestación del servicio teniendo en cuenta las necesaidades y particularidades de la población LGBTIQ+ 
DIFERENCIAL
CULTURA CIUDADANA
POBLACIONAL</t>
  </si>
  <si>
    <t>Contrato con adición y / prórroga y ejecución normal. CORRESPONDE A LA EJECUCIÓN DE 7 CONTRATOS QUE CONTRIBUYEN AL CUMPLIMIENTO DE TODOS LOS PRODUCTOS DE LA POLÍTICA</t>
  </si>
  <si>
    <t>3.2.1  Protocolo de Atención Integral a las Víctimas de Hostigamiento por Identidad de Género y Orientación Sexual en el sistema escolar ajustada y con mecanismos de seguimiento a su implementación en la totalidad de las Instituciones Educativas Distritales.</t>
  </si>
  <si>
    <t>Número de protocolos actualizados sobre Atención Integral a las Víctimas de Hostigamiento por Identidad de Género y Orientación Sexual en el sistema escolar y con mecanismos de seguimiento.</t>
  </si>
  <si>
    <t>Educación</t>
  </si>
  <si>
    <t>Secretaría de Educación</t>
  </si>
  <si>
    <t>1.Desde el Comite Distrital de Convivencia Escolar, en sesión ordinaria, se aprobó la actualización de los  protocolos de atención integral para la convivencia escolar y el ejercicio de los derechos humanos, sexuales y reproductivos (versión 5.0). 
2.  A corte del 31 de marzo del 2023 se reportaron 28 presuntos casos de discriminación y hostigamiento por identidad de género, expresión de género y orientación sexual no heteronormativa, en el Sistema de Alertas de la SED.</t>
  </si>
  <si>
    <t>Etario: 1 adulto y 1 joven</t>
  </si>
  <si>
    <t>3.2.2 Informes de atención y seguimiento en el marco de la ruta Atención Integral a las Víctimas de Hostigamiento por Identidad de Género y Orientación Sexual en el sistema escolar.</t>
  </si>
  <si>
    <t>Número de informes de atención y seguimiento en el marco de la ruta Atención Integral a las Víctimas de Hostigamiento por Identidad de Género y Orientación Sexual en el sistema escolar.</t>
  </si>
  <si>
    <t>Para el primer trimestre del 2022, se han registrado 10 casos por presunta situación de hostigamiento por orientación sexual, identidad y expresión de género en contra de estudiantes. Dentro de estos  1 corresponde a expresión de género, 1 identidad de género y 8 a orientación de género. Los mimos, han sido acompañados y se les ha garantizado el debido proceso en línea con la ruta de atención correspondiente para este tipo de casos
Para el segundo trimestre del 2022, se han registrado 29 casos por presunta situación de hostigamiento por orientación sexual, identidad y expresión de género en contra de estudiantes. Dentro de estos  2 corresponde a expresión de género, 5 identidad de género y 22 a orientación de sexual. Los mimos, han sido acompañados y se les ha garantizado el debido proceso en línea con la ruta de atención correspondiente para este tipo de casos</t>
  </si>
  <si>
    <t xml:space="preserve">Primer trimestre: se han registrado 10 casos por presunta situación de hostigamiento por orientación sexual, identidad y expresión de género en contra de estudiantes. Dentro de estos  1 corresponde a expresión de género, 1 identidad de género y 8 a orientación de género. Los mimos, han sido acompañados y se les ha garantizado el debido proceso en línea con la ruta de atención correspondiente para este tipo de casos.
Segundo trimestre: se han registrado 29 casos por presunta situación de hostigamiento por orientación sexual, identidad y expresión de género en contra de estudiantes. Dentro de estos  2 corresponde a expresión de género, 5 identidad de género y 22 a orientación de sexual. Los mimos, han sido acompañados y se les ha garantizado el debido proceso en línea con la ruta de atención correspondiente para este tipo de casos
Para el tercer trimestre de 2022 se han registrado 17 casos por presunta situación de hostigamiento por orientación sexual, identidad y expresión de género en contra de estudiantes. Dentro de estos los 17 se dan por hostigamiento por orientación de sexual. Los mismos, han sido acompañados y se les ha garantizado el debido proceso en línea con la ruta de atención correspondiente para este tipo de casos. </t>
  </si>
  <si>
    <t xml:space="preserve">El acompañamiento y seguimiento a las situaciones de presunto hostigamiento, se dan en el marco del enfoque de derechos, el enfoque de género y el enfoque diferencial LGBTI e, de manera que estos se vean reflejados tanto en las acciones desarrolladas por la estrategia RIO-P como en la SED. 
</t>
  </si>
  <si>
    <t xml:space="preserve">El acompañamiento y seguimiento a las situaciones de presunto hostigamiento, se dan en el marco del enfoque de derechos, el enfoque de género y el enfoque diferencial por orientación sexual e identidad de género, de manera que estos se vean reflejados tanto en las acciones desarrolladas por la estrategia RIO-P como en la SED. </t>
  </si>
  <si>
    <t>El equipo de Hostigamiento Escolar, teniendo en cuenta las comprensiones del acoso escolar, su relación con la violencia cultural con la población LGBTI y los factores que se han encontrado incidentes en la presentación de este, genera acciones de promoción y prevención, que focalizan sus intervenciones en el fortalecimiento de capacidades y la visibilización de la problemática de la violencia escolar , haciendo énfasis en la población LGBTI-
Así las cosas, durante el primer trimestre del 2023 el equipo especializado de Hostigamiento Escolar de la OCE adelantó 192 acciones de prevención del hostigamiento escolar impactando a 5.632 personas de la comunidad Escolar.
El producto tiene periodicidad semestral por lo tanto no se diligencia la columna de avance cuantitativo.</t>
  </si>
  <si>
    <t xml:space="preserve">Enfoque de Capacidades: Desde la propuesta de Martha Nussbaum (2012) las capacidades son comprendidas como lo que es capaz de hacer y ser una persona o un grupo de personas para transformar su realidad en consonancia con aquellas condiciones que tiene para lograrlo. Es asi como desde este enfoque el equipo de  Hostigamiento Escolar de la OCE busca instalar   capacidades ciudadanas que permiten desnaturalizar patrones de conductas normalizados hacia poblaciones y permita a las personas incidir en las decisiones sobre los temas comunes prioritarios, contribuyendo con acciones que permitan hacerlas realidad.  
Enfoque de Diferencial: El enfoque diferencial nace de la necesidad de reconocer y atender de manera distinta a personas o comunidades sistemáticamente vulneradas.Asi el equipo de Hostogamiento Escolar busca orientar acciones a partir de las diferencias poblacionales,reconociendo que su énfasis está en superar la diferenciación negativa, es decir, el marco de diferenciación entre individuos que se traducen en medios de discriminación y exclusión de unos sobre otros. Por el contrario, se busca un reconocimiento y valor de la diferencia que avale la misma y favorezca condiciones de equidad, igualdad y justicia. Este último permite reconocer la dignidad de las personas víctimas del conflicto armado, el respeto a sus trayectorias de vida, identidades y necesidades. 
Enfoque de derechos: Este enfoque es una complementariedad entre los derechos humanos y los derechos de la naturaleza, que tiene que ver con las concepciones de algunos pueblos originarios de los Andes que denominan Buen vivir, en otras palabras, el trabajo y realización colectiva del ser humano en armonía con la naturaleza. 
Enfoque de Género: Desde este enfoque el equipo de Hostigamiento Escolar busca concientizar una forma en que se pueda mirar nuestra realidad, específicamente a través de las relaciones, oportunidades y condiciones que tenemos mujeres, hombres y personas con identidades diversas. De allí podemos identificar cómo estos roles que asumimos generan desigualdades económicas, sociales y políticas. </t>
  </si>
  <si>
    <t xml:space="preserve">Recursos programados del Proyecto de Inversión "7643 Implementación del Programa integral de educación socioemocional, ciudadana y construcción de escuelas como territorios de paz en Bogotá D.C.", con los cuales se han cubierto los honorarios del equipo de profesionales que se encargan de implementar el producto mencionado. 
Recursos ejecutados en el primer trimestre del Proyecto de Inversión 7643: “Programa integral de educación socioemocional, ciudadana y escuelas como territorios de paz" con los cuales se han cubierto los honorarios del equipo de profesionales que se encargan de implementar el producto mencionado. </t>
  </si>
  <si>
    <t xml:space="preserve">3.2.3 Programa de formación permanente orientado a la transversalización del enfoque de la PPLGBTI en el ámbito escolar, dirigido a maestras, maestros, docentes orientadoras(es) y directivos docentes nombrados en propiedad en la Secretaria de Educación del Distrito Capital de Bogotá.
</t>
  </si>
  <si>
    <t>Número de programas de formación permanente orientados a la transversalización de los enfoques de la PPLGBTI en el ámbito escolar, dirigido a maestras, maestros, docentes orientadoras(es) y directivos docentes nombrados en propiedad en la SED</t>
  </si>
  <si>
    <t>Cuatrienal</t>
  </si>
  <si>
    <t>Con el propósito de contar con propuestas que den respuesta a esta línea temática se adelantó la convocatoria para la actualización del Banco de Oferentes de programas de formación permanente, allí se recibieron y valoraron dos propuestas, de las cuales se seleccionó una(1) para ser financiada, lo cual fue notificado a la entidad formadora y se le invitó a adelantar una reunión en aras de ajustar la propuesta con los aspectos requeridos para iniciar este proceso formativo en el segundo semestre del 2022.
En el mes de junio se adelantó la convocatoria de formación permanente 2022-II, de la cual hacia parte el programa "Escuelas plurales y diversas: tejiendo hilos diversos de convivencia" con 62 cupos, no obstante a pesar de la difusión de la convocatoria y la ampliación en tiempos, sólo se inscribieron 11 docentes de propiedad, razón por la cual se está revisando con la universidad la posibilidad de abrir nuevamente convocatoria a finales de julio y comienzos de agosto y, en caso de no lograr conformar el grupo, el programa deberá aplazarse para el 2023-I.</t>
  </si>
  <si>
    <t>Primer trimestre: Con el propósito de contar con propuestas que den respuesta a esta línea temática se adelantó la convocatoria para la actualización del Banco de Oferentes de programas de formación permanente, allí se recibieron y valoraron dos propuestas, de las cuales se seleccionó una(1) para ser financiada, lo cual fue notificado a la entidad formadora y se le invitó a adelantar una reunión en aras de ajustar la propuesta con los aspectos requeridos para iniciar este proceso formativo en el segundo semestre del 2022.
Segundo trimestre: en el mes de junio se adelantó la convocatoria de formación permanente 2022-II, de la cual hacia parte el programa "Escuelas plurales y diversas: tejiendo hilos diversos de convivencia" con 62 cupos, no obstante a pesar de la difusión de la convocatoria y la ampliación en tiempos, sólo se inscribieron 11 docentes de propiedad, razón por la cual se está revisando con la universidad la posibilidad de abrir nuevamente convocatoria a finales de julio y comienzos de agosto y, en caso de no lograr conformar el grupo, el programa deberá aplazarse para el 2023-I.
Tercer trimestre: debido al cambio de administración en la Universidad Pedagógica Nacional se dificultó adelantar conversación que permitiera ofertar el programa de formación permanente este año, razón por la cual queda aplazado para el 2023, de ser posible primer semestre, revisando duración y número de cupos
Cuarto trimestre: debido a que este año no fue posible ofertar el programa de formación permanente porque no se completó la cobertura mínima requerida, se realizaron conversaciones con la Universidad Pedagógica Nacional y se actualizó la propuesta. Se firmó carta de aceptación por parte de la Dirección para que el programa inicie en el mes de febrero del 2023, adelantando la convocatoria a docentes y directivos docentes en el mes de enero, una vez regresen de su período de vacaciones.
Razones por las cuales no se cumple la meta programada: En el mes de junio se adelantó la convocatoria de formación permanente 2022-II, de la cual hacia parte el programa "Escuelas plurales y diversas: tejiendo hilos diversos de convivencia" con 62 cupos, no obstante a pesar de la difusión de la convocatoria y la ampliación en tiempos, sólo se inscribieron 11 docentes de propiedad, razón por la cual se aplazó el desarrollo de este programa  para el 2023-I.</t>
  </si>
  <si>
    <t>Se seleccionó un programa de formación permanente  que conoce y busca aportar a que maestras y maestros conozcan o reconozcan los enfoques de la Política Pública Distrital LGBTI buscando fortalecer conocimientos y herramientas que les aporten a su transversalización en el contexto escolar en aras de aportar a la visibilización y garantía de derechos, especialmente, de niñas, niños, adolescentes y jóvenes que se sientan y han sido discriminados por razones de género, orientación o identidad sexual.</t>
  </si>
  <si>
    <t>Para la vigencia 2023 no hay meta programada, sin embargo, se da continuidad a la meta cumplida de la vigencia 2022:
Entre el 9 y 20 de enero se adelantó la convocatoria dirigida  a docentes y directivo(as) docentes interesados(as) en cursar el "Diplomado Escuelas plurales y seguras: tejiendo hilos diversos de convivencia". Este programa se adelantará del 8 de febrero hasta el 7 de junio. Se recibió el primer informe pedagógico y está en proceso de revisión requerida para su aprobación y así poder reportar beneficiarios(as). Por ello, este último dato será reportado en el siguiente trimestre una vez se apruebe el informe y se autorice el primer desembolso.</t>
  </si>
  <si>
    <t>Se  busca aportar a que maestras y maestros conozcan o reconozcan los enfoques de la Política Pública Distrital LGBTI buscando fortalecer conocimientos y herramientas que les aporten a su transversalización en el contexto escolar en aras de aportar a la visibilización y garantía de derechos, especialmente, de niñas, niños, adolescentes y jóvenes que se sientan y han sido discriminados por razones de género, orientación o identidad sexual.</t>
  </si>
  <si>
    <t>3.2.4 Instituciones Educativas Distritales que actualizan el manual de convivencia incorporando el enfoque diferencial por orientación sexual e identidad de género en cumplimiento de la normatividad vigente (legislación, jurisprudencia, bloque constitucionalidad, etc.) en particular la dirigida a garantizar los derechos de las personas de los sectores LGBTI (especial atención a la Ley Sergio Urrego).</t>
  </si>
  <si>
    <t>Número de Instituciones Educativas Distritales que actualizan el manual de convivencia incorporando el enfoque diferencial por orientación sexual e identidad de género.</t>
  </si>
  <si>
    <t xml:space="preserve">A corte 31 de marzo de 2022 la Dirección de Participación y Relaciones Interinstitucionales  con el apoyo de la Dirección de Inspección y Vigilancia desarrolló el primer encuentro de diálogo con las comunidades educativas acerca del documento de orientaciones para la actualización de los manuales de convivencia con enfoque de género, enfoque diferencial LGBTI y prácticas restaurativas, con la asistencia de  54 instituciones educativas El evento se realizó en las instalaciones del Centro de Memoria, Paz y Reconciliación con modalidad mixta, con la asistencia de 33 personas presenciales y 55 personas a través del enlace virtual de la aplicación TEAMS. En el mes de mayo se realizará el lanzamiento del documento, posteriormente los seminarios y priorización de las 20 IED para iniciar el acompañamiento en la actualización de manuales de convivencia.  
A corte 30 de junio de 2022 la Dirección de Participación y Relaciones Interinstitucionales realizó el lanzamiento del documento de Orientaciones para la Revisión, Fortalecimiento y Actualización de los Manuales de Convivencia hacia la incorporación del enfoque de género, enfoque diferencial LGBTI y prácticas restaurativas, con la asistencia de 27 instituciones educativas. El evento se realizó en las instalaciones del Centro de Memoria, Paz y Reconciliación con modalidad mixta, al cual asistieron directivas y profesionales de las direcciones locales de educación propiciando un conocimiento de la apuesta de acompañamiento a los planes y manuales de convivencia.                            De igual manera, se inicia el acompañamiento para la actualización de los manuales de convivencia en dos (2) instituciones educativas. En el colegio Salitre Suba se han realizado dos jornadas de acompañamiento, la primera en el mes de mayo y la segunda en el mes de junio, en las que se socializan las orientaciones y se sensibiliza a docentes y al grupo motor sobre el proceso de actualización a la luz de los enfoques de género y orientación sexual.                  En el colegio Antonio José Uribe se realiza la primera jornada de acompañamiento en la que se socializan las orientaciones y se define el cronograma de trabajo en el que se definen dos fechas de acompañamiento para el mes de julio.                           
</t>
  </si>
  <si>
    <t>Primer trimestre: A corte 31 de marzo de 2022 la Dirección de Participación y Relaciones Interinstitucionales  con el apoyo de la Dirección de Inspección y Vigilancia desarrolló el primer encuentro de diálogo con las comunidades educativas acerca del documento de orientaciones para la actualización de los manuales de convivencia con enfoque de género, enfoque diferencial LGBTI y prácticas restaurativas, con la asistencia de  54 instituciones educativas El evento se realizó en las instalaciones del Centro de Memoria, Paz y Reconciliación con modalidad mixta, con la asistencia de 33 personas presenciales y 55 personas a través del enlace virtual de la aplicación TEAMS. En el mes de mayo se realizará el lanzamiento del documento, posteriormente los seminarios y priorización de las 20 IED para iniciar el acompañamiento en la actualización de manuales de convivencia.  
Segundo trimestre: A corte 30 de junio de 2022 la Dirección de Participación y Relaciones Interinstitucionales realizó el lanzamiento del documento de Orientaciones para la Revisión, Fortalecimiento y Actualización de los Manuales de Convivencia hacia la incorporación del enfoque de género, enfoque diferencial LGBTI y prácticas restaurativas, con la asistencia de 27 instituciones educativas. El evento se realizó en las instalaciones del Centro de Memoria, Paz y Reconciliación con modalidad mixta, al cual asistieron directivas y profesionales de las direcciones locales de educación propiciando un conocimiento de la apuesta de acompañamiento a los planes y manuales de convivencia.                            De igual manera, se inicia el acompañamiento para la actualización de los manuales de convivencia en dos (2) instituciones educativas. En el colegio Salitre Suba se han realizado dos jornadas de acompañamiento, la primera en el mes de mayo y la segunda en el mes de junio, en las que se socializan las orientaciones y se sensibiliza a docentes y al grupo motor sobre el proceso de actualización a la luz de los enfoques de género y orientación sexual.                  En el colegio Antonio José Uribe se realiza la primera jornada de acompañamiento en la que se socializan las orientaciones y se define el cronograma de trabajo en el que se definen dos fechas de acompañamiento para el mes de julio.                           
Tercer trimestre: A corte 30 de septiembre 2022 la Dirección de Participación y Relaciones Interinstitucionales continúa el proceso de acompañamiento para la actualización de los manuales de convivencia en siete (7) instituciones educativas. En el colegio El Salitre de Suba se proyecta el cronograma para el acompañamiento con el grupo motor del colegio para el proceso de actualización del manual y se llevan a cabo los acompañamientos sobre enfoques diferenciales y enfoque de género en el mes de agosto y septiembre respectivamente. En el Colegio Técnico Palermo se realiza la proyección de cronograma para el acompañamiento con el equipo docente de la institución y se llevan a cabo los acompañamientos sobre enfoques diferenciales y enfoque de género en el mes de agosto y septiembre respectivamente. En el colegio Integrado José María Córdoba se realiza la proyección del cronograma de acompañamiento y se lleva a cabo la primera sesión de enfoques diferenciales en el mes de septiembre. En el colegio Antonio José Uribe se realiza un ajuste en el cronograma planteado inicialmente teniendo en cuenta el avance de la institución en el proceso de revisión del manual, el cual se realizó en el mes de agosto con el fin de definir los espacios de acompañamiento. En el colegio Luis Vargas Tejada se realiza la proyección del cronograma de acompañamiento y se lleva a cabo una sesión de enfoque de género durante el mes de agosto. En los colegios El Destino y Bravo Páez se avanza en la proyección del cronograma de acompañamiento con el comité de convivencia durante el mes de agosto. 
Cuarto trimestre: Para diciembre de 2022 la Dirección de Participación y Relaciones Interinstitucionales continúa el proceso de acompañamiento para la actualización de los manuales de convivencia a través de la implementación de la ruta de acompañamiento institucional, la cual se adelantó en diecisiete (17) colegios de la siguiente manera: En el colegio Integrado José María Córdoba se realiza el segundo acompañamiento sobre enfoque de género en el mes de octubre. En el colegio Antonio José Uribe, en el marco de la Red de Familias, se realiza el acompañamiento con las familias de la institución para la sensibilización sobre el enfoque de género y restaurativo en el ejercicio de actualización del manual de convivencia, este espacio se da en el mes de octubre.  En el colegio Bravo Páez se llevan a cabo dos acompañamientos con el equipo docente, una primera sesión en el mes de octubre sobre la importancia de incorporar los enfoques de género, el enfoque diferencial por OSIG y las prácticas restaurativas en el proceso de revisión y actualización del manual de convivencia, la segunda se llevó a cabo en el mes de noviembre en la cual se trabajó en torno a los enfoques diferenciales y la identificación de situaciones que afectan la convivencia escolar. En el colegio El Destino fue necesario realizar nuevos acuerdos para el acompañamiento para lo que se identificaron necesidades en el mes de octubre y se realiza acompañamiento con el equipo docente sobre la importancia de la incorporación de los enfoques en la revisión y actualización del manual de convivencia. En el colegio Bosanova se realiza el primer acompañamiento con el comité de convivencia indagando sobre los avances que han tenido en el proceso de revisión del manual de convivencia y contextualizando la importancia de avanzar en esta tarea a través del enfoque de género y diferencial por orientación sexual e identidad de género en el mes de octubre. En el colegio José Jaime Rojas se llevaron a cabo las sesiones de acompañamiento sobre enfoques diferenciales y enfoque de género en el mes de octubre. En la localidad de Sumapaz se realiza acompañamiento a las dos instituciones educativas de la siguiente manera: en el colegio Juan de la Cruz Varela se lleva a cabo el acompañamiento con el comité de convivencia, la sesión sobre enfoque de género se realiza en el mes de octubre; en el colegio Jaime Garzón el acompañamiento se realiza con el equipo docente de todas las sedes sobre enfoque de género en el mes de octubre. En el colegio Toberín se realiza una jornada de acompañamiento con el equipo docente a partir de la retroalimentación realizada por el equipo de la DPRI al ejercicio de diligenciamiento de la matriz RIA propuesta en el primer seminario de acompañamiento local sobre enfoque de género, en la que las y los docentes adelantan la identificación de situaciones que afectan la convivencia escolar y que están relacionadas con las violencias basadas en género.  En el colegio Atanasio Girardot se llevan a cabo dos sesiones de acompañamiento con el comité de convivencia, en la primera se realiza identificación de necesidades de trabajo sobre la normativa y la incorporación del enfoque de género y en la segunda se realiza el plan de trabajo para establecer espacios de acompañamiento con todo el equipo docente, estos espacios se desarrollan en el mes de octubre y noviembre respectivamente. En los colegios Monte verde, La Victoria, Hernando Duran Dussan y Menorah se realizan las jornadas de fortalecimiento sobre el enfoque de género y su incorporación en el manual de convivencia, estas sesiones se llevan a cabo durante los meses de septiembre y octubre. Estos colegios se suman a los colegios Luis Vargas Tejada, Colegio Técnico Palermo y el colegio El Salitre de Suba, en los cuales se llevaron a cabo los acompañamientos para el fortalecimiento de los manuales a través de la incorporación del enfoque de género en el tercer trimestre del 2022.</t>
  </si>
  <si>
    <t xml:space="preserve">El acompañamiento para la actualización de los manuales de convivencia  se realiza a colegios como institución Educativa, razón por la cual no se tienen datos en términos de implementación por enfoque, sin embargo, las orientaciones se han diseñado para fomentar la incorporación del enfoque de derechos, el enfoque de género y el enfoque diferencial LGBTI en el proceso de revisión y actualización de los manuales de convivencia, de manera que estos se vean reflejados tanto en el documento del manual como en las prácticas convivenciales dentro de las instituciones educativas. 
Las orientaciones se han diseñado para fomentar la incorporación del enfoque de derechos, el enfoque de género y el enfoque diferencial LGBTI en el proceso de revisión y actualización de los manuales de convivencia, de manera que estos se vean reflejados tanto en el documento del manual como en las prácticas convivenciales dentro de las instituciones educativas. 
</t>
  </si>
  <si>
    <t xml:space="preserve">Las orientaciones se han diseñado para fomentar la incorporación del enfoque de derechos, el enfoque de género y el enfoque diferencial LGBTI en el proceso de revisión y actualización de los manuales de convivencia, de manera que estos se vean reflejados tanto en los manuales de convivencia como en las prácticas convivenciales en las instituciones educativas. La ruta de acompañamiento institucional, se desarrolla a través de cinco sesiones-taller, las dos primeras desarrollan  los enfoques diferenciales, enfoque de género y enfoque diferencial por orientación sexual e identidad de género. En la primera sesión se abordan los enfoques diferenciales, en torno a la importancia de revisar y actualizar los manuales de convivencia teniendo en cuenta las múltiples diferencias y diversidades que convergen en la escuela, reconociendo como sujetos de especial protección a las personas según el ciclo de vida, la pertenencia étnica o racial, el género, la orientación sexual e identidad de género, la discapacidad y talentos especiales, estatus migratorio y víctimas del conflicto armado. A partir de este desarrollo conceptual y contextual se realiza una identificación de situaciones que afectan la convivencia escolar que son susceptibles de abordar a través de los enfoques diferenciales, con el fin de priorizar y proyectar acciones en el marco de la ruta integral de atención para la convivencia escolar; en la segunda sesión se aborda el enfoque de género y enfoque diferencial por orientación sexual e identidad de género, en este además de presentar reflexiones conceptuales alrededor de los enfoques se proyectan acciones para el proceso de revisión de manuales de convivencia. Los primeros acompañamientos realizados con las 17 instituciones corresponden a la incorporación del enfoque diferencial por orientación sexual e identidad de género. </t>
  </si>
  <si>
    <t xml:space="preserve">Durante el primer trimestre de 2023 se realizó una mesa de articulación intrainstitucional con la Oficina de Convivencia Escolar, con el fin de acordar las rutas de acompañamiento y responsables de acuerdo con las competencias. En este sentido, dentro de la ruta de acompañamiento institucional se acuerda:
La Dirección de Participación y Relaciones Interinstitucionales estará encargada de: 1. Realizar el balance de los seminarios realizados durante el 2022, 2. Socializar  con los equipos territoriales el documento de orientaciones y las metodologías realizadas en el 2022, 3. De manera conjunta con la OCE el seguimiento y monitoreo de avances de la ruta propuesta.
La Oficina de Convivencia Escolar estará encargada de: 1. Llevar a cabo de manera conjunta con la Dirección de Participación y Relaciones Interinstitucionales el seguimiento y monitoreo de avances de la ruta propuesta; 2. Acompañamiento técnico, institucional y metodológico de los espacios (talleres) que se realicen con los comités de convivencia sobre Violencias basadas en género, Ley 1620 y Ruta Integral de Atención. 
El producto tiene periodicidad anual por lo tanto no se diligencia la columna de avance cuantitativo
</t>
  </si>
  <si>
    <t>Las orientaciones se han diseñado para fomentar la incorporación del enfoque de derechos, el enfoque de género y el enfoque diferencial LGBTI en el proceso de revisión y actualización de los manuales de convivencia, de manera que estos se vean reflejados tanto en los manuales de convivencia como en las prácticas convivenciales en las instituciones educativas. La ruta de acompañamiento institucional para el 2023 se desarrolla a través de sesiones-taller que buscan la incorporación de dichos enfoques. En la sesión de enfoques diferenciales se aborda la importancia de revisar y actualizar los manuales de convivencia teniendo en cuenta las múltiples diferencias y diversidades que convergen en la escuela, reconociendo como sujetos de especial protección a las personas según el ciclo de vida, la pertenencia étnica o racial, el género, la orientación sexual e identidad de género, la discapacidad y talentos especiales, estatus migratorio y víctimas del conflicto armado. A partir de este desarrollo conceptual y contextual se realiza una identificación de situaciones que afectan la convivencia escolar que son susceptibles de abordar a través de los enfoques diferenciales, con el fin de priorizar y proyectar acciones en el marco de la ruta integral de atención para la convivencia escolar.</t>
  </si>
  <si>
    <t xml:space="preserve">Recursos programados del Proyecto de Inversión "7643 Implementación del Programa integral de educación socioemocional, ciudadana y construcción de escuelas como territorios de paz en Bogotá D.C.", con los cuales se han cubierto los honorarios del equipo de profesionales que se encargan de implementar el producto mencionado. </t>
  </si>
  <si>
    <t xml:space="preserve">3.2.5 Documento de estrategias pedagógicas diseñadas para la inclusión e implementación del enfoque de la PPLGBTI de Bogotá en los PEI de las IED con especial énfasis en educación para la sexualidad y construcción de ciudadanía.
                                                                                                                                                                                                                                                                                                                                                                                                                                        </t>
  </si>
  <si>
    <t xml:space="preserve">Número de documentos elaborados con las Estrategias pedagógicas diseñadas para la inclusión e implementación del enfoque de la PPLGBTI de Bogotá en los PEI de las IED con especial énfasis en educación para la sexualidad y construcción de ciudadanía.
                                                                                             </t>
  </si>
  <si>
    <t xml:space="preserve">Se avanzó en la construcción de los siguientes documentos: 
1. Se construyó la propuesta de contenidos-estrategias pedagógicas con enfoque de género. 
2. Se construyó el manual de conceptos de género para entender lo que pasa en nuestra escuela. 
3. Se construyó la guía didáctica “Mi cuerpo como mi primer territorio, lo conozco y lo valoro”. 
4. Se construyó la guía didáctica “Niñas, niños y mujeres por el derecho a la educación”. 
5. Se construyó la guía de didáctica “Enfrentando los estereotipos de género”. 
6. Se construyó la guía didáctica “Bitácora de los trabajos domésticos y de cuidado en casa”.  
7. Ficha de lectura Política LGBT Acuerdo 371 del 2009 
8. Ficha de lectura Política Pública LGBTI. Decreto 062 del 2014.
9. Ficha de lectura El enfoque de género en las políticas públicas
10. Ficha de lectura Ley 1620 de 2013 Sistema Nacional de Convivencia Escolar 
11. Ficha de lectura estereotipos de género en los jóvenes y adolescentes.
12. Ficha de lectura Habilidades matemáticas y género. 
</t>
  </si>
  <si>
    <t xml:space="preserve">Primer y segundo trimestre: Se avanzó en la construcción de los siguientes documentos: 
1. Se construyó la propuesta de contenidos-estrategias pedagógicas con enfoque de género. 
2. Se construyó el manual de conceptos de género para entender lo que pasa en nuestra escuela. 
3. Se construyó la guía didáctica “Mi cuerpo como mi primer territorio, lo conozco y lo valoro”. 
4. Se construyó la guía didáctica “Niñas, niños y mujeres por el derecho a la educación”. 
5. Se construyó la guía de didáctica “Enfrentando los estereotipos de género”. 
6. Se construyó la guía didáctica “Bitácora de los trabajos domésticos y de cuidado en casa”.  
7. Ficha de lectura Política LGBT Acuerdo 371 del 2009 
8. Ficha de lectura Política Pública LGBTI. Decreto 062 del 2014.
9. Ficha de lectura El enfoque de género en las políticas públicas
10. Ficha de lectura Ley 1620 de 2013 Sistema Nacional de Convivencia Escolar 
11. Ficha de lectura estereotipos de género en los jóvenes y adolescentes.
12. Ficha de lectura Habilidades matemáticas y género. 
Tercer trimestre: durante este trimestre se realizo una recolección de datos sobre las vivencias de las personas LGBTI en el sector de educativo para añadir al capítulo 2 del texto. Se diseñaron algunas infografías y piezas graficas que apoyan visualmente el contenido del documento, se consultaron lecturas sobre documentos similares creados en el país y el continente. Se realizó un marco normativo respecto a los fallos, leyes, decretos entre otros documentos jurídicos que dictan disposiciones sobre el derecho a la educación de las personas LGBTI y las obligaciones del sector educación, entre otros.  
Cuarto trimestre: Se finalizó la construcción del documento "estrategias pedagógicas diseñadas para la inclusión e implementación del enfoque de la PPLGBTI de Bogotá en los PEI de las IED con especial énfasis en educación para la sexualidad y construcción de ciudadanía". </t>
  </si>
  <si>
    <t xml:space="preserve">Para la construcción del documento, se han abordado los enfoques de género y derecho humanos de las personas con identidades de género no hegemónicas y orientaciones sexuales diversas en la construcción de una guía de conceptos que permita a los y las docentes, comprender de una manera respetuosa, asertiva y humana, las manifestaciones del género presentes en la escuela, la necesidad de reconocimiento y respeto a las disidencias sexuales y de género en la escuela, así como importancia de construir entornos de convivencia desde las diferencia de todo tipo, incluyendo las sexuales y de género. Así mismo, en la implementación de las guías mencionadas, en 3 IED del distrito, se hizo un énfasis especial en la importancia de la deconstrucción de los estereotipos de género, del reconocimiento a las mujeres en su diversidad: negras, trans, indígenas, campesinas, y la necesidad de construir masculinidades no hegemónicas para el des escalamiento de las violencias basadas en género. 
Para este trimestre, se abordó de manera más profunda las categorías centrales de la PPLGBTI  y que se consideraron como categorías que deben manejar todos los y las docentes del distrito, con el fin de trabajar de una manera eficaz, en las aulas, el derecho a la No discriminación, la erradicación de la violencia por razones de género y el reconocimiento de la diversidad humana, sexual y de género. Además, se incluyeron relatos para ejemplificar cada concepto y al final, se dieron una serie de recomendados audiovisuales y escritas para profundizar en los conceptos. Por otra parte, se realizaron dos socializaciones de los enfoques de la PPLGBTI en la Dirección Local de Educación de Barrios Unidos donde la Red de Coordinadores participó de talleres y presentaciones sobre el tema. Por último, se cualifico al equipo de Políticas Transversales de la Dirección de Educación Preescolar y Básica sobre el género y los enfoques de la PPLGBTI </t>
  </si>
  <si>
    <t xml:space="preserve">Durante el año, se asesoraron un total de 23 colegios pertenecientes a las localidades de Suba, Barrios Unidos, Ciudad Bolívar, Chapinero y Rafael Uribe respecto a la inclusión del enfoque de la Política Púbica LGBTI y el enfoque de género </t>
  </si>
  <si>
    <t>No aplica debido a que no se tiene meta programada para este año</t>
  </si>
  <si>
    <t>Recursos programados del Proyecto de Inversión "7686 Implementación del programa de innovación y transformación pedagógica en los colegios públicos para el cierre de brechas educativas de Bogotá D.C. "</t>
  </si>
  <si>
    <t xml:space="preserve">3.2.6  Estrategia educativa flexible dirigida a las personas de los sectores LGBTI.                                       </t>
  </si>
  <si>
    <t>Porcentaje de personas de los sectores LGBTI beneficiadas con Estrategias Educativas Flexibles.</t>
  </si>
  <si>
    <t xml:space="preserve">Para el corte del reporte del presente reporte en el desarrollo de la Estrategia Educativa Flexible para las personas de los sectores LGBTI se han vinculado al proceso 86 personas, distribuidos en 3 CAIDSG así: Los Mártires 37 personas, Teusaquillo 26 personas y Suba 23 personas. Este proceso educativo se desarrolla en articulación con los Centros de Atención Integral a la diversidad sexual liderados por la Secretaría Distrital de Integración Social. Las estrategias educativas flexibles se sustentan en los procesos de planeación educativa, pero desde un enfoque diferencial que supone una coordinación en torno a los tiempos y espacios formativos, así como flexibilización en los procesos formativos. 
Durante el segundo trimestre la Secretaría de Educación del Distrito acompañó a 86 estudiantes  mujeres y hombres que hacen parte del grupo poblacionales LGBTI vinculados a  las Estrategias Educativas Flexibles - EEF  que se implementan en los  CAIDSG de las localidades de Mártires, Teusaquillo y Suba,  en garantía del restablecimiento de su derechos a la educación dado que,  por situaciones de estigmatización y vulneración de sus derechos no lograron sus trayectorias educativas completas en los tiempos establecidos dentro del sistema educativo formal.  La EEF ofrece una educación de calidad   pertinente  y diferencial para la atención educativa de las mujeres y hombres que hacen parte del grupo poblacional LGBTI   colegio Panamericano IED para el CAIDSG de mártires y CAIDSG Teusaquillo y la Institución Educativa madre colegio Gerardo Paredes IED para el CAIDSG Suba de acuerdo con su resolución de aprobación para el desarrollo de la jornada nocturna y lo contemplado en el Decreto Nacional 1075 de 2015.
Los Colegios Madre que acogen la estrategia, garantizan el proceso administrativo como lo son la matricula, y la certificación de los estudiantes.
</t>
  </si>
  <si>
    <t xml:space="preserve">Primer trimestre: Para el corte del reporte del presente reporte en el desarrollo de la Estrategia Educativa Flexible para las personas de los sectores LGBTI se han vinculado al proceso 86 personas, distribuidos en 3 CAIDSG así: Los Mártires 37 personas, Teusaquillo 26 personas y Suba 23 personas. Este proceso educativo se desarrolla en articulación con los Centros de Atención Integral a la diversidad sexual liderados por la Secretaría Distrital de Integración Social. Las estrategias educativas flexibles se sustentan en los procesos de planeación educativa, pero desde un enfoque diferencial que supone una coordinación en torno a los tiempos y espacios formativos, así como flexibilización en los procesos formativos. 
Segundo trimestre: Durante el segundo trimestre la Secretaría de Educación del Distrito acompañó a 86 estudiantes  mujeres y hombres que hacen parte del grupo poblacionales LGBTI vinculados a  las Estrategias Educativas Flexibles - EEF  que se implementan en los  CAIDSG de las localidades de Mártires, Teusaquillo y Suba,  en garantía del restablecimiento de su derechos a la educación dado que,  por situaciones de estigmatización y vulneración de sus derechos no lograron sus trayectorias educativas completas en los tiempos establecidos dentro del sistema educativo formal.  La EEF ofrece una educación de calidad   pertinente  y diferencial para la atención educativa de las mujeres y hombres que hacen parte del grupo poblacional LGBTI   colegio Panamericano IED para el CAIDSG de mártires y CAIDSG Teusaquillo y la Institución Educativa madre colegio Gerardo Paredes IED para el CAIDSG Suba de acuerdo con su resolución de aprobación para el desarrollo de la jornada nocturna y lo contemplado en el Decreto Nacional 1075 de 2015.
Los Colegios Madre que acogen la estrategia, garantizan el proceso administrativo como lo son la matricula, y la certificación de los estudiantes.
Tercer trimestre: Se continua con la atención educativa flexible en 168 colegios del Distrito (algunos colegios cuentan con la implementación de dos o más Estrategias Educativas Flexibles, se continua con el acompañamiento técnico pedagógico y curricular dirigido a las comunidades educativas y el fortalecimiento de las Estrategias Flexibles Satélites. De igual forma, en los Centros de Atención Integral a la Diversidad Sexual y de Género – CAIDS, se continúa acompañando las personas de los sectores LGBTI que por alguna razón no pudieron continuar su proceso de formación formal y en la edad adulta deciden acceder al sistema educativo con la estrategia de educación flexible. En ese sentido las estrategias diseñadas son:
• Casa de Todas: Respuesta educativa diferencial dirigida a personas en ejercicio de actividades sexuales Pagadas con una puesta curricular con enfoque de derechos y de género. En la actualidad se benefician 60 personas de las cuales recibieron su título de bachiller 13 estudiantes.
• Población LGBTIQ +: Estrategia con enfoque diferencial dirigida a 86 estudiantes de los Sectores Sociales LGBTIQ+, de los cuales 9 estudiantes recibieron su título de bachiller. 
•Atención Educativa a Estudiantes en Extra-edad
La atención a estudiantes en extra-edad se realiza a través de la implementación de las estrategias educativas flexibles del programa "Volver a la Escuela". El propósito de la estrategia es realizar acompañamiento técnico, didáctico, pedagógico, curricular y socioemocional a los establecimientos educativos que implementan al menos uno de los niveles que tiene propuesto el Programa, como son Procesos Básicos, Aceleración del Aprendizaje y Aceleración Secundaria. Durante la presente vigencia 2022 se alcanzaron los siguientes logros:
• 8.913 estudiantes matriculados en los niveles de Procesos Básicos, Aceleración del Aprendizaje (Primaria) y Secundaria Activa.
• 80 instituciones educativas oficiales que cuentan con el programa, para el acompañamiento técnico, pedagógico y curricular, en mesas de trabajo realizadas con directivos docentes y docentes.
Cuarto trimestre: Para el ultimo trimestre se informa que las estrategias de educación flexible continuaron acompañando los procesos pedagógicos de a 112, algunas pertenecientes a los sectores sociales LGBTI. Por cada una de las casas LGBTI se reporta el acompañamiento de la siguiente forma 
CASA LGBTI Mártires: 
3 mujeres con experiencia de vida Trans. 
1 hombre gay
3 personas heterosexuales 
CASA LGBTI Olaya:
1 persona travesti 
2 personas heterosexuales
CASA LGBTI Suba:
2 mujeres con experiencia de vida Trans
5 personas heterosexuales
Para el mes de diciembre se graduaron 17 personas </t>
  </si>
  <si>
    <t xml:space="preserve">Las estrategias educativas flexibles son la materialización del enfoque diferencial, dado que justamente hacen visible la necesidad de coordinar espacios formativos ajustados a los tiempos, las necesidades educativas de las personas de los sectores LGBTI que asisten a los Centros de Atención Integral a la Diversidad Sexual - CAIDS. Desde la fase de inscripción y matricula, hasta el cierre del proceso de formación desde la estrategia se busca ofrecer una educación de calidad y pertinente.
DERECHOS HUMANOS:
El enfoque de derechos se ve implementando en la medida en la que la Secretaría de Educación garantiza el acceso a la educación desde la disponibilidad, la permanencia y calidad en las estrategias desarrolladas. Igualmente, esta es una propuesta que materializa el derecho a la educación de la población de los sectores LGBTI quienes han sido víctimas de violencias como consecuencia de la permanencia en el tiempo de un modelo social y cultural que sigue produciendo y reproduciendo desigualdades y que, en ese sentido, en ese sentido, estas estrategias reconocen y buscan transformar realidades, mediante el desarrollo de acciones pedagógicas encaminadas al empoderamiento y movilización social 
GÉNERO:
Las dos estrategias implementadas, reconocen y son una acción afirmativa que busca transformar situaciones de hostigamiento, exclusión y violencias sobre la población de los sectores LGBTI en sus diferencias y diversidad, a partir de la materialización y reconocimiento del derecho a la educación desde unas premisas pedagógicas que generen transformaciones sociales e individuales en torno al potencial de la educación en el cambio social. Igualmente son estrategias que reconocen y buscan visibilizar esas desigualdades que continúan excluyendo a dicha población, de los espacios de formación a raíz de unos modelos que legitiman roles y normas de género que ponen en situación de desventaja a algunas poblaciones en sus diferencias y diversidad. 
DIFERENCIAL:
La implementación del enfoque diferencial se logra mediante la garantía de derecho a  una educación que propicie escenarios donde la dignidad de las y los estudiantes .En este sentido, se proponen espacios de acuerdo a los horarios, la disponibilidad, necesidad educativa y distancia geográfica que tiene cada estudiante en aras de que culminen los procesos educativos. Son estrategias que tienen como base; la premisa que indica que es la escuela como institución, la que debe ajustarse y promover acciones pedagógicas que se adapten a las necesidades y preguntas vitales de las y los estudiantes
</t>
  </si>
  <si>
    <t xml:space="preserve">DERECHOS HUMANOS: La Secretaría de Educación como entidad protectora del derecho a la educación, reconoce la necesidad que las y los estudiantes que se encuentran en procesos de culminación de su formación media, tienen respecto al acceso a la educación superior ha venido acompañando distintas mesas de dialogo con otros sectores de educación formal y superior para que existan más ofertas a las cuales acceder. 
GÉNERO: Desde las estrategias de educación flexible, el sector de educación en articulación con otras entidades y profesionales comprometidos con la garantía del derecho a al educación hemos generado procesos de fortalecimiento conceptual y espacios de sensibilización para cambiar los imaginarios y estereotipos sobre la población de los sectores LGBTI, las y los docentes incluyen en sus planes de estudio estrategias de reflexión sobre la realidad y proponen a sus estudiantes diseñar actividades para que otras personas de la sociedad puedan unirse a la lucha en contra todo tipo de violencia.
DIFERENCIAL:
La secretaría de educación, mediante el equipo de docentes y profesionales que acompañan las estrategias flexibles se proponen implementar distintos instrumentos y acciones en aula para exaltar el enfoque diferencial y abordar el aprendizaje desde nuevos saberes y formas de ver el mundo. </t>
  </si>
  <si>
    <t>Para el corte del reporte del primer trimestre en cuanto al desarrollo de las Estrategias Educativas Flexibles se indica que en la actualidad la secretaria de educación viene acompañando 3 casas LGBTI en la localidad de Teusaquillo, Mártires y suba con un total de participantes de 113 personas en total matriculadas. Las estrategias educativas flexibles se sustentan en los procesos de planeación educativa, pero desde un enfoque diferencial que supone una coordinación en torno a los tiempos y espacios formativos, así como flexibilización en los procesos formativos.
Se indica que la Secretaría de educación del distrito garantiza el derecho a la privacidad de las y los estudiantes por tal motivo en las evidencias se indica de forma general la información de las personas participantes de cada una de las casas LGBTI. 
Formula: (113 personas de los sectores LGBTI beneficiadas con Estrategias Educativas Flexibles / 113 personas de los sectores LGTBI que requieren Estrategias Educativas Flexibles)*100</t>
  </si>
  <si>
    <t>DERECHOS HUMANOS:
El enfoque de derechos se ve implementando en la medida en la que la Secretaría de Educación garantiza el acceso  a la educación desde la disponibilidad, la permanencia y calidad en las estrategias desarrolladas. Igualmente esta es una propuesta que materializa el derecho a la educación de las personas de los sectores sociales LGBTI,  quienes han sido victimas de violencias como consecuencia de la permanencia en el tiempo de un modelo social y cultural que sigue produciendo y reproduciendo desigualdades y que en ese sentido, en ese sentido, estas estrategias reconocen y buscan transformar realidades, mediante el desarrollo de acciones pedagógicas encaminadas al empoderamiento y movilización social
GÉNERO:
Las dos estrategias implementadas, reconocen y son una acción afirmativa que busca transformar situaciones de hostigamiento, exclusión y violencias sobre las personas de los sectores sociales LGBTI en sus diferencias y diversidad, a partir de la materialización y reconocimiento del derecho a la educación desde unas premisas pedagógicas que  generen transformaciones sociales e individuales en torno al potencial de la educación en el cambio social. Igualmente son estrategias que reconocen y buscan visibilizar esas desigualdades que continúan excluyendo a las personas de los sectores sociales LGBTI de los espacios de formación a raíz de unos modelos que legitiman roles y normas de género que los ponen en situación de desventaja  en sus diferencias y diversidad.
DIFERENCIAL:
La implementación del enfoque diferencial se logra mediante la garantía de derecho a  una educación que propicie escenarios donde la dignidad de las y los estudiantes .En este sentido, se proponen espacios de acuerdo a los horarios, la disponibilidad, necesidad educativa y distancia geográfica que tiene cada estudiante en aras de que culminen los procesos educativos. Son estrategias que tienen como base; la premisa que indica que es la escuela como institución, la que debe ajustarse y promover acciones pedagógicas que se adapten a las necesidades y preguntas vitales de las y los estudiantes.</t>
  </si>
  <si>
    <t>Recursos programados del Proyecto de Inversión 7690 Fortalecimiento de la política de educación inclusiva para poblaciones y grupos de especial protección constitucional de Bogotá D.C.
El valor del presupuesto fue ajustado para la vigencia 2022 a $50.471.663 debido a un traslado presupuestal y a la adición de recursos de un contrato de prestación de servicios profesionales.</t>
  </si>
  <si>
    <t xml:space="preserve">3.2.7 Caja de herramientas actualizada con didacticas para la resolución de conflcitos y el abordaje de la convivencia escolar en las comunidades educativas que incorporen el enfoque de identidades de genero y orientaciones sexuales diversas. </t>
  </si>
  <si>
    <t xml:space="preserve">Número de cajas de herramientas actualizadas con didacticas para la resolución de conflcitos y el abordaje de la convivencia escolar en las comunidades educativas que incorporen el enfoque de identidades de genero y orientaciones sexuales diversas.  </t>
  </si>
  <si>
    <t xml:space="preserve">Durante el primer trimestre del año 2022, la dirección de inclusión e integración de poblaciones, específicamente la categoría prevención y protección con enfoque de género se encuentra en procesos de revisión y actualización de las estrategias metodológicas que van a servir de insumo para construcción de la caja de herramientas. Se espera que este producto contribuya en la identificación de didácticas y herramientas nacionales , distritales y mundiales 
Durante el segundo trimestre la SED mediante  de la Dirección de inclusión e integración de poblaciones, desde  la categoría de prevención y protección con enfoque de género, diseño una serie de materiales didácticos y metodológicos que contribuyen en la transformación cultural de los imaginarios y estereotipos que se tiene sobre la población de los sectores LGBTI, buscando, de esta forma ,mitigar las situaciones que se presentan en el contexto escolar relacionadas con violencias basadas en género, específicamente aquellas que tienen que ver con hostigamiento o discriminación hacia personas de los sectores sociales LGBTI. Este material hace parte del compendio de actividades y estrategias de la caja de herramientas propuestas para implementar en las instituciones Educativas del Distrito  
</t>
  </si>
  <si>
    <t xml:space="preserve">Primer trimestre: la dirección de inclusión e integración de poblaciones, específicamente la categoría prevención y protección con enfoque de género se encuentra en procesos de revisión y actualización de las estrategias metodológicas que van a servir de insumo para construcción de la caja de herramientas. Se espera que este producto contribuya en la identificación de didácticas y herramientas nacionales , distritales y mundiales  
Segundo trimestre: la Dirección de inclusión e integración de poblaciones, desde  la categoría de prevención y protección con enfoque de género, diseño una serie de materiales didácticos y metodológicos que contribuyen en la transformación cultural de los imaginarios y estereotipos que se tiene sobre la población de los sectores LGBTI, buscando, de esta forma ,mitigar las situaciones que se presentan en el contexto escolar relacionadas con violencias basadas en género, específicamente aquellas que tienen que ver con hostigamiento o discriminación hacia personas de los sectores sociales LGBTI. Este material hace parte del compendio de actividades y estrategias de la caja de herramientas propuestas para implementar en las instituciones Educativas del Distrito  
Tercer trimestre: se avanzó en la construcción de un documento que brinde orientaciones generales sobre el uso, materiales, estrategias y demás que se va a encontrar en la caja de herramienta. De igual forma, se pretende identificar experiencias pedagógicas realizadas en las Instituciones educativas del distrito, lideradas por docentes, que contribuyan en el fortalecimiento de la caja de herramientas de acuerdo con las experiencias implementadas en el aula y los avances que se han identificado. Para ello el equipo de la dirección de inclusión e integración de poblaciones de la Secretaría de Educación del Distrito para el año 2022, priorizo algunos colegios para que el ejercicio de diseño, construcción y elaboración de material pedagógica se realice desde un ejercicio participativo con la comunidad educativa. 
Cuarto trimestre: de construyen documentos para la caja de herramientas de la ruta TRANSFORMANDO IMAGINARIOS TEJIENDO ESCUELAS INCLUSIVAS Y DIVERSAS, como parte del proceso de acompañamientos pedagógicos y asistencias técnicas realizadas en 103 instituciones educativas distritales durante la vigencia 2022. Dicho material contiene estrategias para implementar en colegios e identificar la forma en la que se debe poner en la practica el desarrollo del enfoque de diversidad sexual, diferencial, de derechos humanos, de género e interseccional y territorial para que a su vez, en las Instituciones Educativas puedan implementarlo en los planes de estudio, en la actualización de manuales de convivencia , en la actualización del PEI y en los espacios organizacionales de la entidad. 
</t>
  </si>
  <si>
    <t xml:space="preserve">La Evaluación de los procesos, contribuye a fortalecer los aprendizajes y buscar otras alternativas pedagógicas que consigan, además de sensibilizar a la población, generar apropiación y compromiso sobre las acciones que indica la Política Publica LGBTI. Por tal motivo, ha sido importante, identificar las formas en las que la población acompañada, interpreta y entiende los diferentes enfoques para construir unos acuerdos institucionales que logren generar discusiones al interior de los diferentes niveles de la Secretaría y hacerlos tangibles en los procesos cotidianos del sector.
DERECHOS HUMANOS:
Para el año 2022 , la Secretaría de educación tiene dentro de sus compromisos  el acompañamiento, fortalecimiento y realización de acciones de sensibilización en el nivel Central, Local e institucional que propicien la incorporación del enfoque de derechos en la actualización de los manuales de convivencia y documentos que hagan parte del horizonte institucional que puedan generar unas apuesta de transformación cultural en la comunidad educativa que los desarrolle. 
GÉNERO:
Las estrategias, metodologías y documentos elaborados desde las diferentes dependencias de la secretaría de educación tienen por objetivo permitir la reflexión sobre las construcciones culturales y su incidencia en situaciones que vulneran los derechos de las personas. En ese sentido, tanto los productos diseñados como los procesos de fortalecimiento tanto con docentes, como con familias y estudiantes permiten que las y los participantes sean críticos de su realidad y propongan desde el ejercicio pedagógico acciones especificas para eliminar barreras y prevenir violencias basadas en género.
DIFERENCIAL:
Con las estrategias pedagógicas diseñadas se ha logrado generar una  conciencia sobre la importancia de reconocer que todas y todos tenemos los mismos derechos pero que de acuerdo a nuestros contextos, historias de vida y servicios de atención se requiere una atención y acompañamiento diferencial que debe tenerse en cuenta en el proceso de aprendizaje. Por otro lado, dentro de las acciones que se van a llevar a cabo se encuentran la conformación de mesas técnicas para actualizar los sistemas de información que permitan identificar específicamente los factores relacionados con descripción  poblacional. 
</t>
  </si>
  <si>
    <t xml:space="preserve">GÉNERO: Durante el cuatro trimestre de 2022 se realiza la construcción de tres documentos que harán parte de la caja de herramientas  desde la Dirección de inclusión e integración a poblaciones que con la perspectiva de género aborda el enfoque de identidades de género y orientaciones sexuales diversas, como parte del ordenamiento pedagógico e institucional en torno a los enfoques que se imparten en la RUTA TRANSFORMANDO IMAGINARIOS TEJIENDO ESCUELAS INLCUSIVAS Y DIVERSAS  desde la categoría 4 de prevención y promoción con enfoque de género. 
DIFERENCIAL: la caja de herramientas parte de las distintas poblaciones y necesidades que se tienen en términos de garantía de derechos y necesidades educativas particulares </t>
  </si>
  <si>
    <t>El producto tiene periodicidad anual por lo tanto no se diligencia la columna de avance cuantitativo.
En la actualidad la Dirección de inclusión e integración de Poblaciones envió a la oficina Asesora de prensa los documentos y estrategias, para revisión y diagramación del material para que de esta forma pueda ser socializado en las Instituciones educativas del Distrito.</t>
  </si>
  <si>
    <t>DERECHOS HUMANOS: 
El reconocimiento de los derechos humanos como parte fundamental del desarrollo y para garantizar los mismos, integra principios éticos y legales, orientados a exigir y fortalecer la equidad y dar valor a la diferencia. Este principio es fundamental en los ambientes de desarrollo y convivencia, de manera especial al interior de las Comunidades Educativas. Estos procesos contribuyen en la sensibilización y superación de inequidades, a través de la promoción de relaciones sociales basadas en el reconocimiento y el respeto mutuo para llegar a la transformación de las instituciones, con la firme convicción de avanzar hacia una sociedad igualitaria y equitativa libre de violencias. 
Es por esta razón que desde la dirección de inclusión e integración de poblaciones prioriza año tras año unas instituciones educativas, con el fin de socializar, fortalecer los conocimientos y aportar conocimiento que nutran el marco jurídico y legal, relacionado con la Política pública Lgbti. De igual forma, mediante los documentos construidos que van a ser parte de la caja de herramientas se va a socializar el marco normativo y jurídico para que la comunidad educativa reconozco los avances que se han dado en términos jurídicos. 
GÉNERO: 
Este enfoque permite entrever las relaciones desigualdades basadas en el género, generando mecanismos pedagógicos para la transformación de dichas prácticas y relaciones, logrando espacios de igualdad de oportunidades, generando una deconstrucción diferencial en torno a la sexualidad y un cambio en las dinámicas de roles y estereotipos impuestos. Los documentos construidos para la  caja de herramientas desde el enfoque de  género exigen a los docentes analizar, edificar y moldear miradas de las realidades y dinámicas existentes reconocimiento de las particularidades individuales y colectivas de la comunidad educativa, específicamente de las personas de los Sectores sociales LGBTI.
DIFERENCIAL:  Este enfoque permite conocer y entender las dinámicas y realidad sociales que han derivado a discriminaciones históricas, que sugieren hacer un llamado a una intervención institucional sobre qué acciones se están haciendo y cuales faltan para superar los procesos de discriminación y segregación y a partir de este reconocimiento se avanzara para garantizar el acceso a los bienes y servicios con el reconocimiento de las particularidades de dichas comunidades. Este enfoque y desde  el  objetivo propuesto en la caja de herramientas, hace una apuesta política por el reconocimiento de la diversidad e inclusión de aquellas que han sido invisibilizadas y excluidas en la sociedad por cuestiones origen, étnico raciales, situación de discapacidad, identidades u orientaciones de genero diversas, etc. 
TERRITORIAL: se espera realizar un acompañamiento a las siguientes localidades  Antonio Nariño, Rafael Uribe Uribe, Fontibón, Puente Aranda, San Cristóbal, Ciudad Bolívar, Teusaquillo, Chapinero, Kennedy, Suba, Usme, Mártires, Usaquén y Engativá</t>
  </si>
  <si>
    <t>Recursos programados del Proyecto de Inversión 7690 Fortalecimiento de la política de educación inclusiva para poblaciones y grupos de especial protección constitucional de Bogotá D.C.
El valor del presupuesto asignado para la vigencia 2022 es $66.707.667, para los productos relacionados con 3.2.7, 3.2.8 y 3.2.9. Por lo tanto la ejecución para cada producto fue de $22,235,888</t>
  </si>
  <si>
    <t>3.2.8 Documento de Orientaciones Pedagogicas con enfoque diferencial para las comunidades educativas en el abordaje de la diversidad sexual.</t>
  </si>
  <si>
    <t>Número de documentos de Orientaciones Pedagogicas con enfoque diferencial para las comunidades educativas en el abordaje de la diversidad sexual.</t>
  </si>
  <si>
    <t>Durante el primer semestre se realizó un estado del arte, el cual pretendía reconocer los avances a nivel distrital, nacional e internacional sobre la incorporación del enfoque diferencial en el abordaje de la diversidad sexual. Esta consulta, contribuye en la identificación de estrategias ya construidas que pueden servir de guía para incorporarlas en el sistema educativo y avanzar hacia la garantía de los derechos de las personas de los sectores LGBTI</t>
  </si>
  <si>
    <t>Primer y segundo trimestre: se realizó un estado del arte, el cual pretendía reconocer los avances a nivel distrital, nacional e internacional sobre la incorporación del enfoque diferencial en el abordaje de la diversidad sexual. Esta consulta, contribuye en la identificación de estrategias ya construidas que pueden servir de guía para incorporarlas en el sistema educativo y avanzar hacia la garantía de los derechos de las personas de los sectores LGBTI
Tercer trimestre: se tuvo en cuenta el estado del arte para la construcción del documento de orientaciones pedagógicas con enfoque diferencial, el cual pretende generar de maneral amplio orientaciones sobre el proceso de abordaje de las orientaciones sexuales e identidades de género en la escuela para que de esta forma, las y los docentes, familias y comunidad educativa en general identifiquen las rutas de atención y los estrategias pedagógicas que contribuyen a interiorizar los derechos sexuales y reproductivos de la población educativa. 
Cuarto trimestre: se construyó un documento que va a hacer parte de la caja de herramientas de la ruta “Transformando imaginarios tejiendo escuelas inclusivas y diversas” que es la apuesta pedagógica líder para propiciar espacios de fortalecimiento técnico y conceptual para el cambio cultural. Dicho documento pretende guiar a la comunidad educativa sobre la forma de implementar y dar un abordaje a la diversidad sexual en las Instituciones Educativas del Distrito, en este caso el documento que se entrega para diagramar se denomina “Orientaciones pedagógicas con enfoque diferencial para las comunidades educativas en el abordaje de la diversidad sexual”.</t>
  </si>
  <si>
    <t>DERECHOS HUMANOS:
El reconocimiento de los derechos humanos, como parte intrínseca del desarrollo y éste como medio para hacer realidad los mismos, exige integrar los principios éticos y legales, orientados a exigir y fortalecer la equidad y dar valor a la diferencia, en todos los ambientes de desarrollo y de  manera especial al interior de las Comunidades Educativas, hacia la sensibilización y superación de estas inequidades, a través de la promoción de relaciones sociales basadas en el reconocimiento y el respeto mutuo, lo que parte de lograr la satisfacción progresiva de necesidades como un imperativo, y de igual manera llegar a la transformación de las instituciones, con la firme convicción de avanzar, hacia una nueva ética del desarrollo humano.
Esta apuesta Ética está enmarcada en las cuatro fases de la ruta “Transformando imaginarios, Tejeremos escuelas Inclusivas y diversas" donde además de realizar un acompañamiento pedagógico y fortalecimiento conceptual, el equipo de gestión (encargado de replicar los procesos de formación e identificar las apuestas de transformación en el aula, en los planes de estudio y demás) tiene la responsabilidad de diseñar una estrategia que permita la incorporación de los enfoques en los documentos institucionales y una herramienta que propicie la convivencia escolar. 
GÉNERO:
Partir de la lectura de los patrones de género, nos acerca a observar las diferencias en las asignaciones de poder en situaciones de la vida cotidiana, así como los impactos negativos que éste tipo de situaciones genera en la vida de las personas que manifiestan tener una orientación sexual o una identidad de género diversa , desigualdad de oportunidades, injusticias e inequidades, todas estas, que se convierten en limitaciones, respecto al ejercicio de su autoridad, lo que permea y pone barreras en la participación al interior de sus grupos familiares. A través de la Ruta Transformando Imaginarios, Tejiendo escuelas inclusive y diversas, una apuesta pedagógica  y ética de transformación cultural,  se plantea la importancia de crear espacio de fortalecimiento conceptual y pedagógico para la comunidad educativa. En el caso de las niñas, niños,  jóvenes y adultos  este proceso, permitirá que, al interior de sus instituciones educativas, lideren a su vez procesos de formación, sensibilización y transformación con las familias.  
DIFERENCIAL:
Lograr la comprensión de la complejidad de la realidad social, sugiere realizar acciones propias de carácter institucional,  para eliminar todas las formas de discriminación y segregación social, y poder convertir la diferencia, en punto de partida para garantizar los derechos, en oposición a las fuerzas que pretenden homogenizar tendencias y discursos, en función de un modelo de desarrollo imperante, lo que implica visibilizar de manera firme y constante dicha diferencia, lo que se convierte en el -objeto central del -enfoque diferencial-, y que nos debe llevar a lograr una mirada integral y compleja, que nos permita brindar respuestas diferenciales, enfocadas a la reivindicación de los derechos colectivos. En ese sentido, desde la apuesta pedagógica de la categoría de prevención y protección con enfoque de género, específicamente desde la ruta de atención “Transformando Imaginarios, tejeremos escuelas inclusivas y diversas” en la primera fase de acompañamiento se propone la identificación del contexto, las necesidades propias de cada una de las instituciones educativas, la población que acompaña, los factores de riesgo relacionados con deserción escolar, prevención de la trata de personas trabajo infantil, presuntos casos identificados, entre otras. Esta análisis de la comprensión de la realidad institucional se realizará mediante el instrumento: Ruta de atención y acompañamiento pedagógico de la Categoría Prevención y Protección con enfoque de género, el cual permite reconocer desde la practica pedagógica la forma en la que se acompañaran las diferentes poblaciones que hacen parte de al comunidad educativa 
TERRITORIAL 
Los acompañamientos realizados se han llevado a cabo en la localidad de Suba, Usaquén, Puente Aranda, Los Mártires, Rafael Uribe Uribe, San Cristóbal, Santa fe  y Candelaria, Chapinero, Teusaquillo y Ciudad Bolívar</t>
  </si>
  <si>
    <t xml:space="preserve">DERECHOS HUMANOS: La Secretaría de educación del Distrito ha construido una serie de documentos que aportan a que la población que hace parte de la comunidad educativa siga fortaleciendo sus saberes e interiorizando las apuestas por garantizar los derechos de las demás personas 
GÉNERO: Durante el cuatro trimestre de 2022 se realiza la construcción de tres documentos que harán parte de la caja de herramientas  desde la Dirección de inclusión e integración a poblaciones que con la perspectiva de género aborda el enfoque de identidades de género y orientaciones sexuales diversas, como parte del ordenamiento pedagógico e institucional en torno a los enfoques que se imparten en la RUTA TRANSFORMANDO IMAGINARIOS TEJIENDO ESCUELAS INLCUSIVAS Y DIVERSAS  desde la categoría 4 de prevención y promoción con enfoque de género. 
DIFERENCIAL: la caja de herramientas parte de las distintas poblaciones y necesidades que se tienen en términos de garantía de derechos y necesidades educativas particulares </t>
  </si>
  <si>
    <t>DERECHOS HUMANOS: Los derechos humanos y su reconocimiento permiten establecer, mantener y fortalecer una convivencia libre de discriminación y cualquier forma de violencia, además de garantizar una educación que permita el reconocimiento y el valor de la diferencia para forjar sociedades más igualitarias, equitativas y seguras. Así mismo se realizan orientaciones hacia la superación de los procesos inequitativos y evitar una normalización de dichos procesos activando mecanismos de prevención y promoción de relaciones sociales basadas en el respeto, como un imperativo para llegar a la transformación de las instituciones con el fin de crear espacios y ambientes seguros. 
GÉNERO: La comunidad educativa que participa en el acompañamiento pedagógico enmarcado en la ruta "Transformando imaginarios, tejiendo escuelas inclusivas y diversas" realizan un proceso de empoderamiento y reconocimiento de su papel como roles activos y transformadores de los imaginarios que persisten en las sociedad, desde estas prácticas y por medio de las expresiones artísticas se realizan una transformación conceptual y de conductas, permitiendo la realizando de reflexión en las acciones cotidianas que generan impacto negativos en niñas, niños, adolescentes y comunidad en general como los  procesos de desigualdad de oportunidades y ejercicios de poder reproducidos sin notar que dentro de estas dinámicas hay violencias y discriminaciones implícitas Por ello desde el acompañamiento y desde la ruta pedagógica “ Transformando imaginarios, tejiendo escuelas inclusivas y diversas” se adquieren compromisos donde se invita a la comunidad educativa y realizar un cambio de paradigmas y espacios de convivencia libres de violencia y discriminación. 
DIFERENCIAL: este enfoque permite orientar y reorientar acciones en el orden institucional para cerrar las brechas de discriminación y segregación social, además de hacer notar las conductas continuas que fortalecen estas prácticas negativas anteriormente mencionadas que invaden cualquier ámbito social. El enfoque diferencial permitirá que por medio de acciones se piense la diferencia como base fundamental para generar sociedades más abiertas, libres de violencia y discriminación, evitando así la reproducción de prácticas y discursos que vayan en contra vía con una sociedad equitativa e igualitaria para todos y todas</t>
  </si>
  <si>
    <t xml:space="preserve">3.2.9 Ruta de la estrategia pedagógica para la inclusión del enfoque de la PPLGBTI de Bogotá en los PEI de las IED con especial énfasis en educación para la sexualidad y construcción de ciudadanía.
                                                                                                                                                                                                                                                                                                                  </t>
  </si>
  <si>
    <t xml:space="preserve">Número de IED con la socialización de la ruta de la estrategia pedagógica para la inclusión del enfoque de la PPLGBTI de Bogotá en los PEI de las IED con especial énfasis en educación para la sexualidad y construcción de ciudadanía.
                                                                                             </t>
  </si>
  <si>
    <t xml:space="preserve">Durante el primer trimestre, la Dirección de Inclusión e integración de poblaciones fortaleció la ruta de atención y acompañamiento denominada “Transformando Imaginarios, tejeremos escuelas inclusivas y diversas” la cual es una apuesta pedagógica que se tiene, desde el sector de educación, para la interiorización , reflexión e incorporación del enfoque de Derechos, Diferencial, de género, de diversidad entre otros lo cual contribuye al fortalecimiento de los currículos, planes de estudios y demás herramientas que nutren el proceso educativo. 
Además, la ruta “Transformando imaginarios, tejiendo escuelas inclusivas y diversas”, propone la realización de diferente acompañamiento pedagógico a la población que hace parte de la comunidad educativa, dividiendo la atención en cuatro fases: A través de la Ruta Transformando Imaginarios, Tejiendo escuelas inclusive y diversas, se plantea la importancia de crear espacio de fortalecimiento conceptual y pedagógico para las niñas, familias y docentes. En el caso de las niñas y jóvenes este proceso, permitirá que, al interior de sus instituciones educativas, ellas, lideren a su vez procesos de formación, sensibilización y transformación con las familias. En ese sentido, la participación de las niñas tendrá un rol activo en las adecuaciones curriculares que plantea en cada colegio acompañado.
En ese sentido, a la fecha la categoría de prevención y protección con enfoque de género de la Dirección de inclusión e integración de poblaciones ha venido generando un proceso pedagógico en 13 Instituciones Educativas del Distrito mediante la ruta Transformando imaginarios. 
Durante el segundo trimestre, la SED a  través de la  dirección de inclusión e integración de poblaciones se sigue avanzando  en la  implementando la ruta de acompañamiento pedagógico Transformando Imaginarios, tejiendo escuelas inclusive y diversas en las instituciones educativas priorizadas. Desde esta ruta, se propone la conformación de un equipo de gestión que tiene bajo su responsabilidad, la implementación de la ruta pedagógica que incorpore los protocolos de atención regidos bajo la ley 1620 del 2015 la cual, compromete al sector de educación en el fortalecimiento de los planes de educación integral en sexualidad. Desde allí se pretende generar acciones que contribuyan en la prevención de las violencias por orientaciones sexuales e identidades de género. </t>
  </si>
  <si>
    <t>Primer trimestre: la Dirección de Inclusión e integración de poblaciones fortaleció la ruta de atención y acompañamiento denominada “Transformando Imaginarios, tejeremos escuelas inclusivas y diversas” la cual es una apuesta pedagógica que se tiene, desde el sector de educación, para la interiorización , reflexión e incorporación del enfoque de Derechos, Diferencial, de género, de diversidad entre otros lo cual contribuye al fortalecimiento de los currículos, planes de estudios y demás herramientas que nutren el proceso educativo. 
Además, la ruta “Transformando imaginarios, tejiendo escuelas inclusivas y diversas”, propone la realización de diferente acompañamiento pedagógico a la población que hace parte de la comunidad educativa, dividiendo la atención en cuatro fases: A través de la Ruta Transformando Imaginarios, Tejiendo escuelas inclusive y diversas, se plantea la importancia de crear espacio de fortalecimiento conceptual y pedagógico para las niñas, familias y docentes. En el caso de las niñas y jóvenes este proceso, permitirá que, al interior de sus instituciones educativas, ellas, lideren a su vez procesos de formación, sensibilización y transformación con las familias. En ese sentido, la participación de las niñas tendrá un rol activo en las adecuaciones curriculares que plantea en cada colegio acompañado.
En ese sentido, a la fecha la categoría de prevención y protección con enfoque de género de la Dirección de inclusión e integración de poblaciones ha venido generando un proceso pedagógico en 13 Instituciones Educativas del Distrito mediante la ruta Transformando imaginarios. 
Segundo trimestre: la  dirección de inclusión e integración de poblaciones se sigue avanzando  en la  implementando la ruta de acompañamiento pedagógico Transformando Imaginarios, tejiendo escuelas inclusive y diversas en las instituciones educativas priorizadas. Desde esta ruta, se propone la conformación de un equipo de gestión que tiene bajo su responsabilidad, la implementación de la ruta pedagógica que incorpore los protocolos de atención regidos bajo la ley 1620 del 2015 la cual, compromete al sector de educación en el fortalecimiento de los planes de educación integral en sexualidad. Desde allí se pretende generar acciones que contribuyan en la prevención de las violencias por orientaciones sexuales e identidades de género. 
Tercer trimestre: la ruta de estrategias pedagógicas se está construyendo en articulación con la dirección de prescolar y básica, el proyecto de inversión de educación integral en sexualidad de la secretaria de educación y la categoría de prevención y protección con enfoque de género, todo esto para reconocer los aportes que la comunidad educativa puede aportar desde las realidades en las que están inmersas y las necesidades actuales de las niñas, niños y jóvenes en relación con el enfoque de diversidad sexual. En ese sentido, se espera entregar el documento en el cuarto trimestre  producto de los diferentes acompañamientos que se han realizado en los colegios priorizados del año 2022
Cuarto trimestre: se construye un documento para la caja de herramientas de la ruta TRANSFORMANDO IMAGINARIOS TEJIENDO ESCUELAS INCLUSIVAS Y DIVERSAS:
1. Estrategia pedagógica para la inclusión del enfoque de la PPLGBTI en los PEI (proyectos educativos institucionales) de las IED con especial énfasis en educación para la sexualidad y construcción de ciudadanía.</t>
  </si>
  <si>
    <t xml:space="preserve">La implementación de los enfoques en las acciones realizadas mediante la ruta “Transformando Imaginarios Tejiendo escuelas inclusive y diversas” pretende que las personas que hacen parte de la comunidad educativa puedan reconocer en acciones concretas la forma de hacer tangible el objetivo de estos y transformar la realidad de la sociedad. Esto implica comprender  la complejidad de la realidad social, visibilizar de manera firme y constante las barreras y situaciones de inequidad, lo que se convierte en el -objeto central del -enfoque diferencial-, y que nos debe llevar a lograr una mirada integral y compleja, que nos permita brindar respuestas diferenciales, enfocadas a la reivindicación de los derechos colectivos. En ese sentido, desde la apuesta pedagógica de la categoría de prevención y protección con enfoque de género, específicamente desde la ruta de atención “Transformando Imaginarios, tejeremos escuelas inclusivas y diversas” en la primera fase de acompañamiento se propone la identificación del contexto, las necesidades propias de cada una de las instituciones educativas, la población que acompaña, los factores de riesgo relacionados con deserción escolar, prevención de la trata de personas trabajo infantil, presuntos casos identificados, entre otras. Esta análisis de la comprensión de la realidad institucional se realizará mediante el instrumento: Ruta de atención y acompañamiento pedagógico de la Categoría Prevención y Protección con enfoque de género, el cual permite reconocer desde la practica pedagógica la forma en la que se acompañaran las diferentes poblaciones que hacen parte de la comunidad educativa.
DERECHOS HUMANOS:
El trabajo de acompañamiento a las y los docentes, estudiantes y familias centra su atención en el reconocimiento de los derechos sexuales y reproductivos de las niñas y niños, jóvenes y adultos. Identificar y garantizar desde el aula el libre desarrollo de la personalidad, los procesos de autoafirmación e identitarios permiten que las personas sean conscientes de las decisiones que toman en relación con la vida. Por tal motivo se ve la necesidad de cambiar la mirada desde la biología sobre la sexualidad, por el contrario, debemos propiciar el encuentro, generar discursos políticos que sitúen al sujeto desde un disfrute pleno de la sexualidad.
GÉNERO:
El proyecto de educación integral en sexualidad como un proceso de aprendizaje en el aula, permite reconocer que la cultura debe transformarse y de igual forma los discursos que se tenían en las instituciones educativas sobre sexualidad. 
DIFERENCIAL:
En la actualidad, las estrategias de educación integral en sexualidad se encuentran en procesos de transformación para consolidar una propuesta que permita reconocer desde el enfoque diferencial, interseccional y diverso la posibilidad que se tiene de aprender sobre la educación integral en sexualidad
TERRITORIAL:
Desde la perspectiva territorial, se ha priorizado el desarrollo de actividades en aquellas instituciones educativas en las que se ha presentado un mayo número de embarazos tempranos. En ese sentido las localidades donde se han realizado acciones son :: Puente Aranda, Antonio Nariño, Los Mártires , Ciudad Bolívar, Rafael Uribe Uribe, Usme, Engativá, Kennedy, Fontibón. </t>
  </si>
  <si>
    <t xml:space="preserve">DERECHOS HUMANOS:
El trabajo de acompañamiento a las y los docentes, estudiantes y familias centra su atención en el reconocimiento de los derechos sexuales y reproductivos de las niñas y niños, jóvenes y adultos. Identificar y garantizar desde el aula el libre desarrollo de la personalidad, los procesos de autoafirmación e identitarios permiten que las personas sean conscientes de las decisiones que toman en relación con la vida. Por tal motivo se ve la necesidad de cambiar la mirada desde la biología sobre la sexualidad, por el contrario, debemos propiciar el encuentro, generar discursos políticos que sitúen al sujeto desde un disfrute pleno de la sexualidad.
GÉNERO:
El proyecto de educación integral en sexualidad como un proceso de aprendizaje en el aula, permite reconocer que la cultura debe transformarse y de igual forma los discursos que se tenían en las instituciones educativas sobre sexualidad. 
DIFERENCIAL:
En la actualidad, las estrategias de educación integral en sexualidad se encuentran en procesos de transformación para consolidar una propuesta que permita reconocer desde el enfoque diferencial, interseccional y diverso la posibilidad que se tiene de aprender sobre la educación integral en sexualidad
TERRITORIAL:
Desde la perspectiva territorial, se ha priorizado el desarrollo de actividades en aquellas instituciones educativas en las que se ha presentado un mayo número de embarazos tempranos. En ese sentido las localidades donde se han realizado acciones son :: Puente Aranda, Antonio Nariño, Los Mártires , Ciudad Bolívar, Rafael Uribe Uribe, Usme, Engativá, Kennedy, Fontibón. </t>
  </si>
  <si>
    <t xml:space="preserve">El producto tiene periodicidad anual por lo tanto no se diligencia la columna de avance cuantitativo.
En la actualidad la Dirección de inclusión e integración de Poblaciones envió a la oficina Asesora de prensa los documentos y estrategias, para revisión y diagramación del material para que de esta forma pueda ser socializado en las Instituciones educativas del Distrito.
</t>
  </si>
  <si>
    <t>DERECHOS HUMANOS: Desde el proyecto  de inversión 7774 y 7690  se promueve y se implementa la promoción de Derechos Sexuales y Derechos Reproductivos impartiéndolos en las niñas, niños y jóvenes la promoción y el empoderamiento de los derechos y la construcción de su proyecto de vida. De igual forma, frente al reconocimiento del derecho a la autonomía y confidencialidad, al autoafirmación y auto reconocimiento frente a las orientaciones sexuales, identidades y expresiones de género.
GÉNERO: Desde el proyecto 7774 se logra realizar a través de las estrategias lúdico-pedagógicas en la población con enfoque de género reconociendo los derechos que tienen ayudando en su construcción social apoyado en el proyecto de vida que se acompaña para el apoyo de su toma de decisiones como ser social y personal en el territorio Distrital rural y urbano.                                                                        
DIFERENCIAL - POBLACIONAL: En este periodo, el proyecto se enfocó en lugares y poblaciones diferenciales a través de diferentes estrategias comunicativas junto a las lúdico-pedagógicas integrando y dando un mensaje específico y claro en instituciones rurales y urbanas en las jornadas nocturnas, de igual manera se realizaron encuentros tanto virtuales como presenciales con padres, madres y cuidadores en horarios nocturnos y fines de semana. 
TERRITORIAL: se espera realizar un acompañamiento a las siguientes localidades  Antonio Nariño, Rafael Uribe Uribe, Fontibón, Puente Aranda, San Cristóbal, Ciudad Bolívar, Teusaquillo, Chapinero, Kennedy, Suba, Usme, Mártires, Usaquén y Engativá</t>
  </si>
  <si>
    <t>3.3.1 Documento de actualización de la estrategia de cambio cultural de la Política Pública LGBTI.</t>
  </si>
  <si>
    <t>Porcentaje de avance en la elaboración de documento</t>
  </si>
  <si>
    <t>Para el desarrollo de la actividad se destinó una persona contratista para el diseño de la Estrategia de cambio cultural, este   documento ajustó las audiencias identificadas, los objetivos, las campañas y tácticas a realizar. Adicionalmente, se hizo un replanteamiento de los diferentes proyectos a realizar. Se reconoció la inmersión de proyectos enfocados en prevención de violencias y promoción de la denuncia, adopción por parte de parejas de los sectores LGBTI, cambio de documentación para personas trans, entre otros, en las campañas ya planteadas en el documento. Posterior a ello, se coordinó la unificación de estrategias teniendo en cuenta aquellas que también están a cargo de la Dirección de Diversidad Sexual.</t>
  </si>
  <si>
    <t xml:space="preserve">Se diseñó y estructuró el documento de la estrategia de cambio cultural en Bogotá se puede Ser con los respectivos objetivos, audiencias, mensajes, campañas y tácticas. </t>
  </si>
  <si>
    <t>Ejecución por funcionamiento en 2021</t>
  </si>
  <si>
    <t xml:space="preserve">3.3.2 Encuesta Distrital de Cambio Cultural de la PPLGBTI </t>
  </si>
  <si>
    <t>No de ciudadanos-as que atiende la entidad del Distrito que participan en la encuesta de la estrategia de cambio cultural.</t>
  </si>
  <si>
    <t xml:space="preserve">Se ha avanzado en el desarrollo del anexo técnico de la Encuesta de Cambio Cultural que integra los siguientes apartados, objetivos de la encuesta, alcance del instrumento de medición,  se continua con el diseño del marco muestral, las dimensiones o dominios, las subdimensiones o subdominios, las técnicas de recolección de la información y el procesamiento y análisis de datos. </t>
  </si>
  <si>
    <t xml:space="preserve">Se define el calendario y la estrategia para la aplicación de la encuesta en el mes de junio en el marco del Festival por la Igualdad articulando a las entidades a la difusión de la Encuesta </t>
  </si>
  <si>
    <t>3.3.3 Implementación de la Estrategia de Cambio Cultural de la política pública a través  de actividades dirigidas a las y los servidores públicos y a la ciudadanía que atienden orientadas a dar a conocer y divulgar la estrategia distrital de cambio cultural.</t>
  </si>
  <si>
    <t>No de ciudadanas y servidores públicos que participan en las actividades anuales que se realizan en las
entidades del Distrito para dar a conocer la divulgación de la estrategia de cambio
cultural de la PPLGBTI.</t>
  </si>
  <si>
    <t xml:space="preserve">Se han realizado actvidades, talleres y sensibilizaciones para servidores públicos y ciudadanía enfocados en las actividades y campañas propuestas en la estrategia de Cambio Cultural en Bogotá se puede ser
En el marco de la estrategia se han reliazado tambien las siguientes actividades:
-La Guía de uso de imagen de la política pública LGBTI y Marca Diversa Alcaldía de Bogotá
-La página web En Bogotá se Puede Ser para la difusión de la política pública LGBTI y de los servicios que se ofrecen a las personas de los sectores LGBTI.
-El diseño y posicionamiento en medios de las campañas  #lasVidasTransImportan y #DiscriminarEsUnDelito 
</t>
  </si>
  <si>
    <t xml:space="preserve">Para dar ejecución a las diferentes campañas de la estrategia de Cambio Cultural, contempladas en dicha estrategia como son: Campaña dirigida a las personas trans "mi derecho mi identidad", "Discriminar es un delito", se entregaron piezas gráficas a la ciudadanía en espacios tales como socialización del Plan de Acción de la Política Pública LGBTI y el día de la visibilidad trans. Estos materiales contienen la información necesaria para que las personas puedan acceder al cambio de cédula. De otra parte, se entregaron imanes y volantes, en los cuales se encuentran las líneas de atención ante situaciones de discriminación y otras formas de violencia en contra de las personas de los sectores LGBTI y se pintaron dos pasos seguros en la ciudad de Bogotá. 
Como parte de difusión de la estrategia de Cambio Cultural, se elaboraron textos para eucoles enfocados en "Abraza la diversidad" y "Mi familia LGBTI", piezas para redes sociales acerca de "Las vidas trans importante", taller “Familias que transitan” en el marco del Proyecto Monocuco, Día de la Memoria Trans y campaña de Navidad enfocada en prevención de violencias y canales de denuncias entre otros. De igual forma, se realizó la se realizó la revisión y diagramación del documento enfocado en Bogotá adopta igualdad y la impresión de informes y estudios relacionados con prevención de violencias, atención en salud para personas trans y no binarias e inclusión laboral de personas de los sectores LGBTI.
Con base en los diseños y lineaminetos realizados en el marco de las campañas que integran la estrategia de cambio cultural de la política pública LGBTI los sectores distritales realizaron actividades dirigidas a ciudadanos y servidores públicos, actividades en las que participaron
</t>
  </si>
  <si>
    <t xml:space="preserve">Se diseña por la DDSPG un video sobre la estrategia de cambio cultural y las campañas que la integran para ser difundido en las oficinas de atención al ciudadano  de las 15 secretarías, 20 alcaldìas locales y 25 entidades adscritas y vinculadas  
Se proyecta Izar la bandera del orgullo en las secretarìas, alcaldìas locales y entidades adscritas y vinculadas 
</t>
  </si>
  <si>
    <t>Los recursos son del proyecto 7623 correspondiente  al 50% de 3 contratistas y 40 millones designados por entidades del distrito en un ejercicio de corresponsabilidad.</t>
  </si>
  <si>
    <t>3.3.4 Festivales por la Igualdad orientados a promover una cultura libre de discriminación por orientación sexual e identidad de género</t>
  </si>
  <si>
    <t>Número de Festivales por la Igualdad orientados a promover una cultura libre de discriminación por orientación sexual e identidad de género</t>
  </si>
  <si>
    <t xml:space="preserve">La Dirección de Diversidad Sexual de la Secretaría Distrital de Planeación, como coordinadora de la Política Pública para la garantía plena de derechos de Lesbianas, Gays, Bisexuales, Transgéneros e Intersexuales –PPLGBTI- en cumplimiento de sus funciones y del Decreto 062 de 2014 organizó y desarrolló el Festival por la Igualdad 2022 como una actividad de la estrategia de Cambio Cultural “En Bogotá se puede Ser”.
El Festival por la Igualdad iniciativa ciudadana, coordinada por la Alcaldía Mayor de Bogotá a través de la Dirección de Diversidad Sexual de la Secretaría Distrital de Planeación es desarrollada por las diferentes entidades del Distrito, del sector central y descentralizado (Alcaldías Locales). El Festival aporta al cumplimiento de la meta de resultado del Plan de Desarrollo Distrital Bogotá un nuevo contrato Social y Ambiental para el siglo XXI: disminuir en un 5 % el número de personas que perciben a las personas LGBTI como un riesgo para la sociedad y del Proyecto 989 Fortalecimiento de la Política Pública LGBTI, de la Secretaría Distrital de Planeación.
</t>
  </si>
  <si>
    <t>Se realizó el Festival por la Igualdad 2022 del 22 de junio al 16 de julio, cuyo tema fue 40 años de la movilización LGBTI, con el desarrollo de actividades de carácter académico, deportivo y cultural, las cuales se adelantaron de forma virtual y presencial y contaron con la participación de la ciudadanía y funcionarios y funcionarias de los sectores de la administración. Adicionalmente, se socializó con los equipos de comunicación de las diferentes entidades del Distrito la marca En Bogotá se puede ser y sus usos, el cual hace parte de la estrategia de cambio cultural.</t>
  </si>
  <si>
    <t>Se inician las actividades de articulación y planeación de las diferentes actividades que se realizarán por parte de las entidades en el marco del 13avo Festival por la Igualdad que se realizará en el mes de junio y julio del 2023</t>
  </si>
  <si>
    <t xml:space="preserve">Los recursos son del proyecto 7623 correspondiente  al  recurso programado por la Dirección de Diversidad Sexual para la actividad   </t>
  </si>
  <si>
    <t xml:space="preserve">3.3.5 Piezas elaboradas y difundidas, de manera digital e impresa, de acuerdo con los lineamientos de la Estrategia de Cambio Cultural establecidos por la Dirección de Diversidad Sexual </t>
  </si>
  <si>
    <t xml:space="preserve">No de piezas elaboradas y difundidas anualmente por las entidades del Distrito en
el marco de la estrategia distrital de Cambio Cultural de la PPLGBTI. </t>
  </si>
  <si>
    <t xml:space="preserve">DIseño de piezas gráficas para redes sociales e impresos para las campañas: abraza la diversidad, mi familia LGBTI, Bogotá adopta igualdad, las vidas trans importan, mi derecho mi identidad, discriminar es un delito, emplea diversidad y nuestra historia LGBTI.
Para la difusión de la estrategia de cambio cultural se elaboraron piezas para redes sociales, volantes, afiches, eucoles, videos, agendas y se llevó a cabo la impresión de informes y estudios relacionados con prevención de violencias, atención en salud para personas trans y no binarias e inclusión laboral de personas de los sectores LGBTI. Se dio inicio al Festival por la Igualdad 2022 en el mes de junio. </t>
  </si>
  <si>
    <t xml:space="preserve">Durante la vigencia 2022 se generaron 119 piezas comunicativas con textos conmemorativos en las fechas emblemáticas en el marco de la Política Pública LGBTI. </t>
  </si>
  <si>
    <t>En el diseño de las piezas y acorde con las fechas emblemáticas se aplicó el enfoque diferencial por orientación sexual e identidad de género y las demás categorías que forman parte del enfoque poblacional diferencial</t>
  </si>
  <si>
    <t>Se define el calendario de piezas sobre fechas emblemáticas para ser diseñadas por la Alcaldía Mayor y difundidas por las entidades distritales de la siguiente manera: 
 Realizar y difundir piezas comunicativas con base en la guía que envíe la DDSPG para conmemorar las siguientes fechas emblemáticas:
17 de mayo Día Internacional contra la Homofobia, la Transfobia y la Bifobia 
28 de junio Día del Orgullo 
11 de octubre Día para salir del armario
1 de diciembre Día Mundial de la Lucha contra el Sida</t>
  </si>
  <si>
    <t>Los recursos son del proyecto 7623 correspondiente  al 50% de 3 contratistas</t>
  </si>
  <si>
    <t>3.3.6 Formación del talento humano,  con enfoque de diversidad de género y sexualidad, para las personas que intervienen en las bibliotecas orientado al fortalecimiento de la atención de la ciudadania</t>
  </si>
  <si>
    <t>Número de formaciones del talento humano,  con enfoque de diversidad de género y sexualidad, para las personas que intervienen en las bibliotecas  orientado al fortalecimiento de la atención de la ciudadania</t>
  </si>
  <si>
    <t>Cultura, Recreación y Deporte</t>
  </si>
  <si>
    <t>Secretaria de Cultura, Recreación y Deporte - SCRD</t>
  </si>
  <si>
    <t xml:space="preserve">Este espacio de sensibilización se enfocó en los conceptos relacionados con género y diversidad sexual, la normativa vigente, el panorama actual circundante y contó con un lapso de tiempo dedicado a conversar, reflexionar y proponer sobre la manera de aplicar el enfoque en la labor y la vida diarias. Fue una actividad dirigida a los equipos base y líderes de las líneas de acción del plan de Lectura y Bibliotecas y contó con la asistencia de 32 personas. </t>
  </si>
  <si>
    <t>Se hizo sensibilización teniendo en cuenta lo normativo y además los casos de violencia asociados a género y diversidad sexual.</t>
  </si>
  <si>
    <t>Se encuentra en proceso de concertación la formación con NURY CRISTINA ROJAS TELLO, profesional Dirección de Diversidad Sexual</t>
  </si>
  <si>
    <t xml:space="preserve">Una sesión presencial para orientación y sensibilización de los mediadores de la Red en el abordaje pedagógico del trabajo con enfoque poblacional diferencial orientado a comunidades de participantes LGBTIQ+, en el marco del trabajo articulado de formación en el enfoque poblacional para la ruta de formación en articulación de la oficina de Dirección de diversidad sexual, con una participación de 105 participantes, no se cuenta con datos sociodemográficos ya que al tratarse de una actividad masiva estos no son objeto de registro.
Una segunda actividad virtual "mediaciones de la diversidad sexual" que se realizó el 4 de octubre de 2022 en el marco del Seminario virtual "Sentidos, horizontes y prácticas de la mediación lectora" ya está cargada en Sinbad, se cargó bajo el programa "Formación de Profundización". Esta segunda actividad se oriento a una reflexión para preguntarse por la diversidad en general: enfoque de derechos y el vínculo entre la Política Pública LGBT y la PPLEO y la vivencia particular de personas de los sectores LGBT reflejados en la literatura; reconocimiento qué es una categoría/identidad y por qué es útil (en la política y en la literatura); otras posibilidades literarias en relación con otras formas de ser y estar en el mundo, habitando la rareza y la no discriminación. (Ver anexo A-actividad IV trimestre).
</t>
  </si>
  <si>
    <t>Las actividades se encuentran estructuradas reconociendo los derechos humanos, el género, y el enfoque diferencial. Estas actividades fueron planeadas y desarrolladas reconociendo las características particulares del grupo LGTBI en nuestra ciudad e identificando las practicas positivas que se busca implementar en pro de mejorar la atención a este grupo poblacional.</t>
  </si>
  <si>
    <t>En el primer trimestre de 2023, desde la Dirección de Lectura y Bibliotecas, se analizaron las sesiones formativas desarrolladas en la vigencia anterior. Teniendo en cuenta lo anterior, se llevarán a cabo gestiones correspondientes para iniciar el proceso de planeación del desarrollo de este producto, posterior a la definición del profesional responsable para su desarrollo.</t>
  </si>
  <si>
    <t>3.3.7 Protocolo para la gestión de estrategias de cultura ciudadana  dirigidas a promover cambios voluntarios en favor de la transformación de los factores asociados a las violencias y discriminación por identidad de género y orientación sexual en el Distrito Capital</t>
  </si>
  <si>
    <t>Porcentaje de avance en el diseño y acompañamiento técnico a la implementación del protocolo para la gestión de estrategias de cultura ciudadana  dirigidas a promover cambios voluntarios en favor de la transformación de los factores asociados a las violencias y discriminación por identidad de género y orientación sexual en el Distrito Capital</t>
  </si>
  <si>
    <t xml:space="preserve">Se culmina la etapa de diseño del protocolo IDEARR para la gestión de estrategias de transformación cultural. Durante elsegunde semestre de 2022 inicia la etapa de transferencia conceptual y metodológica del instrumento y su caja de herramientas al equipo de la política de SDP en el marco escenarios liderados por la subsecretaría de cultura ciudadana entorno a la estrategia de disriminaciones múltiples, convocatoria que se comunicará oportunamente. </t>
  </si>
  <si>
    <t xml:space="preserve">Se cumplió en el tercer trimestre. Mediante radicado No. 20229000112151  se responde el  compromiso de la Secretaría de Cultura, Recreación y Deporte  en
la Política Pública LGBTI CONPES 16 de 2021 – Remisión Protocolo IDEARR para la gestión
de estrategias de cultura ciudadana. En el marco del proceso de transferencia, programado para el último trimestre del año 2022, se realiza un abordaje conceptual y metodológico del instrumento y su caja de herramientas al equipo de la política LGBTI, en el marco escenarios liderados por la Subsecretaría Distrital de Cultura Ciudadana entorno a la estrategia de discriminaciones múltiples, convocatoria que se comunicará oportunamente.
Radicado No. 20229000112151, Asunto: Respuesta a compromiso de la Secretaría de Cultura, recreación y Deporte en
la Política Pública LGBTI CONPES 16 de 2021 – Remisión Protocolo IDEARR para la gestión
de estrategias de cultura ciudadana
</t>
  </si>
  <si>
    <t>Durante el tercer trimestre se invitó y realizó el taller virtual de Transversalización del enfoque de Cultura Ciudadana para la prevención de la Discriminación a realizarce el 24 de octubre de 9am a 1pm. Radicado de la invitación 20229000122801. En el taller se realizó un abordaje conceptual y metodológico del Protocolo y su caja de herramientas.</t>
  </si>
  <si>
    <t>El acompañamiento a la implementación del protocolo esta planeado, por un lado, desde la Mesa Intersectorial de Cultura Ciudadana, convocada para el 31 de marzo de 2023, espacio en el que se realizó el Taller de cocreación, ideación y diseño de
metodologías para crear puestas en escena
experiencias pedagógicas con enfoque de Cultura Ciudadana como parte de la Transferencia Metodológica, invitación enviada a la Secretaría Integración Social mediante radicado No. 20239200045481.</t>
  </si>
  <si>
    <t>Se avanza en la trasversalización del enfoque de cultura ciudadana en articulación con los demás enfoques diferenciales y poblacionales.</t>
  </si>
  <si>
    <t>Corresponde a contratación de apoyo a la gestión asociada a la estrategia de discriminaciones múltiples y equipo de pedagogía. 
Corresponde al porcentaje de dedicación de 4 contratistas, uno por el 10% de dedicación para orientar la transversalización y presentación del protocolo, y los otros 3 por el 5% de dedicación para Socializar el protocolo IDEARR, Acompañar el enfoque e implementación de acciones en la estrategia discriminación y Seguimiento política y reportes</t>
  </si>
  <si>
    <t>3.3.8 Experimento social que mida las percepciones y comportamientos de los ciudadanos frente a la población transgénero en el ámbito laboral.</t>
  </si>
  <si>
    <t>Porcentaje de avance en el acompañamiento técnico a la formulación e implementación de un experimento social que mida las percepciones y comportamientos de los ciudadanos frente a la población transgénero en el ámbito laboral.</t>
  </si>
  <si>
    <t>Con respecto a la formulación de un experimento social para medir las percepciones y comportamientos de la ciudadanía en relación con personas con identidades de género y orientaciones sexuales no hegemónicas, el equipo de la estrategia SOMOS ha venido desarrollando mesas de trabajo con el equipo de Innovación, para la construcción de un experimento que en el ámbito laboral permita hacer una lectura de factores culturales asociados a la discriminación en relación con las identidades sociales priorizadas para la estrategia. Durante el segundo semestre se desarrollarán las mesas de trabajo internas y la mesa de articulación interinstitucional para avanzar en la concertación logística correspondiente. Este ejercicio se encuentra enlazado con los avances desarrollados en el documento de la propuesta metodológica de diagnóstico, que será socializada y retroalimentada por la Dirección de Diversidad Sexual a fin de que responda a las consideraciones que se podrían hacer desde el enfoque de identidades de género y orientaciones sexuales. Concertación del plan de acción y desarrollo de mesas de trabajo con el equipo de Innovación, para la construcción de un experimento que en el ámbito laboral permita hacer una lectura de factores culturales asociados a la discriminación en relación con las identidades sociales priorizadas para la estrategia. Avances desarrollados en el documento de la propuesta metodológica de diagnóstico</t>
  </si>
  <si>
    <t>Con respecto del seguimiento a la formulación e implementación de un experimento social desde el enfoque de cultura ciudadana para la medición de las percepciones y comportamientos de los ciudadanos frente a la población transgénero en el ámbito laboral, se avanzó en el diseño v aplicación de la Encuesta “SOMOS”
(Migrantes y LGBTI) aplicada entre el 8 de Noviembre al 2 de diciembre de 2022. Mujeres y hombres mayores de 18 años, residentes en viviendas de todos los niveles
socioeconómicos en Bogotá. Muestreo probabilístico y estratificado con selección de personas por muestreo
aleatorio simple. La variables de estratificación son sexo y localidad de las viviendas
de los encuestados; El marco de muestreo es la cartografía urbana del DANE y el
censo de población de 2018 DANE, con sus respectivas proyecciones a 2022. 4.498 encuestas. 41 preguntas. Encuesta presencial en hogares
Resultados de la encuesta se encuentra en el Orfeo No. 20229100521123
Concertación del plan de acción y desarrollo de mesas de trabajo con el equipo de Innovación, para la construcción de un experimento que en el ámbito laboral permita hacer una lectura de factores culturales asociados a la discriminación en relación con las identidades sociales priorizadas para la estrategia. Avances desarrollados en el documento de la propuesta metodológica de diagnóstico
Construcción de la propuesta inicial para el experimento social para medir percepciones y comportamientos de la ciudadanía frente a la población transgénero en el ámbito de lo laboral y ajuste a la propuesta tras la retroalimentación provista por SDP.
Realización de mesas de trabajo entre eñ equipo de Innovación y la Estrategia SOMOS para la construcción, ajuste y aprobación de la propuesta de experimento social y realización de jornada de socialización de la propuesta con la persona delegada de SDP para la articulación interinstitucional.
Diseño  aplicación de la Encuesta “SOMOS”
(Migrantes y LGBTI)</t>
  </si>
  <si>
    <t>El documento diagnóstico se viene desarrollando con el enfoque población diferencial en tanto busca comprender e incidir en los factores asociados a la discriminación con relación a identidades sociales</t>
  </si>
  <si>
    <t>La propuesta inicial y la propuesta ajustada que se ha preparado desde la Subsecretaría de Cultrua Ciudadana y Gestión del Conocimiento ha adoptado como pilar central el enfoque diferencial con énfasis en las consideraciones relacionadas con sectores LGBTI y, más específicamente, con población transgénero, enfatizando en la necesidad de realizar un experimento que no represente acción con daño o revictimizaciones para las personas participantes o para la población a la que el experimento refiere.</t>
  </si>
  <si>
    <t>Con respecto del seguimiento a la formulación e implementación de un experimento social desde el enfoque de cultura ciudadana para la medición de las percepciones y comportamientos de los ciudadanos frente a la población transgénero en el ámbito laboral, se ha avanzado e una reunión inicial de con la delegada de la Secretaría Distrital de Planeación, con quien se han realizado aproximaciones sobre cuál podría ser la metodología y los escenarios de implementación de este experimento. Dado que en el año 2022 se había formulado una propuesta preliminar que no pudo ser llevada a cabo, se sugiere una modificación en el experimento que permita implementarlo en el marco del Festival por la Igualdad. De esta forma, la propuesta que se presentará a la Dirección de Observatorio de replicar el experimento social que se había planteado para población NARP, pero ajustada para personas trans en el ámbito laboral. Se  avanza en el proceso de planeación para la realización del experimento social, tomando como referencia los resultados de la encuesta de percepción de discriminación contra sectores LGBTI y población migrante que aplicó la estrategia SOMOS.</t>
  </si>
  <si>
    <t xml:space="preserve">La propuesta que plantea la Subsecretaría de Cultura Ciudadana y Gestión del Conocimiento ha adoptado como pilar central el enfoque diferencial con énfasis en las consideraciones relacionadas con sectores LGBTI y, más específicamente, con población transgénero, enfatizando en la necesidad de realizar un experimento que no represente acción con daño o revictimizaciones para las personas participantes o para la población a la que el experimento refiere. </t>
  </si>
  <si>
    <t>Corresponde al costo de 4.498 de encuestas en hogares, con población LGBT, Informe de resultados N. 20229100521123 . Contrato 439 de 2022 suscrito con GLORIA GALLEGO SIGMA DOS INTERNACIONAL S .A.S.</t>
  </si>
  <si>
    <t>3.3.9. Estrategia implementada con base en los lineamientos de la Dirección de Diversidad Sexual, dirigida a la cadena de valor del turismo, para la generación de espacios amigables seguros y libres de discriminación, con enfoque diferencial LGBTI.</t>
  </si>
  <si>
    <t>No. de estrategias implementadas para la generación de espacios amigables seguros y libres de discriminación, con enfoque diferencial LGBTI.</t>
  </si>
  <si>
    <t>En el 2021 desde el IDT no se contaba con una actividad específica (revisar ficha de producto), sin embargo se contó desde este año, dado que se trabajó en la metodología de implementación liderada por la DDS.</t>
  </si>
  <si>
    <t>Se incluyó una jornada durante el proceso de formación a PST y otras organizaciones, que iniciará en el 4to trimestre.
Se realizó un webinar denominado Empleo y Ambientes Inclusivos, que tuvo como objeto el cierre de brechas laborales y ambientes laborales sanos, el cual tuvo como panelistas a Camilo Rozo de la SDDE y a Valentina Gámez, socióloga de la fundación ACDIVOCA. Se invitó por redes y por invitación directa a contactos del sector del turismo. Se hizo transmisión  por Facebook. Tuvo 210 visualizaciones.
Se incluye el soporte de la presentación que se le hizo a actores del turismo durante el cierre de la capacitación realizada en el primer semestre con apoyo de la Cámara de Comerciantes LGBTI, cuando aún no se tenían los lineamientos de la DDS.</t>
  </si>
  <si>
    <t>Enfoque poblacional dirigido a toda la comunidad LGBTI</t>
  </si>
  <si>
    <t>Acercamiento a empresarios de servicios turísticos y conexos a la cadena de valor con la DDSPG. Para la presentación de la estrategía Ambientes Laborales Inclusivos y el respectivo acompañamiento a la vinculación y promoción de espacios libres de discriminación por parte de la DDSPG de la Secretaría de Planeación. 
Este compromiso dará inicio en el segundo trimestre de 2023</t>
  </si>
  <si>
    <t xml:space="preserve">Durante el tercer trimestre se hizo levantamiento de necesidades con empresas vinculadas a la Cámara de Comerciales LGBTI que asistieron a jornada de participación de la PP de Turismo.. Igualmente, se estará organizando unas sesiones de grupo para profundizar en estas neceskdades para el 2023. </t>
  </si>
  <si>
    <t>3.3.10 Conmemoraciones lesbiarte y transincidencias.</t>
  </si>
  <si>
    <t>Número de conmemoraciones  lesbiarte y transincidencias realizadas</t>
  </si>
  <si>
    <t xml:space="preserve">En el periodo reportado se avanzó en la concertación de las fechas conmemorativas de mujeres lesbianas y bisexuales y mujeres trans.  Para esto, se realizaron reuniones con las organizaciones sociales y las entidades. Para el caso del Fiestón Lesbiarte se realizaron reuniones de planeación los días 15 de julio; 19 de agosto y 2 de septiembre con las organizaciones sociales y 15 de septiembre con las entidades. En las reuniones se definieron temas logísticos y el contenido político del evento, así como las actividades que se van a desarrollar. En el caso de Trans-incidencias se desarrollaron reuniones de planeación el 15 de julio, 11 de agosto;  8 de septiembre y 22 de septiembre en las cuales se concertaron los espacios, actividades y temas a abordarse en la versión de 2021. 
 El 18 de noviembre se realizó el evento conmemorativo Trans- Incidencias en su 3 versión.  Asistieron aproximadamente 100 personas durante toda la jornada. Se realizaron dos paneles con presentaciones artísticas en la mañana, talleres en la tarde y se finalizó con un acto conmemorativo sobre el día de la memoria trans con un homenaje a la activista Laura Weinstein.El eje central del evento fue el posicionamiento del Derecho a al salud como derecho fundamental en las personas con identidades de género no normativas.
El 23 de octubre se desarrolló el Fiestón Lesbiarte, en el marco de la Estrategia de Transformación Cultural. La actividad se realizó en el Parque Metropolitano El Tintal de la localidad de Kennedy como una apuesta por visibilizar las necesidades de las mujeres lesbianas y bisexuales y la lucha que adelantan las organizaciones sociales por la prevención y eliminación de las violencias basadas en género. En el espacio se contó con presentaciones artísticas y culturales; emprendimientos y talleres liderados por las organizaciones sociales. </t>
  </si>
  <si>
    <t xml:space="preserve">En el marco de la misionalidad de la Secretaría Distrital de la Mujer, la Dirección de Enfoque Diferencial realiza por medio de la Estrategia de Transformación Cultural los eventos de conmemoración de los grupos de mujeres en sus diferencias y diversidades, como parte de los ejercicios de transversalización de los enfoques de género, de derechos y diferencial/poblacional. Las conmemoraciones se relacionan con fechas emblemáticas que tienen relevancia política para los grupos de mujeres en sus diferencias y diversidades entre ellas las mujeres lesbianas, bisexuales y trans. Las conmemoraciones se construyen y concertan en instancias, espacios y mesas de trabajo con los grupos de mujeres para la visibilización de prácticas que transforman imaginarios y estereotipos de discriminación que junto con la violencia basada en género exponen a las mujeres en sus diferencias y diversidades a ejercicios sistemáticos de violencias estructurales. Estos espacios se configuran como escenarios de oportunidad para que los sectores de la administración en articulación con la Secretaría Distrital de la Mujer realicen acciones enfocadas a la visibilización de las necesidades particulares de los grupos poblacionales de mujeres, en este caso lesbianas, bisexuales y trans, y aportan al posicionamiento de las agendas diferenciales de las mujeres en la ciudad de Bogotá. 
</t>
  </si>
  <si>
    <t xml:space="preserve">Se realizaron reuniones con las organizaciones sociales de mujeres lesbianas y bisexuales los días 12 de mayo y 1, 14 y 23 de junio. Así mismo, se avanzó en la realización de reuniones de articulación interinstitucional los días 13 y 16 de junio. En las reuniones se avanzó en la construcción de la propuesta, la planeación del evento, el montaje logístico y la construcción política. 
Cabe mencionar que el evento Transincidencias, se llevará a cabo el 18 de noviembre y la primera reunión de gestión se llevará a cabo el 19 de julio. Por el momento no se reporta avance, ya que el segundo semestre será el desarrollo de esta acción. </t>
  </si>
  <si>
    <t xml:space="preserve">A lo largo del semestre se avanzó en la implementación de los enfoque de género y diferencial en dos vías: 1. Mediante la gestión de recursos propios de la entidad y de otras entidades que, de forma corresponsable, quisieron aportar a la construcción de esta acción afirmativa dirigida a mujeres LBT; 2. Con el trabajo que se realizó de manera constante de la mano de las organizaciones sociales y lideresas, lo cual ha permitido también identificar necesidades particulares de las personas trans por medio de la interlocución y el diálogo, lo que hizo posible posicionar la conversación con las entidades, generando así un proceso de incidencia no solo orientado desde lo técnico sino también respaldado por las necesidades de la ciudadanía, para hablar de sus reivindicaciones en materia de derechos como mujeres. </t>
  </si>
  <si>
    <t xml:space="preserve">A lo largo del semestre se avanzó en la implementación de los enfoque de género y diferencial en dos vías: 1. con la gestión de recursos propios de la entidad y de otras entidades que, de forma corresponsable, quisieron aportar a la construcción de esta acción afirmativa; 2. con el trabajo que se realiza de manera constante de la mano de las organizaciones sociales y lideresas, lo cual ha permitido también identificar necesidades particulares de mujeres lesbianas y bisexuales que por medio de la interlocución y el diálogo se posicionan en la conversación con las entidades, generando así un proceso de incidencia no solo orientado desde lo técnico sino, también, respaldado por las necesidades de la ciudadanía. </t>
  </si>
  <si>
    <t xml:space="preserve"> El 22 de febrero se realizó el diligenciamiento de la matriz de fechas conmemorativas, con el objetivo de avanzar en la construcción del cronograma de las fechas conmemorativas de las mujeres en sus diferencias y diversidad que se desarrollan en el marco de la Estrategia de Transformación Cultural. Esto, por solicitud de la Oficina de Comunicaciones con el propósito de gestionar el cubrimiento de las mismas. El 14 de marzo se realizó una reunión con las Consejeras Consultivas para mujeres lesbianas ; La DDSPG y la Subdirección para Asuntos LGBTI con el fin de validar la propuesta para el Fiestón Lesbiarte 2023. El 29 de marzo se realizó una reunión con las entidades del distrito para avanzar en la construcción de la propuesta de la conmemoración para este año. Se realizaron acuerdos y compromisos respecto a las ideas conversadas. </t>
  </si>
  <si>
    <t xml:space="preserve">Durante las reuniones realizadas para las conmemoraciones de la Dirección de Enfoque Diferencial, se habló de las particularidades que tienen los grupos poblacionales de mujeres Lesbianas, Bisexuales y Trans en la realización de los eventos. En el caso de Trans-incidencias es importante hacer énfasis en el pago de las artistas que se presenten, puesto que el arte forma parte del patrimonio cultural Trans. Así mismo, se avanzó en la definición del horizonte de sentido del Fiestón Lesbiarte, partiendo de la base de comprender cómo afectan las intersecciones entre el género y la orientación sexual a las mujeres lesbianas y bisexuales en Bogotá. </t>
  </si>
  <si>
    <t>Los recursos ejecutados en este trimestre corresponden al evento de transincidencias llevado a cabo en el mes NOVIEMBRE de 2022
A 30 de junio no se ha ejcutado el recurso toda vez que los eventos se llevaran a cabo en el segundo semestre.</t>
  </si>
  <si>
    <t xml:space="preserve">3.3.11 Talleres con el objetivo de visibilizar y reducir las expresiones de discriminación y odio social hacia las mujeres LBT en las localidades de la ruralidad del Distrtito Capital </t>
  </si>
  <si>
    <t>Número de espacios de concertación y participación en la ruralidad sensibilizados sobre las orientaciones sexuales e identidades de género diversas</t>
  </si>
  <si>
    <t xml:space="preserve">El día 4 de agosto se realizó un taller sobre orientaciones sexuales e identidades de género no normativas para las y los integrantes que asisten a la mesa de articulación de la ruralidad. Se abordaron los conceptos del sistema sexo-género, sistemas de poder, violencias basadas en género y el Urbanocentrismo.  El 25 de agosto se realizó un segundo taller con  esta misma mesa en las cual se abordaron temas dela línea de base de la política pública para la garantía plena de derechos de las personas de los sectores LGBTI, los retos para la ruralidad con las mujeres LBT y lineamientos de atención para mujeres lesbianas, bisexuales trans y personas no binarias. 
En los talleres se avanzó en el abordaje de herramientas para el abordaje de las necesidades de mujeres lesbianas, bisexuales y trans en el marco del contexto de la ruralidad. Posterior a la realización de los talleres se avanzó en un trabajo articulado con la Dirección de Diversidad Sexual en la construcción de algunas acciones dirigidades a la visibilización y transformación de realidades de las mujeres con orientaciones sexuales e identidades de género no normativas pertenecientes a la ruralidad. </t>
  </si>
  <si>
    <t xml:space="preserve">Como parte de la misionalidad de la Dirección de Enfoque Diferencial y en el marco del procedimiento de asistencia técnica adelantada con el sector Planeación, se realizó el acompañamiento a la mesa de ruralidad para realizar un proceso de sensibilización que permitiera abordar las necesidades para la incorporación del enfoque diferencial en la ruralidad desde la perspectiva de mujeres lesbianas, bisexuales y trans. En el espacio se tejieron reflexiones en torno a los cruces existentes entre la discriminación por orientación sexual e identidad de género y lugar de procedencia, así como las consecuencias que puede tener en la vida de las mujeres con orientaciones sexuales e identidades de género no normativas las prácticas urbanocentristas a la hora de ejercer plenamente sus derechos. </t>
  </si>
  <si>
    <t>Esta actividad se realizará en el segundo semestre del año 2022</t>
  </si>
  <si>
    <t>Se realizaron dos talleres sobre orientaciones sexuales e identidades de género diversas y lineamientos de atención a mujeres trans y personas no binarias, con maestrxs y orientadores del Colegio IED Pasquilla de la localidad de Ciudad Bolívar de las jornadas mañana y tarde. Asistieron 22 maestrxs  en la jornada mañana y 24 maestrxs en la jornada tarde. En la metodología se incluyeron el abordaje de las violencias hacia las mujeres lesbianas, bisexuales y trans, igualmente se conversó acerca de los lineamientos específicos de atención y los sistemas de dominación y opresión que impiden la garantía plena de los derechos de las mujeres con orientaciones sexuales e identidades de género no normativas.</t>
  </si>
  <si>
    <t xml:space="preserve">Se incorporaron los enfoques de género, derechos y diferencial ya que fue posible poner en diálogo las diferencias y diversidad de las mujeres lesbianas, bisexuales y trans en un escenario educativo, sensibilizando frente a los derechos de este grupo poblacional históricamente discriminado y que ha vivido múltiples violencias. Cabe mencionar que el enfoque de género estuvo presente para dialogar esas violencias física, sexual, psicológica y simbólica que recae sobre los cuerpos de las mujeres LBT por romper con lo impuesto por el sistema sexo/género. </t>
  </si>
  <si>
    <t xml:space="preserve"> El 27 de marzo se realizó visita a la Institución Educativa Distrital Rural El Destino, de la localidad de Usme, con el fin de articular acciones con los orientadores, en el marco del proyecto 7671, con las estrategias de la DED.
Se plantea en el marco de la Política Publica LGBTI, realizar una jornada sobre Diversidad Sexual, con los y las docentes de la Institución.
Se acuerda plantear al coordinador esta jornada para la semana institucional en junio, el orientador Carlos Méndez, para el 21 o 23 de junio, la fecha exacta se confirmará en cuanto se tenga la aprobación de la propuesta con la directiva.
</t>
  </si>
  <si>
    <t>Este avance se realizará cuando se realicen los talleres.</t>
  </si>
  <si>
    <t>El avance corresponde a los recursos que hacen parte los contratos de las profesionales que acompañan las actividades de LGBTI.</t>
  </si>
  <si>
    <t xml:space="preserve">3.3.12 Campañas comunicativas de cambio cultural dirigidas y orientadas a eliminar la discriminación que limita el acceso a arrendamiento de vivienda para personas de los sectores LGBTI, así como la convencía en copropiedad, propiedad horizontal y vivienda compartida. </t>
  </si>
  <si>
    <t>Número de campañas comunicativas diseñadas e implementadas</t>
  </si>
  <si>
    <t xml:space="preserve">La campaña comunicativa de cambio cultural se está desarrollando por medio de la elaboración de una cartilla, la cual, actualmente está en proceso de construcción, para luego ser dispuesta de manera virtual. </t>
  </si>
  <si>
    <t>Para el año 2022 se elaboró una Cartilla que pretende ser un medio de consulta con el que cuente la ciudadanía de Bogotá, frente a las eventuales controversias que se presenten en el marco de la relación derivada del contrato de arrendamiento de vivienda urbana. La elaboración de la cartilla contó con el apoyo técnico del equipo poblacional de la Subdirección de Información Sectorial de la Secretaría Distrital del Hábitat y la Dirección de Diversidad Sexual de la Secretaría Distrital de Planeación. Se tuvo por propósito, proporcionar elementos orientados a eliminar la discriminación en cualquiera de sus formas, por razones de orientación sexual e identidad de género no heteronormativas en el acceso al arrendamiento de vivienda y la convivencia en la copropiedad.</t>
  </si>
  <si>
    <t>Para la Secretaría Distrital del Hábitat, es altamente importante exponer a la ciudadanía de Bogotá Distrito Capital la definición del contrato de arrendamiento de vivienda urbana, sus formalidades, alcances, canon de arrendamiento, depósitos, obligaciones de los contratantes y los fundamentos legales que son relevantes en el momento de iniciar una relación contractual tendiente a la entrega a título de arrendamiento de un inmueble de vivienda urbana. Exponer información incluyente que simbólica y discursivamente promuevan la participación de las personas de los sectores sociales LGBTI promueven una cultura libre de discriminación por orientación sexual e identidad de género, junto con más garantías en los procesos de arrendamiento.</t>
  </si>
  <si>
    <t>Se tiene previsto realizar la socialización de la cartilla para el segundo semestre del año 2023</t>
  </si>
  <si>
    <t>El recurso ejecutado se tiene en cuenta con base al tiempo dedicado para la realización de la actividad y su correspondinete gestión, en conjundo con el personal de la Subdirección de Información Sectorial que participó correspondientemente.</t>
  </si>
  <si>
    <t>3.3.13 Diseño de piezas comunicativas para promover la participación de personas de los sectores LGBTI en la Ferias de oferta de vivienda de interés social y prioritario.</t>
  </si>
  <si>
    <t>Número de piezas elaboradas y difundidas</t>
  </si>
  <si>
    <t>Se realizó el diseño de la pieza comunicativa que promovió la participación de personas de los sectores sociales LGBTI en la primera convocatoria para la asignación de subsidios de vivienda</t>
  </si>
  <si>
    <t>El diseño de piezas comunicativas incluyentes que simbólica y discursivamente promuevan la participación de las personas de los sectores sociales LGBTI promueven una cultura libre de discriminación por orientación sexual e identidad de género, junto con una participación más directa en las ferias de oferta de vivienda.</t>
  </si>
  <si>
    <t>Se tiene previsto realizar las acciones correspondiente a las actividades del presente prudcuto para el segundo trimestre del año 2023</t>
  </si>
  <si>
    <t>El recurso ejecutado se tiene en cuenta con base al tiempo dedicado para la realización de la actividad y su correspondinete gestión, en conjundo con el personal de la Subdirección de Información Sectorial y del área de Comunicaciones que participó correspondientemente.</t>
  </si>
  <si>
    <t xml:space="preserve">3.4.1 Procesos de formación artística para las personas LGBTI en sus diferencias y diversidad con propuestas artísticas y culturales que adelanta el IDARTES. </t>
  </si>
  <si>
    <t>Número de procesos de formación y acompañamiento a las prácticas artísticas que desarrollan las personas LGBTI en sus diferencias y diversidad en la ciudad.</t>
  </si>
  <si>
    <t>Instituto Distrital  de  las  Artes- IDARTES</t>
  </si>
  <si>
    <t xml:space="preserve">En relación a los procesos de formación artística para las personas LGBTI, para la vigencia del 2021 se logro la realización de 3 laboratorios de Creación Artistica  en Literatura, Artes Escenicas y Comparsa, lo cual permitio promover las practicas artisticas de las personas LGBTI, su particpación y el fortalecimiento de las diferentes habilidades, capacidades y talentos. 
En los 3 Laboratorios de Creación Artistica participarón en total 45 personas, específicamente 15 por laboratorio. 
En el mes de abril se dio inicio a 3 laboratorios de Creación Artística para el Sector Social LGBTI en Literatura, Artes Escenicas y Comparsa. Durante los meses de mayo a agosto se ejecutó y finalizó el proceso de  laboratorios de Creación Artistica para el Sector Social LGBTI en Literatura, Artes Escenicas y Comparsa y en septiembre se llevó a cabo la muestra final de los resultados de los Laboratorios de Creación Artistica.
</t>
  </si>
  <si>
    <t>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Desde el enfoque diferencial por orientación sexual e identidad de género, los avances logrados con los productos obtenidos se dieron desde el principio de la igualdad, para fortalecer y focalizar acciones de capacitación, visibilización, trabajo colectivo y dignificación del ejercicio cultural de la comunidad.
De igual forma para el desarrollo de las acciones se tuvo en cuenta la perspectiva de interseccionalidad la cual permitió incorporar y articular los demás enfoques, considerando que desde esta perspectiva las diferentes categorías biológicas, sociales y culturales se encuentran interrelacionadas y constituyen la identidad de cada ser humano. De esta forma se promovió en cada proceso la inclusión social, buscando contribuir a la transformación de imaginarios sociales, la disminución de la discriminación, segregación e inequidad de oportunidades.
Y desde el enfoque territorial, la circulación de las diferentes acciones y productos fueron apropiados en escenarios/espacios públicos y privados, permitiendo una accesibilidad a la oferta artística y cultural producida desde los sectores sociales LGBTI, así como la visibilización y sentido de pertenencia de imaginarios y colectividades en Bogotá. Interconectando las diversas expresiones, generaciones y sentimientos de los sectores sociales LGBTI tanto internamente y hacia la ciudad.</t>
  </si>
  <si>
    <t xml:space="preserve">Como parte del proceso programado se desarrollo: 
Un (1) Laboratorio La Escuela de Comparsa con la participación activa de 45 personas se aborda desde un enfoque de la educación artística por medio de servir de manera directa al desarrollo de la creatividad dentro de estos medios como alternativa cultural que expresa la identidad de la comunidad LGBTI; con un claro propósito de participación pública en la vida ciudadana, abriendo espacios a la imaginación, al teatro, a la danza, la música y a las artes plásticas, comunicándose con un público popular. Los espacios donde se desarrollo la escuela de comparsa serán el Castillo de las Artes (Los Mártires) y en la Gloria (Localidad de San Cristóbal.) con:
● Sensibilización en Dramaturgia. 
● Componente musical y rítmico.
● Diseño de arte Vestuario, Accesorios y Maquillaje:
● Creación de un cuerpo de danza coreográfico y de improvisación.
● Artes Plásticas y Escenografía y Artes circenses
En relación a los procesos de formación artística para las personas LGBTI, se logro la realización de 2 laboratorios de Creación Artistica  en Literatura, y otro de Escuela Comparsa lo cual permitió promover las practicas artisticas de las personas LGBTI, su particpación y el fortalecimiento de las diferentes habilidades, capacidades y talentos. 
</t>
  </si>
  <si>
    <t xml:space="preserve">En relación a los procesos de formación artística para las personas LGBTI, se logro la realización de 3 laboratorios: uno de Creación Artistica  en Literatura 15 personas, otro de Escuela Comparsa 45 personas, y el tercero el Laboratorio de Arte, Ciencia y Tecnología 25 personas, lo cual permitió promover las practicas artisticas de las personas LGBTI, su participación y el fortalecimiento de las diferentes habilidades, capacidades y talentos. Cada laboratorio de 10 sesiones de 2 horas cada una.
Como parte del proceso programado se desarrollo: 
Un (1) Laboratorio Arte, Ciencia y Tecnología para los Sectores Sociales LGBTI con la participación activa de 25 personas desde un enfoque  diferencial de la educación artística (danza Voguin y maquillaje artístico) por medio expresión y al desarrollo de la innovación abordada desde la tecnología de los efectos especiales en la posproducción digital y desde la creación de personajes y narrativas audiovisuales; con un claro propósito de participación pública en la vida ciudadana, abriendo espacios a la imaginación, a la danza, a la música y a las artes plásticas. El espacio donde se desarrollo el Laboratorio de Arte Ciencia y Tecnología fue el Castillo de las Artes (Los Mártires).
</t>
  </si>
  <si>
    <t>Se hizo una convocatoria transversal desde febrero para los laboratorios junto a IDARTES,Candela teatro y CAIDSG Teausaquillo y el Castillode las Artes, implenetando en la comunicación, la planeación de las sesiones o actividades de los laboratorios, su ejecución y evaluación desde los enfoques diferencial poblacional (zona centro), y de orientacion sexual e identidad de género (aplicando espacios de formación intergeneracionales, con personas de diferentes edades, orientaciones, género y estrato socio-económico). 
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Desde el enfoque diferencial por orientación sexual e identidad de género, los avances logrados con los productos obtenidos se dieron desde el principio de la igualdad, para fortalecer y focalizar acciones de capacitación, visibilización, trabajo colectivo y dignificación del ejercicio cultural de la comunidad.
De igual forma para el desarrollo de las acciones se tuvo en cuenta la perspectiva de interseccionalidad la cual permitió incorporar y articular los demás enfoques, considerando que desde esta perspectiva las diferentes categorías biológicas, sociales y culturales se encuentran interrelacionadas y constituyen la identidad de cada ser humano. De esta forma se promovió en cada proceso la inclusión social, buscando contribuir a la transformación de imaginarios sociales, la disminución de la discriminación, segregación e inequidad de oportunidades.
Y desde el enfoque territorial, la circulación de las diferentes acciones y productos fueron apropiados en escenarios/espacios públicos y privados, permitiendo una accesibilidad a la oferta artística y cultural producida desde los sectores sociales LGBTI, así como la visibilización y sentido de pertenencia de imaginarios y colectividades en Bogotá. Interconectando las diversas expresiones, generaciones y sentimientos de los sectores sociales LGBTI tanto internamente y hacia la ciudad.</t>
  </si>
  <si>
    <t>Se hizo una convocatoria transversal desde febrero para los laboratorios junto a IDARTES,Candela teatro y CAIDSG Teausaquillo y el Castillo de las Artes, implenetando en la comunicación, la planeación de las sesiones o actividades de los laboratorios, su ejecución y evaluación desde los enfoques diferencial poblacional (zona centro), y de orientacion sexual e identidad de género (aplicando espacios de formación intergeneracionales, con personas de diferentes edades, orientaciones, género y estrato socio-económico). 
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Desde el enfoque diferencial por orientación sexual e identidad de género, los avances logrados con los productos obtenidos se dieron desde el principio de la igualdad, para fortalecer y focalizar acciones de capacitación, visibilización, trabajo colectivo y dignificación del ejercicio cultural de la comunidad.
De igual forma para el desarrollo de las acciones se tuvo en cuenta la perspectiva de interseccionalidad la cual permitió incorporar y articular los demás enfoques, considerando que desde esta perspectiva las diferentes categorías biológicas, sociales y culturales se encuentran interrelacionadas y constituyen la identidad de cada ser humano. De esta forma se promovió en cada proceso la inclusión social, buscando contribuir a la transformación de imaginarios sociales, la disminución de la discriminación, segregación e inequidad de oportunidades.
Y desde el enfoque territorial, la circulación de las diferentes acciones y productos fueron apropiados en escenarios/espacios públicos y privados, permitiendo una accesibilidad a la oferta artística y cultural producida desde los sectores sociales LGBTI, así como la visibilización y sentido de pertenencia de imaginarios y colectividades en Bogotá. Interconectando las diversas expresiones, generaciones y sentimientos de los sectores sociales LGBTI tanto internamente y hacia la ciudad.</t>
  </si>
  <si>
    <t xml:space="preserve">Se adelantó el proceso pre-contractual y contractual del apoyo a la gestión 2023, que dinamizará el laboratorio de formación artística para los sectores LGBTI 2023.
Se hizo una convocatoria y planeación transversal al apoyo a la gestión que articula y dinamiza el laboratorio de formación artística para los sectores LGBTI 2023, implenetando en la comunicación, la planeación de las sesiones o actividades de los laboratorios, su ejecución y evaluación desde los enfoques diferencial poblacional, y de orientacion sexual e identidad de género (aplicando espacios de formación intergeneracionales, con personas de diferentes edades, orientaciones, género y estrato socio-económico). Se asistió por parte del IDARTES a los espacios de planeación de enero a marzo de las movilizaciones LGBTI 2023, Mesa de la Marcha Distrital LGBTI y la Mesa de la Marcha del Sur.
</t>
  </si>
  <si>
    <t>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Desde el enfoque diferencial por orientación sexual e identidad de género, los avances logrados con los productos obtenidos se dieron desde el principio de la igualdad, para fortalecer y focalizar acciones de capacitación, visibilización, trabajo colectivo y dignificación del ejercicio cultural de la comunidad.
De igual forma para el desarrollo de las acciones se tuvo en cuenta la perspectiva de interseccionalidad la cual permitió incorporar y articular los demás enfoques, considerando que desde esta perspectiva las diferentes categorías biológicas, sociales y culturales se encuentran interrelacionadas y constituyen la identidad de cada ser humano. De esta forma se promovió en cada proceso la inclusión social, buscando contribuir a la transformación de imaginarios sociales, la disminución de la discriminación, segregación e inequidad de oportunidades.
Y desde el enfoque territorial, la circulación de las diferentes acciones y productos fueron apropiados en escenarios/espacios públicos y privados, permitiendo una accesibilidad a la oferta artística y cultural producida desde los sectores sociales LGBTI, así como la visibilización y sentido de pertenencia de imaginarios y colectividades en Bogotá. Interconectando las diversas expresiones, generaciones y sentimientos de los sectores sociales LGBTI tanto internamente y hacia la ciudad.</t>
  </si>
  <si>
    <t>Se ejecuto el 100% de los recursos proyectados y disponibles para el periodo. de los cuales de desembolsaron el 60% que ccorrespondel al 6.8 millones.</t>
  </si>
  <si>
    <t xml:space="preserve">3.4.2 Procesos de circulacion artística para las personas LGBTI en sus diferencias y diversidad con propuestas artísticas y culturales que adelanta el IDARTES. </t>
  </si>
  <si>
    <t>Número de procesos de circulación y acompañamiento a las prácticas artísticas que desarrollan las personas LGBTI en sus diferencias y diversidad en la ciudad.</t>
  </si>
  <si>
    <t>SEMESTRAL</t>
  </si>
  <si>
    <t xml:space="preserve">La Beca de circulación en arte y diversidad sexual - Expresarte 2021 es gestionada por el Instituto Distrital de las Artes - Idartes, y tiene como propósito dar garantía plena de los derechos de las personas lesbianas, gays, bisexuales, transgeneristas e intersexuales - LGBTI- en el Distrito Capital, según lo determina el Acuerdo 371 de 2009 y los Decretos 16 de 2013 y 062 de 2014 en el marco del enfoque diferencial. Para el año 2021 las y los 7 ganadores de la Beca Expresarte 2021 recibieron un estímulo de 5 millones de pesos, las propuestas ganadoras fueron: 
-FUNDACION EL MALPENSANTE
-Teatro El Despecho
-"JUEGOS TRANSLÚCIDOS"
-"COLECTIVA FEMINISTA UTERO GOLOSO"
- Paul Sebastian Mesa Vacca
- Andres Montoya Villegas
- María Camila Alvarado
La Beca Bogota Diversa dirigida a los Sectores 2021, tiene como fin fomentar las prácticas artísticas de los sectores sociales en las líneas estratégicas como agenciamiento, formación, apropiación, investigación, circulación y creación artística, mediante el fortalecimiento de proyectos que apunten al respeto por la diferencia y al ejercicio pleno de derechos y la propuesta ganadora. Para el año 2021 en la categoria 2 : prácticas artísticas orientadas a prevenir situaciones de vulneración de derechos otorgo 1 estimulo por el  valor de $10.000.000 a la propuesta ganadora "Artes Diversas".
En el mes de mayo se dio apertura a la convocatoria para la Beca de Circulación en Arte y Diversidad Sexual "Expresarte 2021": Esta convocatoria estuvo dirigida al sector social LGBTI y fomenta la circulación de las prácticas artísticas en cualquier disciplina, orientadas al reconocimiento de la diversidad sexual y de géneros.
El 24 de junio de 2021 a través de la Resolución 542 del 24 de junio 2021 se dio a conocer a los ganadores de la Beca Bogotá Diversa dirigida a los Sectores Sociales, en donde en la categoría 2 : prácticas artísticas orientadas a prevenir situaciones de vulneración de derechos, la  propuesta de "Artes Diversas" promovió la participación de personas LGBTI.   
Entre julio y octubre se ejecutó y finalizó la ejecución de las propuestas ganadoras de la Beca de Circulación en Arte y Diversidad Sexual "Expresarte 2021"
Se contó con la "Beca de circulación en Arte y Diversidad sexual Expresarte 2021" que otorgo 7 estimulos por valor individual de $5.000.000 y la "Beca Bogotá Diversa dirigida a los Sectores Sociales 2021" en la categoria 2: prácticas artísticas orientadas a prevenir situaciones de vulneración de derechos otorgó 1 estimulo por el valor de $10.000.000.    
</t>
  </si>
  <si>
    <t>Como parte del proceso programado se desarrollo: 
Proceso de convocatoria adelantado junto a Candela Teatro, Idartes y el Castillo de las Artes para participar desde el mes de mayo el montaje de la Comparsa.  Articulación, planeación y organización logística de las diferentes requerimientos de la comparsa.  durante el segundo trimestre tambnién se hizo el alistamiento de muchos de los elementos de la Comparsa (diseño de vestuario, utileria, escritura drámatica, y ensayos de los diferentes cuerpos de música, baile, zanqueros, drámatico)</t>
  </si>
  <si>
    <t xml:space="preserve">Dos (2) salidas de la Comparsa  LGBTI Idartes, en el marco de la 40 versión de la Marcha Distrital del Orgullo LGBTI y el Festival de la Igualdad 2022 desde el Castillo de las Artes por el Barrio de el Santa Fe en la Localidad de Los Mártires.   
Proceso de convocatoria adelantado junto a Candela Teatro, Idartes y el Castillo de las Artes para participar desde el mes de mayo el montaje de la Comparsa.  Articulación, planeación y organización logística de las diferentes requerimientos de la comparsa.  durante el segundo trimestre tambnién se hizo el alistamiento de muchos de los elementos de la Comparsa (diseño de vestuario, utileria, escritura drámatica, y ensayos de los diferentes cuerpos de música, baile, zanqueros, drámatico).
Como parte del proceso programado se desarrollo: 
Dos (2) salidas de la Comparsa  LGBTI Idartes, en el marco de la 40 versión de la Marcha Distrital del Orgullo LGBTI y el Festival de la Igualdad 2022 desde el Castillo de las Artes por el Barrio de el Santa Fe en la Localidad de Los Mártires.  En articulación, planeación y organización logística de las diferentes requerimientos de la comparsa con el Castillo de las Artes y la Subdirección de las Artes Equipo de Sectores Sociales.  El nombre de la Comparsa fue “La diferencia sí es Normal” con la siguiente sinopsis: a través de los años en un lugar de la comarca, la humanidad se olvido de la tolerancia, el amor y la diversidad y se dedicaron a perseguir a una comunidad por su diferencia, colorido, y autenticidad, hasta estigmatizados y etiquetarlos como “ANORMALES”, sometiéndose a tratamientos para convertirlos según ellos en seres Normales, está comunidad en vez de estar feliz o cambiar, empezó a sentirse frustrada, alienada, esclavizada y poco a poco fueron muriendo; pero el espíritu de las criatura fantásticas “Los dragones de la diversidad”, llegaron con su princesa a salvar a la comunidad prisionera por “LA PATRULLA DE LOS NORMALES”, la princesa y los dragones atacan con sus armas, más letales para salvar a tiempo a la comunidad, con “La lluvia gélida” para congelar a sus enemigos , “Las cosquillas sandungueras” para zarandear a sus detractores y “Los dardos de la razón”, que hacen que sus enemigos recuperen la cordura y vuelvan a ser personas de bien. El espíritu de las criaturas fantásticas logra rescatar a la comunidad, quiénes vuelven a ser irreverentes, naturales, auténticos, empoderados, festivos y sin miedos, aparece nuevamente la tolerancia, la felicidad y el fortalecimiento a lo diverso. La comparsa está compuesta por un total de 45 artistas entre bailarines, actores, zanqueros, músicos.
</t>
  </si>
  <si>
    <t xml:space="preserve">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t>
  </si>
  <si>
    <t xml:space="preserve">Se adelantó el proceso pre-contractual y contractual del apoyo a la gestión 2023, que dinamizará los laboratorios de formación artística para los sectores LGBTI 2023.
Para la Beca de Circulación en Arte y Diversidad Sexual Expresarte 2023, se hizo una convocatoria transversal desde una articulación con las Áreas de Comunicaciones, Convocatorias y el Equipo de Sectores Sociales de la Subdirección de las Artes.  Se realizó una jornada de socialización por las redes de la Entidad con 393 visualizaciones. Se realizaron 3 jornadas informativas virtuales con asistencia de 76 personas, y 4 consultorios virtuales específicos con la participación de 35 agentes artísticos y culturales. La convocatoria cerró el 17 de marzo del 2023 con 30 propuestas inscritas, y con 10 jurados inscritos para la misma. Se evaluaron y seleccionaron las y los 3 juradas y jurados para la Beca de Expresarte 2023.
Se hizo una convocatoria y planeación transversal al apoyo a la gestión que articula y dinamiza los dos laboratorios de formación artística para los sectores LGBTI 2023.  Se asistió por parte del IDARTES a los espacios de planeación de enero a marzo de las movilizaciones LGBTI 2023, Mesa de la Marcha Distrital LGBTI y la Mesa de la Marcha del Sur.
</t>
  </si>
  <si>
    <t>Se ejecuto el 100% de los recursos proyectados y disponibles para el periodo, de los cuales se desembolsaron el 60% de los dos laboratorios que corresponde a 12.2 millones. En el primer trimestre se ejecuto el 100% de los recursos proyectados y disponibles para el periodo 10,2</t>
  </si>
  <si>
    <t xml:space="preserve">3.4.3 Procesos de creación  artística para las personas LGBTI en sus diferencias y diversidad con propuestas artísticas y culturales que adelanta el IDARTES. </t>
  </si>
  <si>
    <t>Número de procesos de  creación y acompañamiento a las prácticas artísticas que desarrollan las personas LGBTI en sus diferencias y diversidad en la ciudad.</t>
  </si>
  <si>
    <t xml:space="preserve">Como resultado del proceso de creación y montaje de la Comparsa "El Arcoiris de la Diversidad", el 4 de Julio de 2021 se participó y acompañó con esta muestra artística la marcha que conmemoró la celebración mundial del Día del Orgullo Gay y Lésbico en la ciudad de Bogotá. 
En junio se dio inicio al Laboratorio de Creación Artística para la Comparsa "El Arcoiris de la diversidad".
El 4 de Julio se llevó a cabo la presentación de la Comparsa “El Arcoiris de la diversidad" en el marco de la Marcha Distrital del Orgullo LGBTI.
Se llevó a cabo un Laboratorio de Creación artística para el montaje de la Comparsa "el Arcoiris de la Diversidad" en el cual participaron más de 40 artistas en escena.
</t>
  </si>
  <si>
    <t xml:space="preserve">Como parte del proceso programado se desarrollo: 
La Beca de creación y circulación en Arte y Diversidad Sexual Expresarte 2022 , hizo una convocatoria transversal y diferentes jornadas de socialización virtuales y presenciales junto al IDARTES, comunicaciones y el Equipo de Sectores Sociales de la SubDirección de las Artes.  resolución de ganadores RESOLUCION No 486 del 25 de MAYO DE 2022, con 8 ganadores.
El Instituto Distrital de las Artes – Idartes realizó la apertura de la convocatoria el 03 de febrero del 2022 y cerró el 31 de marzo de 2022 y se publicaron ganadores el 27 de mayo con Resolución RESOLUCION No 486 del 25 de MAYO DE 2022,  que tiene como propósito dar realizar proyectos artísticos de creación y circulación de cualquier disciplina, que aborden la diversidad sexual y de géneros. Las propuestas pueden ser virtuales o presenciales, Se otorgaron ocho (8) estímulos de seis millones de pesos ($6.000.000) m/cte cada uno. </t>
  </si>
  <si>
    <t xml:space="preserve">La ejecución de las Becas cerro el 30 de Septiembre con el desarrollo de las 8 propuestas ganadoras de la Beca creación y circulación en Arte y Diversidad Sexual Expresarte 2022, donde se evidenciaron los diferentes productos artísticos propuestos por:
Número de la propuesta - Nombre del Ganador - Nombre de la propuesta
1. 1253-005 Yeison Andrés Celis Cadena - Pájaros de la playa
2. 1253-027 Richard Oswaldo Sarmiento de Kanalla Teatro- Cuento para Ser
3. 1253-016 Jose Guillermo Paiva Murcia - Espacios Húmedos
4. 1253-024 Daniel Galeano Rojas de Barraca Teatro - BOGODIVERSA
5. 1253-001 Mauricio Rocha Lopez de Casa de Reinas Santana - EXPRESARTE NACE UNA ESTRELLA
6. 1253-021 Alba Lucía Reyes Arenas de la Fundación Sergio Urrego - Exposición “No soy tu chiste”
7. 1253-009 Santiago Javier Chaves - Creación y Estreno del Unipersonal “SUYAYPACHA”: una reflexión entre el travestismo, la espiritualidad y la ancestralidad andina.
8. 1253-010 Fredy Jovanni Vanegas CorpoDiverso - Pride ( el sur sin memoria, una ida y vuelta de la memoria colectiva).
La Beca de creación y circulación en Arte y Diversidad Sexual Expresarte 2022 , hizo una convocatoria transversal y diferentes jornadas de socialización virtuales y presenciales junto al IDARTES, comunicaciones y el Equipo de Sectores Sociales de la SubDirección de las Artes. 
El Instituto Distrital de las Artes – Idartes realizó la apertura de la convocatoria el 03 de febrero del 2022 y cerró el 31 de marzo de 2022 y se publicaron ganadores el 27 de mayo con Resolución RESOLUCION No 486 del 25 de MAYO DE 2022,  que tiene como propósito dar realizar proyectos artísticos de creación y circulación de cualquier disciplina, que aborden la diversidad sexual y de géneros. Las propuestas pueden ser virtuales o presenciales, Se otorgaron ocho (8) estímulos de seis millones de pesos ($6.000.000) m/cte cada uno. Como parte del proceso programado se desarrollo: 
Ejecución de las 8 propuestas ganadoras de la Beca creación y circulación en Arte y Diversidad Sexual Expresarte 2022:
Número de la propuesta - Nombre del Ganador - Nombre de la propuesta
1. 1253-005 Yeison Andrés Celis Cadena - Pájaros de la playa
2. 1253-027 Richard Oswaldo Sarmiento de Kanalla Teatro- Cuento para Ser
3. 1253-016 Jose Guillermo Paiva Murcia - Espacios Húmedos
4. 1253-024 Daniel Galeano Rojas de Barraca Teatro - BOGODIVERSA
5. 1253-001 Mauricio Rocha Lopez de Casa de Reinas Santana - EXPRESARTE NACE UNA ESTRELLA
6. 1253-021 Alba Lucía Reyes Arenas de la Fundación Sergio Urrego - Exposición “No soy tu chiste”
7. 1253-009 Santiago Javier Chaves - Creación y Estreno del Unipersonal “SUYAYPACHA”: una reflexión entre el travestismo, laespiritualidad y la ancestralidad andina.
8. 1253-010 Fredy Jovanni Vanegas CorpoDiverso - Pride ( el sur sin memoria, una ida y vuelta de la memoria colectiva).
</t>
  </si>
  <si>
    <t xml:space="preserve">Se adelantó el proceso pre-contractual y contractual del apoyo a la gestión 2023, que dinamizará el laboratorio de creación artística para los sectores LGBTI 2023.
Se hizo una convocatoria y planeación transversal al apoyo a la gestión que articula y dinamiza el  laboratorio de creación artística para los sectores LGBTI 2023, implenetando en la comunicación, la planeación de las sesiones o actividades de los laboratorios, su ejecución y evaluación desde los enfoques diferencial poblacional, y de orientacion sexual e identidad de género (aplicando espacios de formación intergeneracionales, con personas de diferentes edades, orientaciones, género y estrato socio-económico). Se asistió por parte del IDARTES a los espacios de planeación de enero a marzo de las movilizaciones LGBTI 2023, Mesa de la Marcha Distrital LGBTI y la Mesa de la Marcha del Sur.
</t>
  </si>
  <si>
    <t>Se ejecutó el 100% de los recursos proyectados y disponibles para el periodo, de los cuales se desembolsaron el 80% que corresponde a 38.4 millones</t>
  </si>
  <si>
    <t xml:space="preserve">3.4.4 Procesos de apropiación  artística para las las personas LGBTI  en sus diferencias y diversidad con propuestas artísticas y culturales que adelanta el IDARTES. </t>
  </si>
  <si>
    <t>Número de procesos de apropiación y acompañamiento a las prácticas artísticas que desarrollan laspersonas LGBTI en sus diferencias y diversidad en la ciudad.</t>
  </si>
  <si>
    <t>31/122032</t>
  </si>
  <si>
    <t>ANUAL</t>
  </si>
  <si>
    <t xml:space="preserve">Se llevó a cabo el conversatorio de "Saberes en torno a las historias de vida y su relación con las prácticas artísticas de las personas LGBTI", en el marco de la celebración de los más 25 años de la marcha LGBTI en Bogotá.  El encuentro es el resultado de la participación de los sectores sociales LGBTI en el desarrollo del proyecto y evidenció las potencialidades en el desarrollo de las prácticas artísticas y la visibilización de sus derechos generando un sentido de apropiación de su desarrollo artístico en la ciudad de Bogotá.
Se realizó un conversatorio de "Saberes en torno a las historias de vida y su relación con las prácticas artísticas de las personas LGBTI", en el marco de la celebración de los más 25 años de la marcha LGBTI, en el que participaron más de 40 personas.
Se desarrollaron actividades encaminadas para organizar el encuentro con todos los participantes y los sectores sociales LGBTI de diferentes localidades de Bogotá.
Se llevó a cabo el conversatorio de "Saberes en torno a las historias de vida y su relación con las prácticas artísticas de las personas LGBTI", en el marco de la celebración de los más 25 años de la marcha LGBTI.
</t>
  </si>
  <si>
    <t>Como parte del proceso programado se desarrollo: 
Documentos de memoria social y resultados de los encuentros y laboratorios artísticos en construcción y consolidación. 
Se hizo una preparacion logística para "La Peña Cultural" de lanzamiento del libro de historias del Laboratorio de Creación Literaria el día 30 de Abril 2022 en le CAIDSG Teusaquillo.
Se desarrolló una Peña Cultural "Encontrándonos desde lo diverso,lo adverso, cóncavo y convexo " evento de encuentro literario y puesta en escena de cotidianidades y vivencias. 
La peña se efectuó el día sábado 30 de abril de 2022. Impacto: 60 personas a lo largo de la actividad propuesta.</t>
  </si>
  <si>
    <t>Como parte del proceso programado se desarrollo: 
Documentos de memoria social y resultados de los encuentros y laboratorios artísticos en construcción y consolidación. 
Se hizo una preparacion logística para "La Peña Cultural" de lanzamiento del libro de historias del Laboratorio de Creación Literaria el día 30 de Abril 2022 en le CAIDSG Teusaquillo.
Se desarrolló una Peña Cultural "Encontrándonos desde lo diverso,lo adverso, cóncavo y convexo "" evento de encuentro literario y puesta en escena de cotidianidades y vivencias. 
La peña se efectuó el día sábado 30 de abril de 2022. Impacto: 60 personas a lo largo de la actividad propuesta.
Conversatorio LGBTI el día 9 de Julio en el Castillo de las Artes con una asistencia de 102 personas, donde hubo la siguiente programación: PLAN CONVERSATORIO Y COMPARSA SÁBADO 9 DE JULIO
Como parte del proceso programado se desarrollo: 
Conversatorio LGBTI el día 9 de Julio en el Castillo de las Artes con una asistencia de 102 personas, donde hubo la siguiente programación: PLAN CONVERSATORIO Y COMPARSA SÁBADO 9 DE JULIO
11:30 A.M. Citación elenco comparsa
11:40 A.M. a 2:30 P.M. Producción general del elenco de la comparsa (maquillaje y vestuario)
2:30 P.M. Cita moderador Alejandro Michels
3:00 PM Presentaciones artísticas de los laboratorios del componente de Mujeres (Obra de Teatro con Pospenados y danzas africanas con mujeres de Usaquén).
3:00 P.M. Conversatorio derechos e imaginarios LGBTI dirigido por Alejandro Michells 
4:30 P.M. Desfile comparsa por el Santa Fe
5:30 P.M. Final de la actividad</t>
  </si>
  <si>
    <t>Se hizo una convocatoria transversal para los encuentros junto a IDARTES,Candela teatro, El Castillo de las Artes y CAIDSG Teausaquillo, implenetando en la comunicación, la planeación de las sesiones o actividades, su ejecución y evaluación desde los enfoques diferencial poblacional (nivel distrital), y de orientacion sexual e identidad de género (aplicando espacios de formación intergeneracionales, con personas de diferentes edades, orientaciones, género y estrato socio-económico). 
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Desde el enfoque diferencial por orientación sexual e identidad de género, los avances logrados con los productos obtenidos se dieron desde el principio de la igualdad, para fortalecer y focalizar acciones de capacitación, visibilización, trabajo colectivo y dignificación del ejercicio cultural de la comunidad.
De igual forma para el desarrollo de las acciones se tuvo en cuenta la perspectiva de interseccionalidad la cual permitió incorporar y articular los demás enfoques, considerando que desde esta perspectiva las diferentes categorías biológicas, sociales y culturales se encuentran interrelacionadas y constituyen la identidad de cada ser humano. De esta forma se promovió en cada proceso la inclusión social, buscando contribuir a la transformación de imaginarios sociales, la disminución de la discriminación, segregación e inequidad de oportunidades.
Y desde el enfoque territorial, la circulación de las diferentes acciones y productos fueron apropiados en escenarios/espacios públicos y privados, permitiendo una accesibilidad a la oferta artística y cultural producida desde los sectores sociales LGBTI, así como la visibilización y sentido de pertenencia de imaginarios y colectividades en Bogotá. Interconectando las diversas expresiones, generaciones y sentimientos de los sectores sociales LGBTI tanto internamente y hacia la ciudad.</t>
  </si>
  <si>
    <t>Se adelantó el proceso pre-contractual y contractual del apoyo a la gestión 2023.
Se hizo una convocatoria y planeación transversal al apoyo a la gestión que articula y dinamiza los dos laboratorios de formación artística para los sectores LGBTI 2023, implenetando en la comunicación, la planeación de las sesiones o actividades de los laboratorios, su ejecución y evaluación desde los enfoques diferencial poblacional, y de orientacion sexual e identidad de género (aplicando espacios de formación intergeneracionales, con personas de diferentes edades, orientaciones, género y estrato socio-económico). Se asistió por parte del IDARTES a los espacios de planeación de enero a marzo de las movilizaciones LGBTI 2023, Mesa de la Marcha Distrital LGBTI y la Mesa de la Marcha del Sur.</t>
  </si>
  <si>
    <t>Se ejecutó el 100% de los recursos proyectados y disponibles para el periodo. de los cuales de desembolsaron el 60% que corresponden a 6.8 millones, el saldo se girara en el ultimo trimestre de la vigencia.</t>
  </si>
  <si>
    <t xml:space="preserve">3.4.5 Actividades artísticas y culturales que fortalezcan la inclusión de las personas de los sectores LGBTI y pongan en circulación prácticas de la comunidad.
</t>
  </si>
  <si>
    <t xml:space="preserve">No. de actividades realizadas  que fortalezcan la inclusión de la comunidad LGBTI y pongan en circulación prácticas de la comunidad.
</t>
  </si>
  <si>
    <t>Fundación Gilberto Alzate Avendaño - FUGA</t>
  </si>
  <si>
    <t xml:space="preserve">Las actividades realizadas por la FUGA en la vigencia 2021, contribuyen a  promover una cultura ciudadana basada en el reconocimiento, garantía y restitución del derecho a una vida libre de discriminación por identidad de género y orientación sexual. Lo anterior mediante la garatía de participación de personas de todas las identidades de género a su diversa programación artística y cultural. </t>
  </si>
  <si>
    <t xml:space="preserve">A junio 30 de 2022  se han realizado  2 actividades artísticas y culturales que fortalecen la inclusión de las personas de los sectores LGBTI .
Primera Actividad: "El círculo de la palabra con mujeres":  El 17 de marzo, se conmemoró en la FUGA el día internacional de los derechos de la mujer; se abrió un espacio de dialogo y articulación denominada "El círculo de la palabra con mujeres", como ejercicio de resiliencia en lo que ha significado durante los años el elevar la voz en busca de la igualdad de derechos y equidad de género, aprovechando la conmemoración del Dia Internacional de la Mujer que se realiza en el mes de marzo. La actividad se realizó alrededor de la fuente de agua de la sede principal de la FUGA tomando este elemento como vital femenino y allí se socializaron reflexiones, experiencias y propuestas de mujeres de diferentes realidades para conversar alrededor de lo que ha significado el día internacional de los derechos de la mujer para cada una de ellas. 
Las panelistas fueron:
- Daniela Maldonado Salamanca Mujer trans Técnica - Profesional en Educación Comunitaria, con experiencia  en procesos culturales y artísticos, Fundadora de la Red Comunitaria Trans, Referente nacional de la  REDLACTRANS (Red Latinoamericana de personas Trans). 
- Angie Camberos: Mujer Joven - consejera Distrital de juventud por la localidad Mártires y Trabajadora Social.
- Mónica Tinjacá Amaya: Feminista - Lideresa social, defensora de los derechos de las mujeres.
- Lucía Lozada: Mujer ciega, investigadora, desde los estudios críticos.
- Moderó: Susana Ferguson, Líder comunitaria del proyecto Esquina Redonda
Se contó con la participación de 5 mujeres panelistas, se destaca la participación de  Daniela maoldonado Mujer trans miembro de la comunidad LGBTI profesional en educación comunitaria.  Asistieron  20 participantes.
Segunda Actividad:   Durante el primer trimestre de 2021 la entidad dio apertura su oferta artística y cultural con la realización del Festival Centro 2022 que se llevó a cabo del 20 al 23 de enero,  giró en torno a la temática del rol de la música en la transformación social, en la que se presentaron 24 artistas nacionales e internacionales en cinco escenarios del centro de la ciudad, se contó con diversidad de géneros y sonidos para todos los gustos y todos los públicos.  Se contó con la asistencia de  9,132 asistentes de todos los grupos poblacionales, sociales y etarios.   En tres de los escenarios del Festival Centro 2022, Bronx Distrito Creativo el  20 de enero, CUN el 21 de enero  y en el Teatro Jorge Eliecer Gaitán el 23 de enero se presentó la puesta artictica y cultural performance de la experiencia del cuerpo, el voguing y la disidencia y la puesta en escena, se creó un espacio de inclusión y entretenimiento para dar visibilidad a la comunidad LGBT, con la participación de 3 bailarines miembros de la comunidad.
</t>
  </si>
  <si>
    <t>En  el círculo de la palabra realizado, 5 mujeres panelistas, socializaron reflexiones, experiencias y propuestas de mujeres de diferentes realidades para conversar alrededor de lo que ha significado el día internacional de los derechos de la mujer para cada una de ellas. La actividad realizada dejó reflexiones sobre lo que ha significado para cada una de estas mujeres lideres y desde sus realidades particulares (Juventud, Mujer ciega, Feminista, Mujer Trans) el transitar su camino, con las dificultades propias de ser discriminadas por el hecho de ser mujer, en otros casos por querer serlo sin que la sociedad lo acepte y en otros en que se le niegue serlo por una discapacidad física. Adicionalmente, se dispuso de una malla sobre la cual las invitadas tejieron lo que para ellas simbolizó el alzar la voz por los derechos, memoria y dignidad de las mujeres. La actividad se cerró con una presentación artística del grupo “la Batucada de Mujeres".</t>
  </si>
  <si>
    <t xml:space="preserve">Se realizaron acciones de planeación en torno a la programación a ejecutar durante el año. </t>
  </si>
  <si>
    <t>Las activiaddes se realizaron durante el primer trimestre y se registró su ejecución de recursos  en el reporte del primer timestre.</t>
  </si>
  <si>
    <t xml:space="preserve">3.4.6 Proceso organizativo de articulación de la marcha LGBTI por la diversidad con organizaciones LGBTI de las localidades del centro
</t>
  </si>
  <si>
    <t>No. de organizaciones LGBTI del centro de Bogotá articuladas a la marcha LGBTI por la diversidad a partir de un proceso de acompañamiento</t>
  </si>
  <si>
    <t>El taller  realizado por la FUGA en la vigencia 2021, apoya la expresión de los ciudadanos, libre de discriminación por identidad de género y orientación sexual.</t>
  </si>
  <si>
    <t>A diciembre de 2022  se cumplió la meta programada en un 100%
Se desarrolló el taller "Enchulando tus prendas": Se contó con la asistencia de 52 miembros de la comunidad LGBTI, el Taller  fué adelantado por Olimpo laboratorios, (Colectivo integrado con los sectores sociales LGBTI), en esta ocasión brindó asesoría personalizada para los participantes en diseño y transformación de piezas y prendas de vestir, con accesorios, hilos, lanas, pedrería, pintura de tela, pinceles, parches, esténcil, lentejuelas, entre otros. Los participantes de los talleres asistieron a la marcha del orgullo gay el 3 de julio, con sus atuendos “enchulados” y con presencia de la FUGA y las entidades del Distrito durante el recorrido para acompañar, difundir y visibilizar la labor a través de las redes virtuales.
Se realizó convocatoria  para la participación en los talleres con el apoyo de las alcaldías locales y organizaciones comunitarias con presencia en el territorio, se desarrollaron en total 6 sesiones 3 en la localidad de los Mártires, dos en la localidad de la Candelaria y una en la localidad de Santa fe.
La FUGA acompañó durante el recorrido de la marcha LGBTI a los participantes de los talleres realizados en cada localidad, a que luzcan sus atuendos producto de los talleres “enchulando tus prendas”, dictados a integrantes de la comunidad LGBTIQ+ que habitan o laboran en las tres localidades del Centro (Los Mártires, Santa Fe y La Candelaria).</t>
  </si>
  <si>
    <t>52 miembros de la comunidad LGBTI participaron en el taller de diseño y transformación de piezas generando inclusión y visibilización de sus preferencias.</t>
  </si>
  <si>
    <t>3.4.7 Promoción de  iniciativas de los colectivos y agentes de la comunidad  LGBTI con el ánimo de resignificar el centro desde el enfoque poblacional y promover, fortalecer y visibilizar experiencias de inclusión social y de ejercicio de derechos sociales y culturales logradas mediante el desarrollo de prácticas artísticas y/o culturales de los colectivos LGBTI. Dichas experiencias (actividades o proyectos) deben haber sido realizadas en alguna de las tres localidades del centro de la ciudad (Los Mártires, Santa Fe y La Candelaria).</t>
  </si>
  <si>
    <t>No de iniciativas apoyadas de los colectivos y agentes de la comunidad LGBTI</t>
  </si>
  <si>
    <t xml:space="preserve">En la vigencia 2021 la FUGA apoyó la realización del proyecto del colectivo “El Parche Artist Residency”, ganador de la Beca Producción Curatorial del Programa Distrital de Estímulos FUGA 2021 denominado “LA TRAVESTITECA Anales de Arte de la Red Comunitaria Trans”; este consiste en una exposición y plataforma virtual que pone en circulación una retrospectiva de obras que dan cuenta de un proceso continuo, dinámico, abierto, transformador y terapeútico del arte en el trabajo social y local de la Red Comunitaria Trans en el Barrio Santa Fe de localidad de Los Mártires. El colectivo recibió un estímulo de $30.000.000 para la ejecución del proyecto.
Se destaca también el estímulo otorgado a la “Agrupación Artes diversas” conformada por 2 miembros de la comunidad LGBTI  quienes presentaron la propuesta  "El museo de los prejuicios” y recibieron un estímulo por valor de $4.000.000 en el marco de la convocatoria Premio Somos Centro Diverso, cuyo objetivó fue promover, fortalecer y visibilizar experiencias de inclusión social y de ejercicio de derechos sociales y culturales logradas mediante el desarrollo de prácticas artísticas y/o culturales de colectivos LGBTI y  de los diferentes grupos culturales, sociales y etarios.
Adicionalmente, en el marco del Portafolio Distrital de Estímulos de la vigencia 2021, la FUGA entregó premios a otros 54 artistas miembros de la comunidad LGBTI, para la realización de diferentes proyectos no exclusivos de temática LGBTI. Los 54 artistas beneficiados están distribuidos de la siguiente manera de acuerdo a su orientación sexual: intersexual 4, homosexual 22, bisexual 18, transgénero 10. </t>
  </si>
  <si>
    <t>El apoyo que entregó la FUGA a los artístas de diferente identidad sexual  en la vigencia 2021,  garantiza el respeto por las diferencias y la igualdad de derechos de los habitantes de las localidades del centro de Bogotá y contribuye al reconocimiento del aporte de las personas de los sectores LGBTI a la producción cultural de la ciudad.</t>
  </si>
  <si>
    <t>A junio 30 de 2022, no se han definido los ganadores de la Convocatoria Somos Centro Diverso, los jurados deliberaran en el mes de julio para definir y recibir la presentación de documentos. La FUGA lanzó durante el primer trimestre de 2022 su Portafolio de Estímulos a través del cual otorga premios, becas y pasantías en el campo artístico y cultural, dirigidos a la ciudadanía y agentes del sector. En ese marco, la entidad lanzó la convocatoria "Premio Somos Centro Diverso", cuyo objetivo es promover, fortalecer y visibilizar experiencias de inclusión social y de ejercicio de derechos sociales y culturales logradas mediante el desarrollo de prácticas artísticas y/o culturales de grupos sociales y otros grupos poblacionales.  En esta convocatoria se apropiaron $8 millones, para la entrega de dos (2) estímulos para iniciativas que se realicen en el centro en torno a la Comunidad LGBTI. 
La entidad, realizó la socialización de su Portafolio de Estímulos  en los espacios de consultorios virtuales habilitados por la entidad los días lunes de 9:00 a.m. a 12:00 m.    y  Presenciales los días lunes de 9:00 a.m. a 12:00 p.m. y de 2:00 p.m. a 3:30 p.m como apoyo para el concurso de esta población en la convocatoria.
Se espera contar con propuestas para el beneficio de la comunidad LGBTI</t>
  </si>
  <si>
    <t>2 iniciativas apoyadas de los colectivos  y agentes de la comunidad LGBTI apoyadas por demanda.</t>
  </si>
  <si>
    <t xml:space="preserve">La convocatoria ofertada  busca promover, fortalecer y visibilizar experiencias de inclusión social y de ejercicio de derechos sociales y culturales logradas mediante el desarrollo de prácticas artísticas y/o culturales de grupos sociales, poblacionales y etarios . </t>
  </si>
  <si>
    <t>La FUGA  lanzó durante el primer trimestre de 2023 su Portafolio de Estímulos a través del cual otorga premios, becas y pasantías en el campo artístico y cultural, dirigidos a la ciudadanía y agentes del sector. En ese marco, la entidad lanzó la convocatoria "Premio Somos Centro Diverso", cuyo objetivo es promover, fortalecer y visibilizar experiencias de inclusión social y de ejercicio de derechos sociales y culturales logradas mediante el desarrollo de prácticas artísticas y/o culturales de grupos sociales y otros grupos poblacionales. En esta convocatoria se apropiaron $8 millones, para la entrega de dos (2) estímulos para iniciativas que se realicen en el centro en torno a la Comunidad LGBTI. 
Durante el segundo trimestre se definirán  los ganadores a partir del proceso de selección definido en los términos de la convocatoria.</t>
  </si>
  <si>
    <t>3.4.8 Estrategias de apoyo a organizaciones de los sectores LGBTI en el uso del tiempo libre</t>
  </si>
  <si>
    <t>Prestamos de parques y/o escenarios que reciben las organizaciones de los sectores LGBTI en el uso del tiempo libre</t>
  </si>
  <si>
    <t>Instituto Distrital de Recreación y Deporte IDRD</t>
  </si>
  <si>
    <t>Para el 26 de Junio solicitó el parque el tunal donde se llevó a cabo la marcha de la diversidad actividad que se realizó con normalidad</t>
  </si>
  <si>
    <t>Se gestionaron las solicitudes de prestamos requeridos por la comunidad LGBTI</t>
  </si>
  <si>
    <t>Durante en el primer trimestre 2023, mes de febrero se recibió solicitud y se realizó el préstamo de la cancha de voleibol en el Parque Castilla, para la practica libre de este deporte</t>
  </si>
  <si>
    <t xml:space="preserve">Se dio prioridad al préstamo a la  organización LGBTI, con el fin de garantizar la practica deportiva </t>
  </si>
  <si>
    <t xml:space="preserve">3-100-I001
RECURSOS ADMINISTRADOS CON DESTINACIÓN ESPECÍFICA
Durante la vigencia 2022, se ejecutó un valor de $3000000 pesos, los cuales contemplan las exoneraciones realizadas
</t>
  </si>
  <si>
    <t>3.4.9 Estrategia que permita incorporar el enfoque diferencial y territorial en las actividades deportivas desarrolladas por el IDRD</t>
  </si>
  <si>
    <t xml:space="preserve">Número de personas de los sectores sociales LGBTI que participan en actividades deportivas. </t>
  </si>
  <si>
    <t xml:space="preserve">Durante el segundo trimestre de 2022, un total de 48 personas de los sectores sociales LGBTI en procesos deportivos así: 
Diecisiete (17) personas de los sectores sociales LGBTI en procesos deportivos en el marco del programa de “Deporte para la Vida”, cuyo objetivo es la promoción de la actividad física y la salud mental, mediante la práctica del deporte en varias modalidades, con entrenamientos gratuitos dictados en los escenarios del Sistema Distrital de Parques. El programa está orientado a motivar hábitos saludables en las personas, como producto de la práctica deportiva, para así contar con una sociedad feliz, incluyente, sana y productiva. 
Los beneficiarios participaron en procesos deportivos en siete disciplinas deportivas en 7 localidades del distrito, dentro de los participantes beneficiados 7 mujeres y 10 hombres, como se discrimina a continuación:  
1. Bosa: se benefició un hombre en la disciplina de Natación. 
2. Ciudad Bolívar: se beneficiaron dos mujeres y un hombre en la disciplina de Fútbol de Salón y un hombre en Atletismo. 
3. Rafael Uribe Uribe: se benefició un hombre en la disciplina de Atletismo.
4. San Cristóbal: se benefició un hombre y una mujer en Natación y un hombre en Baloncesto. 
5. Suba: se benefició un hombre y una mujer en Natación y una Mujer en Tenis de Campo. 
6. Tunjuelito: se benefició un hombre en la disciplina de Taekwondo. 
7. Usme: se benefició una mujer en Natación, un hombre en Baloncesto, un hombre en Taekwondo y una mujer en Boxeo. 
De otra parte, se llevó a cabo sesiones de entrenamiento especializadas con colectivos de personas LGBTI de la Localidad de Puente Aranda (19 personas) y la Localidad de San Cristóbal (12 personas), en sesiones de clase en: Reacondicionamiento Físico, Táctica y Fundamentación, Trabajos de Desarrollo Motriz y Juegos Predeportivos, Intercambios Deportivos y Fundamentación Técnica en el marco del programa de Deporte Para la vida. 
</t>
  </si>
  <si>
    <t xml:space="preserve">Durante la vigencia 2022, participaron un total de 60 personas de los sectores sociales LGBTI en procesos deportivos así: 
a) Diecinueve (19) personas de los sectores sociales LGBTI participaron en procesos deportivos en el marco del programa de “Deporte para la Vida”, cuyo objetivo es la promoción de la actividad física y la salud mental, mediante la práctica del deporte en varias modalidades, con entrenamientos gratuitos dictados en los escenarios del Sistema Distrital de Parques. El programa está orientado a motivar hábitos saludables en las personas, como producto de la práctica deportiva, para así contar con una sociedad feliz, incluyente, sana y productiva. 
Los beneficiarios participaron en procesos deportivos en 6 disciplinas deportivas en 8 localidades del distrito, dentro de los participantes beneficiados 8 mujeres y 11 hombres, como se discrimina a continuación:  
1. Bosa: se benefició un hombre en la disciplina deportiva de Atletismo.   
2. Ciudad Bolívar: se beneficiaron 2 mujeres y 2 hombres en disciplinas deportivas de Fútbol de Salón, Atletismo, Natación y Taekwondo. 
3. Kennedy: se benefició un hombre en la disciplina deportiva de Fútbol. 
4. Rafael Uribe Uribe: se benefició un hombre en la disciplina deportiva de Taekwondo.      
5. San Cristóbal: se beneficiaron dos mujeres y dos hombres en la disciplina Atletismo, Actividad Física y Tenis de Campo. 
6. Suba: se benefició un hombre y dos mujeres en disciplinas deportivas de Atletismo, Actividad Física y Tenis de Campo. 
7. Tunjuelito: se benefició un hombre en la disciplina deportiva de Tenis de Mesa.      
8. Usme: se beneficiaron dos mujeres y dos hombres en la disciplina de actividad física, Taekwondo y Tenis de Campo.
b) De otra parte, se llevó a cabo sesiones de entrenamiento especializadas con colectivos de personas LGBTI de la Localidad de Puente Aranda (23 personas) y la Localidad de San Cristóbal (18 personas), en sesiones de clase en: Reacondicionamiento Físico, Táctica y Fundamentación, Trabajos de Desarrollo Motriz y Juegos Predeportivos, Intercambios Deportivos y Fundamentación Técnica en el marco del programa de Deporte Para la vida.
Durante el cuarto trimestre de 2022, participaron 5 personas de los sectores sociales LGBTI en procesos deportivos así: 
a) En el marco del programa de “Deporte para la Vida”, Se sumaron cinco (5) personas a los procesos deportivos, cuyo objetivo es la promoción de la actividad física y la salud mental, mediante la práctica del deporte en varias modalidades, con entrenamientos gratuitos dictados en los escenarios del Sistema Distrital de Parques. El programa está orientado a motivar hábitos saludables en las personas, como producto de la práctica deportiva, para así contar con una sociedad feliz, incluyente, sana y productiva. 
Los beneficiarios participaron en procesos deportivos en 3 disciplinas deportivas en 3 localidades del distrito, dentro de los participantes beneficiados 2 mujeres y 3 hombres, como se discrimina a continuación:  
1. Ciudad Bolívar: se benefició 1 mujer y 1 hombre en las disciplinas deportivas de Fútbol y Taekwondo. 
2. San Cristóbal: se benefició 1 mujer y 1 hombre en la disciplina de Atletismo.  
3. Bosa: se benefició 1 hombre en la disciplina de Atletismo.  
b) De otra parte, se dio continuidad a las sesiones de entrenamiento en Fútbol 8 a un colectivo de personas de los sectores sociales LGBTI. Los entrenamientos se realizaron en el Parque el Jazmín de la Localidad de Puente Aranda los sábados y domingos de 7:00 a 9;00 am.  </t>
  </si>
  <si>
    <t xml:space="preserve">Las actividades deportivas se caracterizan por brindar espacios para practicar un deporte de manera divertida y recreativa, donde las y los instructores promueven la preparación física, la inclusión equitativa de todos los grupos poblacionales y sociales, la integración social y el uso productivo del tiempo. </t>
  </si>
  <si>
    <t xml:space="preserve">Diferencial: No se cuenta con reporte con enfoque diferencial. 
Género: De los participantes 52 se identificaron como masculinos y 8 femeninos. 
Territorial: Se ha impacto personas de los sectores sociales LGBTI de las Localidades de: Bosa, Ciudad Bolívar, Kennedy, Rafael Uribe Uribe, San Cristóbal, Suba, Tunjuelito, Usme y Puente Aranda. </t>
  </si>
  <si>
    <t xml:space="preserve">Durante el primer trimestre de 2023, participaron 9 personas de los sectores sociales LGBTI en procesos deportivos en el marco del programa de “Deporte para la Vida”, en 5 localidades así:
1.	Ciudad Bolívar: se benefició 1 mujer y 2 hombres en disciplinas deportivas de Fútbol y Atletismo. 
2.	Rafael Uribe Uribe: se benefició 1 hombre en la disciplina deportiva de Atletismo. 
3.	San Cristóbal: se beneficiaron 2 mujeres y 1 hombre en la disciplina deportiva de Natación.  
4.	Suba: se benefició 1 hombre en la disciplina deportiva de Natación.  
5.	Usme: se beneficiaron 1 hombre en la disciplina deportiva de Baloncesto. </t>
  </si>
  <si>
    <t xml:space="preserve">En el marco del programa de Deporte para la Vida, cuyo objetivo es la promoción de la actividad física y la salud mental, mediante la práctica del deporte en varias modalidades, con entrenamientos gratuitos dictados en los escenarios del Sistema Distrital de Parques. Programa orientado a motivar hábitos saludables en las personas, como producto de la práctica deportiva, para así contar con una sociedad feliz, incluyente, sana y productiva. 
Los beneficiarios participaron en procesos deportivos en 4 disciplinas deportivas en 5 localidades del distrito, dentro de los participantes beneficiados 3 mujeres y 6 hombres. </t>
  </si>
  <si>
    <t xml:space="preserve">Durante la vigencia 2022, se ejecutó un valor presupuestal de 3 millones de pesos, los cuales contempla la contratación del talento humano quienes desarrollan las actividades y entrenamientos deportivos, el uso y utilización de los elementos y materiales de trabajo, así como los espacios y escenarios de práctica, contemplados en el proyecto de inversión 7852 – Comunidades Activas y Saludables. Durante el segundo trimestre de 2022, se comprometió un presupuesto por $2.136.135, correspondiente al desarrollo de procesos deportivos con 48 personas de los sectores sociales LGBTI. 
</t>
  </si>
  <si>
    <t>3.4.10 Programas, proyectos, estrategias y actividades del Instituto Dsitrital de Recreación y Deporte realizadas con enfoque diferencial por orientación sexual e identidad de género.</t>
  </si>
  <si>
    <t>Número de programas, proyectos, estrategias y actividades  del Instituto Distrital de Recreación y Deporte incorporan el enfoque diferencial por orientación sexual e identidad de género incorporadas.</t>
  </si>
  <si>
    <t xml:space="preserve">Las actividades recreativas se programaron y se ejecutaron teniendo en cuenta las necesidades e intereses de la comunidad perteneciente a los sectores sociales LGBTI, propendiendo por ser garantes de sus derechos, la inclusión social y el respeto por la dignidad de las personas, beneficiando en las actividades a personas de los sectores del distrito capital y realizando acompañamiento y articulación a las diferentes entidades y organizaciones enfocadas en la garantía de los derechos de los sectores sociales LGBTI. </t>
  </si>
  <si>
    <t xml:space="preserve">A 30 de junio se han realizado 33 actividades dirigidas a las personas de los sectores sociales LGBTI
Durante el segundo trimestre de 2022 se realizaron diez (10) actividades recreativas en donde participaron 160 personas de los sectores sociales LGBTI de 7 localidades del Distrito así: 
1. Barrios unidos: Se realizó una (1) actividad recreativa de “Recorriendo Mi Ciudad” en articulación con SDIS, contando con la participación de 24 personas de los sectores sociales LGBTI. 
2. Chapinero: Se realizaron dos (2) actividades recreativas de “Recorriendo Mi Ciudad” en articulación con SDIS, contando con la participación de 30 personas de los sectores sociales LGBTI.
3. Puente Aranda: Se realizó una (1) actividad recreativa de “Parques Para La Cultura Ciudadana”, contando con la participación de 20 personas de los sectores sociales LGBTI.
4. Rafael Uribe Uribe: Se realizó una (1) actividad recreativa de “Recorriendo Mi Ciudad” en articulación con SDIS, contando con la participación de 10 personas de los sectores sociales LGBTI. 
5. Santa Fé: Se realizaron dos (2) actividades recreativas de “Recorriendo Mi Ciudad” en articulación con SDIS, contando con la participación de 38 personas de los sectores sociales LGBTI.
6. Teusaquillo: Se realizaron dos (2) actividades recreativas de “Recorriendo Mi Ciudad” en articulación con SDIS, contando con la participación de 32 personas de los sectores sociales LGBTI.
7. Tunjuelito: Se realizó una (1) actividad recreativa de “RecreolympiadaS”, contando con la participación de 6 personas de los sectores sociales LGBTI.
De otra parte, en el marco de la conmemoración del mes del orgullo LGBTI se realizaron las siguientes actividades: 
1. Marcha del Sur:  El 26 de junio de 2022 se apoyó con una (1) sesión de aeróbicos en el Parque Estadio Olaya Herrera contando con la participación de 102 personas.
2. Festival por la Igualdad se realizaron las siguientes actividades:  
a) El 14 de junio se llevó a cabo una jornada de sensibilización a los instructores de actividad física a cargo de la SDP, de 2:00 a 3:30 pm, en donde se dieron a conocer los lineamientos que se deben tener en cuenta para la implementación de las sesiones de actividad física.  Para cada punto de actividad física se realizó decoración con bombas, frases alusivas y sesiones de actividad física musicalizada especialmente preparada en su contenido para la comunidad de los sectores sociales LGTBI. 
b) Recreovía presencial el 26 de junio de 2022 se realizaron 14 sesiones de actividad física así: 
1. Barrios Unidos: se realizó una (1) sesión de actividad física contando con la participación de 130 personas. 
2. Bosa: se realizó una (1) sesión de actividad física contando con la participación de 47 personas.
3. Engativá: se realizó una (1) sesión de actividad física contando con la participación de 52 personas.
4. Kennedy: se realizaron dos (2) sesiones de actividad física contando con la participación de 131 personas.
5. Puente Aranda: se realizó una (1) sesión de actividad física contando con la participación de 98 personas.
6. Rafael Uribe Uribe: se realizaron dos (2) sesiones de actividad física contando con la participación de 158 personas.
7. San Cristóbal:  se realizó una (1) sesión de actividad física contando con la participación de 90 personas.
8. Santa Fe: se realizó una (1) sesión de actividad física contando con la participación de 365 personas. 
9. Suba: se realizó una (1) sesión de actividad física contando con la participación de 87 personas. 
10. Tunjuelito: se realizó una (1) sesión de actividad física contando con la participación de 175 personas. 
11. Usaquén: se realizó una (1) sesión de actividad física contando con la participación de 32 personas. 
12. Usme: se realizó una (1) sesión de actividad física contando con la participación de 55 personas. 
c) Actividad física virtual: el 26 de junio de 2022 se realizó una (1) sesión de actividad física virtual contando con la participación de 37 personas.
d) Apoyó el torneo de Fútbol 5 al colectivo GAPEF con servicios como el préstamo de Balones, mallas y Juzgamiento, los días 25 y 26 de junio de 2022.
</t>
  </si>
  <si>
    <t>Durante la vigencia 2022 se realizaron 25 actividades recreativas contando con la participación de 463 personas de los sectores sociales LGBTI, en el marco del proyecto de inversión 7851 “RECREACIÓN Y DEPORTE PARA LA FORMACIÓN CIUDADANA EN BOGOTÁ” que tiene como objetivo Incorporar la formación en valores ciudadanos en la oferta de programas de recreación y deportes que permitan la apropiación y resignificación de la vida social y comunitaria.
Las actividades desarrolladas beneficiaron a las personas de los sectores sociales LGBTI de catorce (14) localidades del distrito, como se describe a continuación.
1. Kennedy: se realizó 1 actividad en donde participaron 24 personas de los sectores sociales LGBTI
2. La Candelaria: se realizaron 3 actividades recreativas en donde participaron 59 personas de los sectores sociales LGBTI.
3. Puente Aranda: se realizaron 2 actividades recreativas en donde participaron 35 personas de los sectores sociales LGBTI
4. San Cristóbal: se realizó 1 actividad en donde participaron 28 personas de los sectores sociales LGBTI
5. Santa Fe: se realizaron 4 actividades recreativas en donde participaron 77 personas de los sectores sociales LGBTI
6. Barrios unidos: Se realizaron 2 actividades recreativas, contando con la participación de 41 personas de los sectores sociales LGBTI. 
7. Chapinero: Se realizaron 2 actividades recreativas contando con la participación de 30 personas de los sectores sociales LGBTI.
8. Rafael Uribe: Se realizó 1 actividad recreativa contando con la participación de 10 personas de los sectores sociales LGBTI. 
9. Teusaquillo: Se realizaron 2 actividades recreativas contando con la participación de 32 personas de los sectores sociales LGBTI.
10. Tunjuelito: Se realizó 1 actividad recreativa contando con la participación de 6 personas de los sectores sociales LGBTI.
11. Mártires: Se realizaron 2 actividades recreativas de contando con la participación de 29 personas de los sectores sociales LGBTI. 
12. Usme: Se realizó 1 actividad recreativa contando con la participación de 52 personas de los sectores sociales LGBTI.
13. Bosa: Se realizó 1 actividad recreativa contando con la participación de 4 personas de los sectores sociales LGBTI.
14. Engativá: Se realizaron 2 actividades recreativas contando con la participación de 36 personas de los sectores sociales LGBTI.
De otra parte, en el marco del programa de actividad física se desarrollaron las siguientes sesiones:  
1. Marcha del Sur:  El 26 de junio de 2022 se apoyó con 1 sesión de aeróbicos en el Parque Estadio Olaya Herrera contando con la participación de 102 personas.
2. Se realizaron 19 sesiones de actividad Física en el CENTRO DE ATENCIÓN INTEGRAL DE DIVERSIDAD SEXUAL Y DE GÉNERO - CAIDSG (MANZANA DEL CUIDADO) y en el Castillo de las Artes de la Localidad de Los Mártires, contando con la participación de 152* personas.Durante el cuarto trimestre se realizaron trece (13) actividades recreativas y de actividad física, contando con la participación de 98* personas. 
Nota: *Las personas participantes pudieron haber participado en una o varias actividades.  
a) Durante el cuarto trimestre se realizaron cinco (5) actividades recreativas en donde participaron 68 personas de los sectores sociales LGBTI de 4 localidades del Distrito así: 
1. Barrios Unidos: Se realizó una (1) actividad recreativa de “Parques para la Cultura Ciudadana”, contando con la participación de 17 personas de los sectores sociales LGBTI.
2. Bosa: Se realizó una (1) actividad recreativa de “Red Sensibilizándonos”, contando con la participación de 4 personas de los sectores sociales LGBTI.
3. Engativá: Se realizaron dos (2) actividades recreativas de “Recréate en Familia”, contando con la participación de 36 personas de los sectores sociales LGBTI.
4. La Candelaria: Se realizó una (1) actividad recreativa de “Recorriendo mi Ciudad”, contando con la participación de 11 personas de los sectores sociales LGBTI.
b) De otra parte, bajo el programa de Actividad Física se realizaron ocho (8) sesiones de actividad Física en el Castillo de las Artes de la Localidad de Los Mártires, contando con la participación de 30* personas.</t>
  </si>
  <si>
    <t>Con el desarrollo de las actividades recreativas se Incorpora la formación en valores ciudadanos, que permiten la apropiación y resignificación de la vida social y comunitaria de las personas de los sectores sociales LGBTI. Las actividades se desarrollaron en 7 localidades del distrito.  Las actividades se desarrollaron en concertación con las personas teniendo en cuenta sus necesidades e intereses, respetando la diversidad y sus realidades, con el fin de que gocen plenamente de sus derechos. 
Desde el IDRD, se apoyó activamente en el desarrollo de actividades recreodeportivas en el marco del mes del orgullo LGBTI, con el objetivo de visibilizar su presencia en la sociedad.</t>
  </si>
  <si>
    <t xml:space="preserve">POBLACIONAL: Se beneficiaron en total 717** personas de los sectores sociales LGBTI participantes de todos los grupos etarios, en articulación con la secretaria de Integración Social y personas participantes del Centro de Atención Integral de Diversidad Sexual y de Género - CAIDSG y en el Castillo de las Artes. 
Nota: **Las personas pudieron haber participado en una o en varias actividades. 
TERRITORIAL: Las personas de los sectores sociales LGBTI participaron en catorce (14) localidades del distrito, como se describe a continuación.
1. Kennedy: se realizó 1 actividad en donde participaron 24 personas de los sectores sociales LGBTI
2. La Candelaria: se realizaron 3 actividades recreativas en donde participaron 59 personas de los sectores sociales LGBTI.
3. Puente Aranda: se realizaron 2 actividades recreativas en donde participaron 35 personas de los sectores sociales LGBTI
4. San Cristóbal: se realizó 1 actividad en donde participaron 28 personas de los sectores sociales LGBTI
5. Santa Fe: se realizaron 4 actividades recreativas en donde participaron 77 personas de los sectores sociales LGBTI
6. Barrios unidos: Se realizaron 2 actividades recreativas, contando con la participación de 41 personas de los sectores sociales LGBTI. 
7. Chapinero: Se realizaron 2 actividades recreativas contando con la participación de 30 personas de los sectores sociales LGBTI.
8. Rafael Uribe Uribe: Se realizó 1 actividad recreativa y 1 sesión de actividad física contando con la participación de 112 personas de los sectores sociales LGBTI. 
9. Teusaquillo: Se realizaron 2 actividades recreativas contando con la participación de 32 personas de los sectores sociales LGBTI.
10. Tunjuelito: Se realizó 1 actividad recreativa contando con la participación de 6 personas de los sectores sociales LGBTI.
11. Mártires: Se realizaron 2 actividades recreativas y 19 sesiones de actividad física contando con la participación de 154 personas de los sectores sociales LGBTI. 
12. Usme: Se realizó 1 actividad recreativa contando con la participación de 52 personas de los sectores sociales LGBTI.
13. Bosa: Se realizó 1 actividad recreativa contando con la participación de 4 personas de los sectores sociales LGBTI.
14. Engativá: Se realizaron 2 actividades recreativas contando con la participación de 36 personas de los sectores sociales LGBTI.
</t>
  </si>
  <si>
    <t xml:space="preserve">Durante el primer trimestre de 2023, se realizaron 2 actividades recreativas, contando con la participaron de 26 personas de los sectores sociales LGBTI de la Localidad de Rafael Uribe Uribe. </t>
  </si>
  <si>
    <t xml:space="preserve">Las actividades se desarrollaron en el marco del proyecto de inversión 7851 “RECREACIÓN Y DEPORTE PARA LA FORMACIÓN CIUDADANA EN BOGOTÁ” que tiene como objetivo Incorporar la formación en valores ciudadanos en la oferta de programas de recreación y deportes que permitan la apropiación y resignificación de la vida social y comunitaria.
En las actividades participaron 18 personas del sexo femenino y 8 del sexo masculino. Así mismo, 14 fueron jóvenes y 12 adultos. </t>
  </si>
  <si>
    <t xml:space="preserve">Durante la vigencia 2022 se comprometió un recurso presupuestal de $7.450.000, correspondiente a la contratación del talento humano, a los elementos y materiales de consumo y transporte de los elementos necesarios para el desarrollo de las actividades recreativas del proyecto de inversión 7851 – Recreación y Deporte para la Formación Ciudadana y las sesiones de actividad física del Proyecto de Inversión 7852 – Construcción de Comunidades Activas y Saludables. </t>
  </si>
  <si>
    <t>3.4.11 Proyecto de comunicación pública de la PP LGBTI a través del desarrollo de una mesa de trabajo con la Secretaría Distrital de Planeación teniendo en cuenta la naturaleza de empresa industrial y comercial del Estado que tiene Canal Capital.</t>
  </si>
  <si>
    <t>Número de actualizaciones del proyecto de comunicación pública de la PP LGBTI diseñado con la Secretaría Distrital de Planeación teniendo en cuenta la naturaleza de empresa industrial y comercial del Estado que tiene Canal Capital.</t>
  </si>
  <si>
    <t>Canal Capital</t>
  </si>
  <si>
    <t>Se realiza mesa de articulación el 8 de junio asociada a acciones de comunicación sobre el festival por la igualdad.
Se realiza la divulgación de piezas gráficas y se realizan cubrimientos informativos.</t>
  </si>
  <si>
    <t>Durante 2022 Capital realizó cubrimientos informativos a fechas conmemorativas y eventos relevantes de la comunidad LGBTI en Bogotá, aportó a la visibilización y no discriminación de esta población mediante contenidos multiplataforma en el Sistema y mediante la sensibilización institucional en temas LGBTI mediante canales internos de comunicación.
Durante el IV trimestre del año se presentaron 15 contenidos relacionados con temáticas LGBTIQ+ y de diversidad de género en las diferentes plataformas de Capital (Televisión, redes sociales, página web, informativo Capital). Dichos contenidos buscan aportar a la estrategia de comunicación en temas LGBTI+ mediante el reconocimiento, respeto y lucha contra la discriminación de esta población en Bogotá.</t>
  </si>
  <si>
    <t>Los contenidos contaban con la implementación del enfoque diferencial en la visibilización de los sectores sociales LGBTIQ+ de Bogotá.</t>
  </si>
  <si>
    <t>Los contenidos contaban con la implementación del enfoque diferencial poblacional en la visibilización de los sectores sociales LGBTIQ+ de Bogotá.</t>
  </si>
  <si>
    <t>Se realizó reunión de articulación con la SCRD y la DDSX para determinar las acciones de 2023</t>
  </si>
  <si>
    <t>Teniendo en cuenta la naturaleza de Capital como Empresa Industrial y Comercial del Estado (EICE) no se relaciona un presupuesto para la ejecución de la acción toda vez que Capital no cuenta con recursos de inversión provenientes del distrito, ni con metas asociadas al PDD que le permiten la ejecución de recursos para cumplimiento de compromisos de política pública. Los avances se miden en términos de gestión a partir de recursos propios y de manera articulada con la línea editorial del Canal.</t>
  </si>
  <si>
    <t>3.4.12 Espacios de formación de lectura, escritura y oralidad con enfoque diferencial a personas vinculadas a los colectivos LGBTI y la ciudadania en general.</t>
  </si>
  <si>
    <t>Número de espacios de formación y promoción de lectura, escritura y oralidad con enfoque diferencial a personas vinculadas a los sectores LGBTI y a la ciudadania en general.</t>
  </si>
  <si>
    <t>Desde  las líneas Programación Cultural y Escuela de Lectores en el periodo que comprende de 1 de octubre y 31 de diciembre de 2021, se atendieron 335 personas en espacios destinados a los sectores LGBTI, que corresponden a los programas 1. Charlas ciudadanas virtuales; 2, Acceso- lector, lectura y diversidad, primer encuentro sobre lectura; 3, Acceso - lector, lectura y diversidad, escuela piloto de lectura, género y diversidad; 4. Clubes de lectura e interpretación de ficción, 5. Clubes de lectura e interpretación de no ficción. Las actividades se reconocieron como:
* Queer Fanzine
* Charla: ¡leamos la toma! VI toma transmasculina
* Conversatorio: Violencias estructurales contra personas LGBTI+
* Feria Multicolor de Bosa
*Conversatorio: cadena del libro en espacios de diversidad sexual
*Taller de lectura queer en voz alta
El 80% de estas actividades fue preencial, mientras el 20% fue virtual; se presentaron en localidades como Bosa, Santa Fe y Barrios Unidos en las franjas bibliotecarias pra familias, personas de 29 a 59 años y personas de 18 a 28 años.</t>
  </si>
  <si>
    <t xml:space="preserve">Se aplicó el enfoque de género y diversidad sexual en las actividades presentadas apuntando al reconocimiento de los sectores LGBTI, a su representatividad y la promoción de la no violencia hacia esta población. </t>
  </si>
  <si>
    <t xml:space="preserve">Durante el segundo trimestre del año 2022, se llevaron a cabo 19 actividades desde las líneas misionales de la Dirección de Lectura y Bibliotecas (programación cultural, comunidad y territorio, y la escuela de lectores), actividades realizadas a través de las estrategias: Leer para la vida y Libro en la ciudad.
En total se registra la participación de 368 asistentes, distribuidos de la siguiente manera: 70 asistentes de género femenino, 54 asistentes de género masculino, 174 registrados en transgénero, y 70 asistentes que no se identifica el género.
</t>
  </si>
  <si>
    <t>Durante el cuarto trimestre del año 2022, se llevaron a cabo ocho (8) actividades relacionadas con espacios de formación y promoción de lectura, escritura y oralidad con enfoque diferencial a personas vinculadas a los sectores LGBTI y a la ciudadanía en general, 6 de estas sesiones hicieron parte del seminario del proceso editorial artesanal y comunitaria Futuros Infinitos liderado por la Escuela de Lectores y las dos actividades restantes obedecen a exposiciones realizadas en el marco de este enfoque diferencial.  Con un total de 494 asistentes, se registran 200 hombres participantes, 200 mujeres, y 94 personas sin identificar su género.</t>
  </si>
  <si>
    <t>Las actividades se encuentran estructuradas reconociendo los derechos humanos, el género, y el enfoque diferencial. Estas actividades fueron planeadas y desarrolladas  reconociendo las características particular del grupo LGTBI en nuestra ciudad e identificando las practicas positivas que se busca implementar en pro de mejorar la atención a este grupo poblacional.</t>
  </si>
  <si>
    <t>Durante el primer trimestre del 2023, la Dirección de Lectura y Bibliotecas, ha avanzado en la planeación de los espacios de formación de lectura, escritura y oralidad con enfoque diferencial a personas vinculadas a los colectivos LGBTI y la ciudadanía en general. Se realizó una identificación de posibles lugares donde se puede llevar a cabo estas acciones. En este sentido, y teniendo en cuenta el plan de acción de esta dirección se dará continuidad al diseño de las actividades y definición de espacios, así mismo el cronograma de ejecución.</t>
  </si>
  <si>
    <t>3.4.13 Estrategias para la circulación de materiales de lectura con enfoques de identidades de género y sexualidad para la ampliación de la oferta a los colectivos LGBTI y a la ciudadania en general.</t>
  </si>
  <si>
    <t>Número de estrategias para el fomento de la circulación de materiales de lectura con enfoques de identidades de género y sexualidad, para la ampliación de la oferta a los colectivos LGBTI y la demás ciudadania.</t>
  </si>
  <si>
    <t>A partir del listado de materiales de lectura relacionados con temática LGBTIQ+ que se encuentra en BibloRed, se dio inicio a la Investigación y selección de títulos que formarán parte de la estrategia de circulación.  El resultado de esta revisión está contemplando la posibilidad de ajustar la estrategia logística y de espacios en las bibliotecas para la ubicación de este tipo de  material.</t>
  </si>
  <si>
    <t>El equipo de Proyectos Editoriales empleó 16 horas para la ideación, diseño y definición de estrategias para la circulación de los materiales de lectura. Esto equivale a dos sesiones de trabajo, el costo de cada una es de $752.000. Teniendo en cuenta que se definió que el costo de las actividades era el tiempo de trabajo del equipo, aquí se especifica este aspecto.</t>
  </si>
  <si>
    <t>Número de estimulos de fomento  para la activación y visibilizacion de la memoria y patrimonio de los sectores sociales LGBTotorgados</t>
  </si>
  <si>
    <t>Instituto Distrital de Patrimonio Cultural - IDPC</t>
  </si>
  <si>
    <t>Durante la vigencia 2021 el IDPC otorgó dos estímulos a propuestas ganadoras con enfoque y participación efectiva de sectores LGBTI en el marco del Programa Distrital de Estímulos así:  
1)	Nombre de la beca: BECA MEMORIA Y PATRIMONIO: INVESTIGACIÓN SOBRE ESPACIOS DESAPARECIDOS. Nombre de la organización ejecutora: "Fronteras: Investigación y divulgación en géneros y sexualidades". 
Nombre de la propuesta: "En busca del bar Harem: memorias de socialización lésbica y tejido urbano en Chapinero." 
Objetivo de la propuesta ganadora que se ejecutó en 2021: A través de la investigación, reconstruir la memoria de las mujeres lesbianas, del activismo y de las experiencias espaciales lésbicas vinculadas a la existencia del bar lésbico Harem solo Harem, y de las varias locaciones donde este funcionó en Chapinero Central entre inicios de la década de 2000 y finales de la década de 2010. Los variados materiales audiovisuales y los objetos recolectados que serán digitalizados a lo largo de la investigación constituirán un archivo lésbico que se dispondrá en un sitio web de libre acceso para consulta de las personas interesadas (con código QR).	
 Producto resultado: Página web: texto introductorio con la historia de Harem, los desplazamientos de su sede por el barrio Chapinero y una reflexión sobre los entrecruces entre tejido urbano, género y disidencias sexuales en la ciudad, segmentos seleccionados de las entrevistas transcritas, colecciones materiales de archivo seleccionados como imágenes y fotografías encontradas en el trabajo de archivo y provistas por las mujeres entrevistadas, mapa de los emplazamientos de Harem, así como información sobresaliente sobre rutas y otros posibles espacios de reunión de las mujeres lesbianas en Chapinero Central. Puede ser consultado en: https://proyectoharem.com/". 
Valor del estímulo otorgado: 13.000.000.
2)	Nombre de la beca: BECA PARA EL RECONOCIMIENTO Y LA ACTIVACIÓN DEL PATRIMONIO CULTURAL DE SECTORES SOCIALES.	
Nombre de la organización ejecutora :Círculo del Género.	
Nombre de la propuesta ganadora: El Trans-Cómic: herramienta de visibilización y empoderamiento. 
Objetivo de la propuesta ganadora que se ejecutó en 2021:	Fortalecer los escenarios de inclusión inicialmente en los colegios públicos INEM Francisco José de Paula Santander, ubicado en la localidad de Kennedy y el colegio Julio Garavito Armero, en la localidad de Puente Aranda en Bogotá, por medio de la creación y socialización del comic (historia de una persona trans). A su vez, propiciar diálogos que permitan entender y comprender, las diferentes identidades de género, reflexionando y ampliando los conocimientos de los y las estudiantes en asuntos de las personas LGBTIQ+
 Producto resultado "El Trans-Cómic: Comic Book “Mi nombre es Francisco “Libro gratuito PDF. Dimensiones: Tamaño Carta (21.59cms x 27.94cms) Páginas: 40, incluyendo cubierta y portada de alta y media calidad, formato para web y pantalla."
 Valor del estímulo otorgado $ 10.000.000.</t>
  </si>
  <si>
    <t xml:space="preserve">A través del apoyo a dos propuestas ganadoras del PDE del IDPC 2021, agenciadas desde los sectores LGBTI, la entidad aportó al reconocimiento de los derechos del sector y se constituyó en plataforma de reivindicaciones y memorias de las personas de sectores LGBTI. Así mismo fortaleció dos procesos organizativos y avanzó en aproximarse al patrimonio desde la mirada de los sectores LGBTI en clave de democratización y garantía de derechos. </t>
  </si>
  <si>
    <t xml:space="preserve">En cumplimiento de la acción concertada, durante el segundo trimestre de 2022 el IDPC, mediante Resolución No. 261 del 25 de mayo de 2022, otorgó un estÍmulo, por valor de 13 millones, a una iniciativa  orientada a la activación y visibilizacion de la memoria y patrimonio de los sectores sociales LGBTI, asi: 
Nombre de la beca BECA PARA EL RECONOCIMIENTO Y LA ACTIVACIÓN DEL PATRIMONIO CULTURAL DE SECTORES SOCIALES, Nombre de la agrupación ganadora: AGRUPACIÓN "QUEER S ANTIFASCISTAS ", 
Nombre de la propuesta ganadora:  "TACON Y ESCARCHA CUATRO DECADAS DE RESISTENCIA".
Descripción de la propuesta: Se realizará una búsqueda de los personajes icónicos del transformismo y su entorno de las décadas de los 80´s 90´s 2000 y 2010 para recopilar sus memorias individuales, materiales fotográficos y audiovisuales que evidencien cuáles han sido las incidencias, transformaciones y luchas como arte propio de las personas de los sectores sociales LGBTI de Bogotá, que brinden herramientas para la construcción de insumos base para el reconocimiento de la memoria histórica y el patrimonio diverso de la ciudad. Este proceso se va a realizar recorriendo los lugares emblemáticos que han sido protagonistas de estas apuestas artísticas concentradas en las localidades de Santa Fe, Candelaria y Chapinero durante estas cuatro décadas, allí se entrevistarán a las diferentes artistas y dueños de establecimientos de homosocialización que se convirtieron en un hito para el movimiento LGBTI en Bogotá, con ellos se realizará un proceso de digitalización y pago de su material fotográfico y video que se considere relevante para la investigación. La propuesta busca construir un video documental que permita que estas memorias perduren a través del tiempo y contribuyan al debate de lo que puede ser el patrimonio cultural LGBTI de la ciudad y para ello planteamos que a su vez se desarrolle un escenario de conversatorio y debate que haga visible los cambios, luchas y perspectivas artísticas y performáticas que se generaban en cada una de estas décadas; de esta manera se puede cuestionar lo que tradicionalmente se ha entendido como arte y patrimonio inmaterial en movimientos sociales de nuevas generaciones.
Apertura y divulgación  de la beca de sectores sociales. 
Evaluación de las propuestas presentadas a la beca entre las que se identificaron 3 propuestas de sectores LGBTI. 
Entrega de un estímulo a una propuesta de patrimonio de sectores LGBTI. 
</t>
  </si>
  <si>
    <t>En cumplimiento de la acción concertada, durante el cuarto trimestre de 2022 el IDPC realizó acompañamiento técnico a la propuesta ganadora del estímulo mediante Resolución No. 261 del 25 de mayo de 2022, así: 
Nombre de la beca BECA PARA EL RECONOCIMIENTO Y LA ACTIVACIÓN DEL PATRIMONIO CULTURAL DE SECTORES SOCIALES.
Nombre de la agrupación ganadora: AGRUPACIÓN "QUEER S ANTIFASCISTAS "
Nombre de la propuesta ganadora:  "TACON Y ESCARCHA CUATRO DECADAS DE RESISTENCIA".
Objetivo general del proyecto: Construir un dialogo intergeneracional que evidencie las transformaciones y luchas que se han generado entre las décadas de los 80´s 90´s 2000 y 2010 en el arte transformista como parte del patrimonio de los sectores sociales LGBTI de Bogotá.
Avance en la ejecución de la propuesta ganadora durante el cuarto trimestre: 
Como resultado e la ejecución del estimulo de fomento, la agrupación ganadora entregó los siguientes productos: 
• Un video documental totalmente editado, que recopila material fotográfico, audiovisual, testimonios y entrevistas de los personajes emblemáticos transformistas y su entorno de las principales décadas.
• Un documento de sistematización del conversatorio/debate intergeneracional que se realizó en el marco de la presentación del documental.
El proceso y sus productos permitieron los siguientes resultados: 
Realizar una cartografía y recopilación de memorias individuales, materiales fotográficos y audiovisuales que evidencien cuáles han sido las incidencias, transformaciones y luchas como arte propio de las personas de los sectores sociales LGBTI de Bogotá, aportando a construcción de insumos base para el reconocimiento de la memoria histórica y el patrimonio diverso de la ciudad.
Identificar las diferentes influencias que permitieron la construcción de los personajes artísticos en las diferentes divas transformistas y drag queen.
Re- Conocer los territorios en los que se encontraban ubicados los establecimientos, observar cuáles eran las dinámicas que allí se generaban, los códigos de vestimenta que se establecían y las normas internas que los dueños de los mismos ponían para sus clientes y artistas que ingresaban al lugar, evidenciando sobre todo la necesidad de generar siempre una temática que fuera parte de la esencia del lugar y que fuera un hito diferenciador de los demás, aunque según se menciona, no se encontraban diferencias entre los dueños de los mismos, por el contrario creaban una red de apoyo para poderse sostener de la persecución que sufrían.</t>
  </si>
  <si>
    <t xml:space="preserve">La convocatoria busca apoyar iniciativas orientadas al reconocimiento y visibilización de las manifestaciones, memorias, identidades y reivindicaciones de los distintos sectores sociales y grupos poblacionales en la ciudad, incluyendo el sector LGBT, con participación activa y efectiva de estos. La propuesta ganadora se orienta a realizar un ejericio de memoria, de visibilizacion de las luchas y reivindicaciones, al reconocimiento de nuevos patrimonios inmateriales en la ciudad narrados ya agenciados desde los sectores LGBTI. Incluye una mirada interseccional e intergeneracional. </t>
  </si>
  <si>
    <t>La convocatoria busca apoyar iniciativas orientadas al reconocimiento y visibilización de las manifestaciones, memorias, identidades y reivindicaciones de los distintos sectores sociales y grupos poblacionales en la ciudad, incluyendo el sector LGBT, con participación activa y efectiva de estos. La propuesta ganadora se orienta a realizar un ejericio de memoria, de visibilizacion de las luchas y reivindicaciones, al reconocimiento de nuevos patrimonios inmateriales en la ciudad narrados ya agenciados desde los sectores LGBTI. Incluye una mirada interseccional e intergeneracional.</t>
  </si>
  <si>
    <t>La apertura del Portafolio Distrital de Estímulos PDE IDPC 2023, se llevó a cabo el 8 de febrero mediante la Resolución No. 26 del 06 de febrero de 2023, en la cual se incluyó la Beca para el reconocimiento y la activación del Patrimonio Cultural de Sectores Sociales. Así mismo, la convocatoria tuvo como fecha de cierre el día 28 de marzo, teniendo como resultado un total de cincuenta y un (51) propuestas inscritas.
Número de propuestas inscritas, relacionadas con temas de LGBTI: Ocho (8).
Número de socializaciones hechas: Quince (15) socializaciones.</t>
  </si>
  <si>
    <t>Hasta el momento se pudo identificar diversos grupos poblacionales y etarios,  grupo poblacional afro campesino rural, sectores sociales y grupos poblacionales LGBTI.</t>
  </si>
  <si>
    <t xml:space="preserve">El valor ejecutado corresponde al primer desembolso del 80% sobre el valor total del estímulo. 
El valor ejecutado a la fecha corresponde al segundo  desembolso del 20% sobre el valor total del estímulo. 
La ejecución del primer 80% se realizó en el mes de junio de 2022.
. </t>
  </si>
  <si>
    <t xml:space="preserve">3.4.15 Procesos de activación y productos editoriales de visibilización de memoria y patrimonio LGBTI </t>
  </si>
  <si>
    <t>Número de publicaciones de activación y visibilización de memoria y patrimonio LGBTI  Lanzamiento de la publicación</t>
  </si>
  <si>
    <t xml:space="preserve">Durante el segundo trimestre de 2022 el IDPC adelantó las siguientes acciones para dar cumplimiento a las actividades concertadas, asi:
Para el lanzamiento de la publicación “Mi Marcha. Historias de las movilizaciones LGBTI+ en Bogotá. 40 años de la marcha ciudadana LGBT” se llevaron a cabo reuniones con el equipo de la Subdirección de Diversidad Sexual de la Secretaría Distrital de Planeación (SDP) y la coordinación de publicaciones del IDPC, con el fin de definir los panelistas del lanzamiento. En ese marco se tomó la decisión de hacer el lanzamiento el día 29 de junio en el auditorio Teresa Cuervo del Museo Nacional de Colombia, al tener un mayor aforo.  
Para el lanzamiento y de forma preparatoria, se compartió desde el programa de publicaciones al equipo de comunicaciones del IDPC las invitaciones, el borrador para el boletín de prensa, imágenes y el PDF en versión web. Las piezas fueron a su vez enviadas al equipo de comunicaciones de la Secretaría Distrital de Planeación (SDP). Se creó un link de inscripción al evento, el cual se activó el día martes 21 de junio y a través del cual se inscribieron 220 personas. Se llevó a cabo una visita técnica al auditorio del Museo Nacional el día 23 de este mismo mes, para ultimar detalles respecto a equipos y organización del evento. 
El lanzamiento se realizó el día 29 de junio a las 6:00pm siguiendo el siguiente esquema: presentación por parte de Ximena Bernal. Conversación entre Cristina Rojas y Nicolás Montero, Secretario de Cultura, Recreación y Deporte, proyección del video de la Marcha y conversación final entre Patrcik Morales Director del IDPC y David Alonzo, Director de Diversidad Sexual de la SDP. Al finalizar el lanzamiento, se rifaron algunos ejemplares entre los asistentes y se dio la posibilidad de que también pudiera ser comprado.
 Lanzamiento de la publicación “Mi Marcha. Historias de las movilizaciones LGBTI+ en Bogotá. 40 años de la marcha ciudadana LGBTI”, concertado, realizado, difundido y publicado. </t>
  </si>
  <si>
    <t>Meta cumplida en el primer semestre 2022</t>
  </si>
  <si>
    <t>«Mi Marcha. Historias de las movilizaciones LGBTI+ en Bogotá. 40 años de la marcha de la ciudadanía LGBT» es una publicación sobre la manifestación que a lo largo de cuatro décadas ha ido consolidando un acto festivo, performativo y reivindicatorio en Bogotá, a través de prácticas, historias, memorias, recorridos y diversidad de identidades, cuerpos y expresiones. “Mi Marcha”, a través de imágenes, relatos de algunos de sus protagonistas y activistas y una línea de tiempo en constante construcción; propone la ampliación de los debates y las perspectivas respecto a la forma en que se han construido fronteras propias, categorías, vínculos, prácticas e historias significativas en Bogotá.
El lanzamiento de esta publicación se realizó con ocasión del Festival por la Igualdad que cada año se celebra, en el marco de la Política Pública LGBTI; y que lidera la Dirección de Diversidad Sexual de la Secretaría Distrital de Planeación. El Festival es un espacio donde se llevan a cabo eventos artísticos, culturales, académicos y deportivos en donde se resalta el respeto a la diversidad sexual y de género. En este escenario las instituciones del distrito al igual que varias del nivel nacional se unen para celebrar la diversidad. Este año, el tema central del festival son los 40 años de la marcha LGBTI en Bogotá.</t>
  </si>
  <si>
    <t>3.4.16 Dialogos con el Museo de Bogotá sobre museología, museografía, memoria y patrimonio de los sectores LGBTI, como aporte al Programa de memoria histórica y comunitaria de los sectores LGBTI</t>
  </si>
  <si>
    <t>Número de dialogos sobre museología, museografía, memoria y patrimonio de los sectores LGBTI realizados.</t>
  </si>
  <si>
    <t xml:space="preserve">
Durante la vigencia 2021 el Museo de Bogotá desarrollo ocho (8) acciones, espacios de diálogo, con participación total de 2744 personas que contribuyeron a dialogar sobre museología, museografía, memoria y patrimonio de los sectores LGBTI en la ciudad. Las actividades descritas aportaron a la democratización de las narrativas del museo de Bogotá, así como a abrir espacios e conversación, interpelación y visibilización de las memorias, reivindicaciones y patrimonios de los sectores LGBTI. 
Durante el mes de febrero de 2021 el Museo de Bogotá desarrolló dos sesiones de diálogo que aportan al complimiento de la meta establecida en este plan: 
1. Nombre de la actividad de diálogo: Revelar-se(r). Encuentros en la Ciudad Sentida. Sesión 1. Objetivo: Desarrollar una experiencia sensible para generar reflexiones sobre los imaginarios sociales que tenemos en la ciudad hacia lo diferente. No. de personas participantes: 6.
2. Nombre de la actividad de diálogo: Revelar-se(r). Encuentros en la Ciudad Sentida. Sesión 2. Objetivo: Compartir los sentires y perspectivas propias identificados en la sesión anterior para reflexionar en torno a las distintas formas de vida en la ciudad y a los estereotipos que hemos construido en Bogotá. No. de personas participantes: 6
Durante el mes de mayo de 2021 el Museo de Bogotá desarrollo un taller de diálogo participativo que aporta al cumplimiento de la meta establecida en este plan: 
1.Nombre de la actividad: Taller hablo por mi diferencia. Objetivo de la actividad: Reflexionar sobre cómo en el marco del paro nacional también se hace importante reconocer las formas de vida, la discriminación y las posibilidades de existencia digna de las personas pertenecientes a la comunidad LGBTI. Así como visibilizar sus formas de lucha y exigencia de derechos. No. de personas participantes: 7.
Durante el mes de julio de 2021 el Museo de Bogotá desarrolló tres sesiones de diálogo que aportan al cumplimiento de la meta:
1. Nombre de la actividad: Taller: Ser en la ciudad. Reflexiones sobre la corporalidad LGBTIQ+ en Bogotá Objetivo de la actividad: Explorar sobre distintas formas de ser y habitar los cuerpos con orientaciones sexuales e identidades de género diversas en Bogotá y sobre la posibilidad de expresión y relacionamiento de los mismos en los hogares y en las calles de la ciudad. No. de personas participantes: 11
2. Nombre de la actividad: Primera sesión grupo focal - guión con perspectiva de género (cartografías) Objetivo de la actividad: Identificar las percepciones de las mujeres y personas LGBTI frente a las representaciones que hay sobre sus cuerpos y formas de habitar la ciudad en los museos en Bogotá. No. de personas participantes:  9.
3. Nombre de la actividad: Segunda sesión grupo focal - guión con perspectiva de género (recorrido) Objetivo de la actividad: Dialogar y construir colectivamente narrativas en casa sala de la exposición permanente del MDB sobre la manera cómo habitan y se representan las mujeres y la población LGBTI. No. de personas participantes:  12
Durante el mes de agosto de 2021 el Museo de Bogotá desarrolló una sesión de diálogo que aporta al cumplimiento de la meta:
1. Nombre de la actividad: Tercera sesión grupo focal - guión con perspectiva de género (lluvia de ideas) Objetivo de la actividad: Dialogar y construir colectivamente narrativas en casa sala de la exposición permanente del MDB sobre la manera cómo habitan y se representan las mujeres y la población LGBTI. Cierre del proceso. No. de personas participantes: 2
Durante el mes de noviembre de 2021 el Museo de Bogotá desarrolló una activación y diálogo que aporta al cumplimiento de la meta:
1. Nombre de la actividad: Noche de Museos - Presentación Voguin Objetivo de la actividad: Evidenciar por medio de un performace la metamorphosis por la cual procesan las cuerpas, desde un lugar de la academia hasta la adaptación y entendimiento del contexto hecho vogue, mariconeo, taconeo y potencia marika; es la excusa perfecta para el diálogo entre los contextos de dos formas de cuerpx que confabulan en la potencia del ser. No. de personas participantes: 2691
</t>
  </si>
  <si>
    <t xml:space="preserve">Durante la vigencia 2021 el Museo de Bogotá avanzó en la pluralidad y democratización de las narrativas del museo de Bogotá así como a abrir espacios e conversación, interpelación y visibilización de las memorias, reivindicaciones y patrimonios de los sectores LGBTI, garantizado e incorporando un enfoque de género y diferencial. </t>
  </si>
  <si>
    <t>Durante el segundo trimestre de 2022 el Museo de Bogotá realizó las siguientes actividades en cumplimiento de la meta pactada, así: 
*En la línea de promoción de espacios y actividades de Debate y creación en torno al cuerpo (corporalidad) y la representación, durante este periodo se realizaron las siguientes actividades: 
- 18.05.22. Noche de museos. Programación Casa de los Siete Balcones. (Museo de Bogotá). Actividad presencial abierta al público. 1823 personas participantes. En ese maro se realizó la presentación de iniciativas artísticas gestadas por población LGBTI, y en las que se reflexionó sobre sus formas de vida y experiencias en la ciudad.
- 18.05.22. Noche de museos. Actividad Show drag (Museo de la Ciudad Autoconstruida). Actividad presencial abierta al público. 264 personas participantes.
*El Museo de la Ciudad Autoconstruida avanzó en los siguientes espacios de articulación MUSEO DE LA CIUDAD con sector LGBTIQ+:
- El 11 de abril se asistió a la reunión con la representante de la mesa l.g.t.b.i.q colectivo Casa de Reinas Santana de Ciudad Bolívar.
El 9 de mayo se convoca y asiste a reunión con colectivos de la mesa diversa de Ciudad Bolívar para socializar la programación de noche de museos y la articulación para la participación de la mesa.
El 11 de mayo se tiene reunión con Michell del colectivo asociación diversa para organizar logística y planeación de su presentación "Show Drag", en la noche de museos en el MCA.
El día 23 de junio se asistió a la reunión de la mesa diversa de Ciudad Bolívar, donde se socializa la actividad del mes de julio y la organización con los colectivos de la mesa.
Durante el primer trimestre de 2022 el Museo de Bogotá y el Museo de la Ciudad Autoconstruida avanzaron en el diseño metodológico requerido para el cumplimiento de las acciones propuestas, asi: 
1.En la línea de  Formación y transversalización del enfoque de género en el Museo de Bogotá se avanzó en la construcción del Plan anual educativo de género para el Museo de Bogotá. En él se incluye la programación y el cronograma de actividades orientadas a población LGBTI. 
2. En la línea de promocion de espacios y actividades de Debate y creación en torno al cuerpo (corporalidad) y la representación, durante este periodo se trabajó en el diseño de la agenda de Noche de Museos - Museo de Bogotá. Allí se incluirá la presentación de iniciativas artísticas gestadas por población LGBTI, y en las que se reflexionará sobre sus formas de vida y experiencias en la ciudad. 
3. El Museo de la Ciudad Autoconstruida avanzó en clave de alistamiento las siguientes acciones: 
-  El diseño de la programación de las actividades educativas para población LGBTI en el Museo de la Ciudad Autoconstruida. 
- La inclusión del Museo de la Ciudad Autoconstruida en la Mesa Local LGBTI en Ciudad Bolívar. 
- La participación en 03 reuniones de articulación con población LGBTI en Ciudad Bolívar: 
1 Febrero: Madonna y sus divas
1 Marzo: Casa de Reinas Santana
2 Abril: Mesa local LGBTI.
Durante el segundo trimestre el Museo de Bogotá avanzó las acciones descritas en la columna X.</t>
  </si>
  <si>
    <t xml:space="preserve">AVANCE CUALITATIVO ACUMULADO 2022: 
Durante el primer trimestre de 2022 el Museo de Bogotá y el Museo de la Ciudad Autoconstruida avanzaron en el diseño metodológico requerido para el cumplimiento de las acciones propuestas, así: 
1.En la línea de  Formación y transversalización del enfoque de género en el Museo de Bogotá se avanzó en la construcción del Plan anual educativo de género para el Museo de Bogotá. En él se incluye la programación y el cronograma de actividades orientadas a población LGBTI. 
2. En la línea de promocion de espacios y actividades de Debate y creación en torno al cuerpo (corporalidad) y la representación, durante este periodo se trabajó en el diseño de la agenda de Noche de Museos - Museo de Bogotá. Allí se incluirá la presentación de iniciativas artísticas gestadas por población LGBTI, y en las que se reflexionará sobre sus formas de vida y experiencias en la ciudad. 
3. El Museo de la Ciudad Autoconstruida avanzó en clave de alistamiento las siguientes acciones: 
-  El diseño de la programación de las actividades educativas para población LGBTI en el Museo de la Ciudad Autoconstruida. 
- La inclusión del Museo de la Ciudad Autoconstruida en la Mesa Local LGBTI en Ciudad Bolívar. 
- La participación en 03 reuniones de articulación con población LGBTI en Ciudad Bolívar: 
1 Febrero: Madonna y sus divas
1 Marzo: Casa de Reinas Santana
2 Abril: Mesa local LGBTI.
Durante el segundo trimestre de 2022 el Museo de Bogotá realizó las siguientes actividades en cumplimiento de la meta pactada, así: 
*En la línea de promoción de espacios y actividades de Debate y creación en torno al cuerpo (corporalidad) y la representación, durante este periodo se realizaron las siguientes actividades: 
- 18.05.22. Noche de museos. Programación Casa de los Siete Balcones. (Museo de Bogotá). Actividad presencial abierta al público. 1823 personas participantes. En ese maro se realizó la presentación de iniciativas artísticas gestadas por población LGBTI, y en las que se reflexionó sobre sus formas de vida y experiencias en la ciudad.
- 18.05.22. Noche de museos. Actividad Show drag (Museo de la Ciudad Autoconstruida). Actividad presencial abierta al público. 264 personas participantes.
*El Museo de la Ciudad Autoconstruida avanzó en los siguientes espacios de articulación MUSEO DE LA CIUDAD con sector LGBTIQ+:
- El 11 de abril se asistió a la reunión con la representante de la mesa l.g.t.b.i.q colectivo Casa de Reinas Santana de Ciudad Bolívar.
El 9 de mayo se convoca y asiste a reunión con colectivos de la mesa diversa de Ciudad Bolívar para socializar la programación de noche de museos y la articulación para la participación de la mesa.
El 11 de mayo se tiene reunión con Michell del colectivo asociación diversa para organizar logística y planeación de su presentación "Show Drag", en la noche de museos en el MCA.
El día 23 de junio se asistió a la reunión de la mesa diversa de Ciudad Bolívar, donde se socializa la actividad del mes de julio y la organización con los colectivos de la mesa.
Durante el tercer trimestre de 2022 el Museo de Bogotá realizó la siguiente actividad en cumplimiento de la meta pactada, así:
1 de julio de 2022. Existir, resistiendo. Conmemoración del Día LGBTIQ+. (Laboratorio Casa Sámano). Actividad presencial. 38 participantes. Espacios de conversación y creación en los que se reconozcan las experiencias de vida de personas con orientaciones sexuales e identidades de género diversas en la ciudad. </t>
  </si>
  <si>
    <t xml:space="preserve">Las acciones desarrolladas durante el segundo trimestre de 2022 se orientan a  hacer del Museo de Bogotá un espacio que acoja, vincule y genere escenarios de apropiación y reflexión sobre cómo habitan la ciudad los cuerpos de mujeres y personas con identidades de género y orientaciones sexuales diversas. 
</t>
  </si>
  <si>
    <t xml:space="preserve">Las acciones desarrolladas durante la vigencia 2022 se orientaron a  hacer del Museo de Bogotá un espacio que acoja, vincule y genere escenarios de apropiación y reflexión sobre cómo habitan la ciudad los cuerpos de mujeres y personas con identidades de género y orientaciones sexuales diversas. </t>
  </si>
  <si>
    <t xml:space="preserve">Museo de Bogotá: 
- 16.03.23. Reunión articulación MDB- Colectivos Castillo de las artes. 
- 30.03.23. Reunión preparatoria proceso MDB- Colectivos Castillo de las artes. 
 Museo de la Ciudad Autoconstruida: 
- 14.03.23. Reunión articulación MCA- Mesa diversa Ciudad Bolívar. </t>
  </si>
  <si>
    <t xml:space="preserve">Las acciones para la población LGBTIQ+ está encaminada a reconocer los derechos y la reivindicación de sus voces, demandas y exigencias en la ciudad. Preguntas en torno a sus temas de interés, cómo habitan la ciudad y cuales son las acciones de resistencia, cuál es la ciudad de sus sueños. Se trabaja en la ruta pedagógica sobre acciones de cuidado, preguntas por la identidad, el territorio y la vida en colectivo, con el objetivo de generar espacios de trabajo significativos para ellos y ellas. 
El proceso de "Pensarlo mayormente invisible" está encaminado en responder y ayudar a las personas LGBTIQ+ mayores.   
</t>
  </si>
  <si>
    <t xml:space="preserve">El valor ejecutado corresponde a los recursos de logistica invertidos en el desarrollo de la actividad. </t>
  </si>
  <si>
    <t>3.4.17  Acompañamiento técnico para la consolidación del Área de Desarrollo Naranja – Distrito Creativo y Diverso de La Playa</t>
  </si>
  <si>
    <t>Acompañamientos técnicos realizados para la consolidación del Área de Desarrollo Naranja – Distrito Creativo y Diverso de La Playa</t>
  </si>
  <si>
    <t>Durante la vigencia 2021 se acompañó a la Dirección de Diversidad Sexual en la socialización y sensibilización de las características del Área de Desarrollo Naranja – Distrito Creativo y Diverso de La Playa como nueva área geográfica que recoge al Distrito Diverso de Chapinero.
Así mismo, se realizó la vinculación del Área de Desarrollo Naranja – Distrito Creativo y Diverso de La Playa a la "Estructura Socioeconómica, Creativa y de Innovación" del Plan de Ordenamiento Teritorial. Dentro del contenido programático podrán gozar de los proyectos que se reglamenten en materia de "Programa de Territorios Productivos y Competitivos" (Subprograma de promoción de actividades productivas, generación de empleo e ingresos; Subprograma de Bogotá para el turista) y "Programa de Resignificación de nuestra identidad, cultura y patrimonio" (Subprograma de Promoción, atracción y permanencia de actividades tradicionales y artesanales).</t>
  </si>
  <si>
    <t>Se desarrolla el enfoque territorial al promover acciones de desarrollo económico, social y cultural de un sector característico de la localidad de Chapinero.
Se desarrolla el enfoque diferencial al promover un Área de Desarrollo Naranja – Distrito Creativo con énfasis diverso y en procura del desarrollo económico, social y cultural de la poblacion LGBTI de Bogotá.</t>
  </si>
  <si>
    <t xml:space="preserve">Entre el día 27 de abril y el 03 de junio, se implementó una estrategia de comunicación y difusión, de la convocatoria “EnREDD: Beca para visibilizar la identidad de los Distritos Creativos e impulsar su reconocimiento como territorios culturales de interés”, con el propósito de promover la consolidación y visibilización de la identidad de los Distritos Creativos e impulsar su reconocimiento como territorios culturales de interés. Dicha estrategia contempló espacios de socialización presenciales y virtuales que contaron  con la  participación de agentes de los sectores LGBTI.
En estos espacios de socialización se abordaron temáticas en torno a qué es el Programa Distrital de Estímulos, cómo participar, además de conocer a fondo los términos de la convocatoria EnREDD, con la intención de animar e impulsar la postulación de propuestas y proyectos gestados por organizaciones de  los sectores LGBTI domiciliados en el Distrito Creativo y Diverso la Playa.     </t>
  </si>
  <si>
    <t xml:space="preserve">Durante el segundo trimestre de 2022 se logró vincular en tres espacios de socialización a diferentes agentes del sector LGBTI, con el propósito de dar a conocer  la oferta de incentivos  económicos e incentivos a la productividad que desde la la Red Distrital de Distritos Creativos y Territorios Culturales - REDD  se estaba promoviendo. 
Como resultado del proceso, la Fundación Objets-Fax / El Contragolpe postuló su proyecto  ""DISTRITO DESEO"" en la convocatoria EnREDD. La fundación   resignifica las instalaciones de un sauna gay (El Club 57), a través de la creación contemporánea y la implementación de procesos de formación-creación, que desde la diversidad sexual, la danza contemporánea, el cuerpo y las artes plásticas, interpelan y generan encuentros ciudadanos. La fundación se encuentra domiciliada en el Distrito Creativo Diverso la Playa.
Asimismo desde la Red Distrital de Distritos Creativos y Territorios Culturales - REDD, se gestionó la postulación del ADN Distrito Creativo y Diverso la Playa en la convocatoria "ADN más productivas",publicada por el Ministerio de Comercio y Colombia productiva. El proceso contó con el respaldo de agentes, comerciantes y empresarios del sector LGBTI entre los que se destacaron: Theatron, ASOCOE, Cámara de Comercio LGBTI y Museo LGBTI. </t>
  </si>
  <si>
    <t>1. Se realizó un encuentro entre comerciantes que atienden población LGBTI del Distrito Creativo Diverso la Playa con el objetivo de promover acciones en términos de agendas culturales, oferta de convocatorias, y de intervenciones artísticas en el espacio público que favorezcan el aumento del reconocimiento material y simbólico de las personas de los sectores LGBTIQ+. 
Por otra parte, se llevó acabo el lanzamiento de la Marca de la Red de Distritos Creativos, evento que reunió, el pasado martes 28 de marzo en el Planetario de Bogotá,  a más de 150 agentes de los Distritos Creativos priorizados (San Felipe, Diverso la Playa, Teusaquillo, Centro Internacional y Candelaria Santa Fe) como reconocimiento a su aporte  desarrollo social, económico y cultural de estos territorios de la ciudad, que contó con una alta representación de comerciantes y agentes de los sectores LGBTIQ+ con domicilio en el Distrito Creativo Diverso la Playa. 
2. Durante el desarrollo del primer trimestre, se viene avanzando en la formulación de los términos de referencia de las convocatorias que serán publicadas en el marco de la segunda fase del Programa Distrital de Estímulos y que estarán dirigidas a agentes de los Distritos Creativos Priorizados (San Felipe, Diverso la Playa, Teusaquillo, Centro Internacional y Candelaria Santa Fe).
3. En el marco del  Día de la Cero Discriminación, desde el equipo de comunicaciones de la Red de Distritos Creativos, se publicó una nota en la página web de la Secretaría de Cultura Recreación y Deporte, para visibilizar la lucha en contra de la discriminación amplificando el mensaje de Rubén Darío Gómez López, un activista de la comunidad LGBTIQ+ que se ha apropiado del arte y la cultura como bandera para educar sobre los principios de igualdad, y que siempre ha sido un líder del Distrito Cultural y Diverso La Playa en las localidades de Chapinero y Teusaquillo, que son muy representativas para la comunidad diversa.
4. Reunión con la referente de la Dirección de Diversidad Sexual de la Secretaría de Planeación Distrital, Alexandra Galeano, cuyo objetivo fue el de identificar acciones conjuntas con incidencia en el Distrito Creativo y Diverso de La Playa, en términos de agendas culturales, oferta de convocatorias, y de intervenciones artísticas en el espacio público que favorezcan el aumento del reconocimiento material y simbólico de las personas de los sectores LGBTIQ+.</t>
  </si>
  <si>
    <t>1. Territorial y Poblacional Diferencia.
2. Territorial.
3. Territorial y Poblacional Diferencia.
4. Territorial y Poblacional Diferencia.</t>
  </si>
  <si>
    <t>Honorarios del gestor territorial equivalente a 3 meses</t>
  </si>
  <si>
    <t>3.4.18 Juegos por la Igualdad realizados con la participación de personas y organizaciones
de los sectores sociales LGBTI</t>
  </si>
  <si>
    <t>Número de juegos realizados con la participación de personas y organizaciones
de los sectores sociales LGBTI</t>
  </si>
  <si>
    <t xml:space="preserve">El producto está proyectado para ser ejecutado en la vigencia 2023. Sin embargo, en aras de avanzar en la identificación de las necesidades e intereses en temas deportivos de las personas de los sectores sociales LGBTI, el IDRD diseñó una encuesta que permitirá contar con la información estadística de los deportes que desean realizar y participar en los juegos por la igualdad 2023. Posteriormente, el 11 de octubre de 2022, se compartió con SDP el link definitivo de la encuesta con el fin que desde allí sea divulgado y socializado por los canales de comunicación. 
En el siguiente Link se puede consultar la encuesta: https://forms.gle/1VW9TgbXQBzRZmPr9
La encuesta estuvo habilitada hasta finales de diciembre de 2022. Durante los dos primeros meses de 2023, se realizará la respectiva tabulación. 
El IDRD compartió la encuesta por la página Facebook, el 24 de noviembre. https://www.facebook.com/114115315337739/posts/pfbid02cEWgiUR4LR8DYPihMYdFFktmqo5rXvqApZvN83WSQ3brgJ1CoyjpeyyWWpwcxyNYl/?mibextid=Nif5oz </t>
  </si>
  <si>
    <t xml:space="preserve">Se realizó el relanzamiento de la encuesta de los juegos por la igualdad, esto por solicitud de la comunidad representante de los sectores sociales, esto con el fin de contar con un mayor número de participantes y ampliar los rangos de caracterización de juegos.  
Durante el primer trimestre de 2023 se han realizado 4 reuniones contando con la participación de personas representantes de los sectores sociales LGBTI, de la SDP y de la SCRD. </t>
  </si>
  <si>
    <t>Durante el primer trimestre de 2023 se han realizado 4 reuniones para la coordinación de los juegos por la igualdad, en dónde se han tenido en cuenta las voces, necesidades e interés de las personas de los sectores sociales LGBTI. Así mismo, se ha contado con el acompañamiento interinstitucional de la Secretaría de Planeación y secretaria de Cultura, cuyo fin es aunar fuerzas y acciones en pro de la garantía al goce efectivo al derecho de la recreación, el deporte y actividad física de las personas objeto de los juegos.</t>
  </si>
  <si>
    <t xml:space="preserve">3.4.19 Consejo de cultura sectores sociales LGBTI, para la incidencia y socialización de planes, programas y proyectos que beneficien a esta población. </t>
  </si>
  <si>
    <t xml:space="preserve">Porcentaje de reuniones realizadas del consejo de Cultura de sectores sociales y consejos locales de arte, cultura y patrimonio donde participan los sectores LGTBI para la incidencia y socialización de planes, programas y proyectos que beneficien a esta población. </t>
  </si>
  <si>
    <t>De acuerdo a las agendas locales y distritales de las y los consejeros de cultura, se realizaron cada una de las sesiones de los Consejos Locales de Arte, Cultura y Patrimonio -CLACP-, así como del Consejo de cultura de sectores sociales. Se avanzó en la revisión de agendas programadas de acuerdo a las concertaciones propias de cada espacio.
Durante los meses de abril, mayo y junio se realizaron un total de 71 sesiones de los CLACP y 1 sesión del Consejo de cultura de sectores sociales. 
Teniendo en cuenta que el producto se refiere a la participación de representantes de los sectores sociales LGBTI para la inicidencia en estos escenarios y en los programas y proyectos que allí se discutan, se evidencia la participación en 11 sesiones entre los CLACP y el Consejo de cultura de sectores sociales de representantes de estos sectores.
Es importante mencionar que hay CLACP en los que no se cuenta con representantes de ninguno de los sectores sociales LGBTI a pesar de la convocatoria, invitación y alternativas de participación como apertura de elecciones atípicas para su vinculación en estos espacios.</t>
  </si>
  <si>
    <t>Durante los meses de octubre, noviembre y diciembre del 2022 se realizaron en total y para las 20 localidades del Distrito, 66 sesiones de los Consejos locales de arte, cultura y patrimonio y el Consejo de cultura de sectores sociales. 
Del total de estas sesiones, se contó con la presencia de representantes de los sectores sociales LGBTI en 8 de estas sesiones. De las 20 localidades, 12 de ellas no cuentan con representante de estos sectores.
Para el caso del Consejo de cultura de sectores sociales participan el representante de los sectores sociales LGBTI y el delegado por el Consejo Consultivo LGBTI.
En la localidad de Chapinero, quien estaba delegada como persona representante perdió la representación por inasistencias.
Si bien desde la entidad y las y los gestores locales se ha avanzado en la convocatoria para la representación en estos espacios, así como en articulación con el representante de estos sectores a nivel distrital del Consejo de sectores sociales, las asistencias no se han visto en aumento lo cual se presenta como un reto para el 2023, no solamente institucional sino de la ciudadanía considerando que este producto le apuesta a la incidencia y participación voluntaria en estas instancias acompañadas por la SCRD.</t>
  </si>
  <si>
    <t>La participación de personas de los sectores sociales LGBTI en el marco del Sistema Distrital de Arte, Cultura y Patrimonio, particularmente en los espacios locales y el Distrital ya descrito permite la incidencia en varios sentidos: i. reconoce las diferencias y diversidades que se encuentran en estos espacios así como aquellas que son propias de las personas de los sectores sociales LGBTI, es decir, reconoce el enfoque diferencial como parte fundamental en estos espacios, ii. son escenarios que se proponen para el encuentro entre diversos actores y la posibilidad de plantear las demandas, necesidades, avances, productos, creaciones y desarrollos de las personas de los sectores sociales LGBTI en el arte, la cultura y el patrimonio con la intención de generar puentes y diálogo, iii. incorpora así los enfoque de género, diferencial, de Derechos Humanos y territorial.</t>
  </si>
  <si>
    <t>Este producto toma en cuenta la importante del enfoque diferencial, particularmente de orientaciones sexuales e identidades de género no normativas, como un aporte en la incidencia y toma de decisiones relacionadas con el sector cultura y en los espacios de participación mediante los cuales se construyen propuestas e iniciativas que involucran a artistas y agentes culturales de Bogotá. Asimismo, teniendo en cuenta las especificidades de los territorios, toma en cuenta el enfoque territoriales para articular acciones que le apunten a la garantía de los derechos culturales de las y los ciudadanos en cada una de las localidades.
De igual manera, considera el enfoque de género como una base fundamental sobre la cual las propuestas, proyectos, iniciativas y demandas culturales y artísiticas de las ciudadanías se construyen, teniendo en cuenta que la experiencia en relación a cómo se vive y se construyen las identidades de hombres, mujeres, personas no binarias, en múltiples ocasiones, determinan la experiencia misma con la ciudad, el arte y la cultura</t>
  </si>
  <si>
    <t>Durante el primer trimestre del 2023 cada uno de los CLACP avanzó en la socialización, en sus sesiones, del Programa Distrital de Estímulos. Particularmente, avanzaron en la socialización de las becas poblaciones, dentro de las cuales se encontró la Beca expresiones artísticas y culturales de los sectores sociales LGBTI, invitando así a la ciudadanía que hace parte de estos sectores a vincularse a los procesos de fomento a las iniciativas poblacionales que tiene el sector. De igual manera, cada uno de los CLACP avanzó en la socialización de las elecciones a los Consejos de Cultura y Deporte, locales y distritales, los cuales cuentan con una curul local y una distrital para la participación de personas de los sectores sociales LGBTI.</t>
  </si>
  <si>
    <t xml:space="preserve">El avance del cumplimiento del producto da cuenta de la incorporación del enfoque diferencial en la medida en que tanto en la socialización de las becas poblacionales como en la socialización del proceso de elecciones de los Consejos de Cultura y Deporte incluyeron la presentación particular de los sectores sociales LGBTI mencionando la importancia de su participación en las instancias de la entidad así como en las convocatorias teniendo en cuenta su experiencia particular en la construcción de identidades y orientaciones sexuales no normativas como un aporte a la construcción de ciudad y de escenarios de participación incluyentes que tomen en consideración el aporte de las distintas poblaciones a la construcción de cultura, arte y patrimonio. Así como su uso como herramientas de acción.
Por otro lado, reconoce la incorporación del enfoque de Derechos Humanos en la medida en que convoca a la ciudadanía a hacer parte de los procesos culturales de la ciudad, abriendo puertas y procurando espacios de participación anclados a la misionalidad de la entidad en la cual la garantía de los derechos culturales es un pilar para las acciones que ella desarrolla.
Cada una de las socializaciones en los espacios locales da cuenta de la importancia del enfoque territorial en las acciones que se desarrollan en la entidad. Particularmente, convocar a las instancias de elecciones así como a las convocatorias en cada uno de los territorios, es la posibilidad de encontrar diálogos situados y experiencias puntuales que alimentan las acciones de la entidad, aportándole desde las situaciones vividas en determinados espacios y la manera como estas experiencias matizan las acciones que desde la entidad se proponen.
En relación al enfoque de género, cada una de las socializaciones de elecciones y convocatorias da cuenta de necesidad de que en los escenarios de participación e incidencia, así como en los ejercicios de fomento a través de las becas, de encontrar una mirada particular de lo que implica construir o construirse a partir de identidades de género que marcan la experiencia en y con el mundo. </t>
  </si>
  <si>
    <t>Honorarios del profesional a cargo del apoyo a la implementación de la PPLGBTI así como de la secretaría técnica de los espacios de los Consejos</t>
  </si>
  <si>
    <t xml:space="preserve">4.1.1 Sistema de registro y visualización de información sobre los resultados de la implementación de la política pública LGBTI
</t>
  </si>
  <si>
    <t>Numero  de Sistema de registro y visualización de información sobre los resultados de la implementación de la política pública LGBTI</t>
  </si>
  <si>
    <t xml:space="preserve">Se realizó el AFO SOLICITUD DE REQUERIMIENTO DE USUARIO (SISTEMAS DE INFORMACIÓN / APLICACIONES DE SOFTWARE)  del Módulo de registro y visualización de información sobre los resultados de la implementación de la política pública LGBTI el cual integra las especificaciones técnicas del sistema. 
</t>
  </si>
  <si>
    <t xml:space="preserve">Se encuentra en ejecución el Módulo de registro y visualización sobre los resultados de la implementación de la política pública LGBTI el cual integra las especificaciones técnicas del sistema y que es ejecutado por la consultora Nexura </t>
  </si>
  <si>
    <t>Se avanzó en el primer trimestre en el levantamiento de requerimientos de los diferentes componentes que integran el sofware: administración; identificación y caracterización ciudadana; servicios y visor geográfico.</t>
  </si>
  <si>
    <t>El sistema de infromación contempla la identificaciòn y caracterizaciòn de las personas de los sectores LGBTI en las categorìas de análisis etareo, etnias, discapacidad. De otra parte integra los servicios que se entregan a las personas de los sectores LGBTI a través de los cuales se avanza en la garantìa de derechos.</t>
  </si>
  <si>
    <t>No se ha efectuado el primer pago al ejecutor.</t>
  </si>
  <si>
    <t>4.1.2 Documento anual sobre análisis de vacios normativos identificados por la Dirección de Diversidad Sexual, en materia de derechos de las personas de los sectores LGBTI, y de la propuesta de tipo de norma para suplir el vacío normativo.</t>
  </si>
  <si>
    <t>Número de documentos sobre análisis de vacios normativos identificados por la Dirección de Diversidad Sexual, en materia de derechos de las personas de los sectores LGBTI, y  de la propuesta de tipo de norma para suplir el vacío normativo.</t>
  </si>
  <si>
    <t>Gestión Jurídica</t>
  </si>
  <si>
    <t>Secretaría Jurídica Distrital</t>
  </si>
  <si>
    <t xml:space="preserve">El 3 de junio de 2022 con el radicado 1-2022-10265, la Dirección de Diversidad Sexual de la Secretaría Distrital de Planeación entregó el plan de análisis de vacíos normativos y de desarrollo de adecuaciones normativas, conforme al literal g) del artículo 19 del Decreto Distrital 16 de 2013. El 7 de junio de 2022 se llevó a cabo una reunión con Janet Zamora de la Secretaría Distrital de Planeación donde se acordó adelantar un plan piloto frente a dos (2) de los cinco (5) temas propuestos por la Dirección de Diversida Sexual de la Secretaría Distital de Planeación. </t>
  </si>
  <si>
    <t>En el III Trimestre de 2022, mediante radicado No.1-2022-15416 de fecha 8 de agosto de 2022, la Dirección de Diversidad Sexual informó que la revisón efectuada contenía el resultado final del producto 4.1.2., el cual se adecuaba a las necesidades de la Política Pública LGBTI, indicando a su vez, que se tomará como base para un futuro trabajo de propuesta normativa.</t>
  </si>
  <si>
    <t>La Dirección de Diversidad Sexual de la Secretaría Distrital de Planeación propuso cinco (5) temas: Inexistencia de un protocolo de investigación direccionado al delito de discriminación como delito autónomo como si existe frente al delito de tortura o frente al feminicidio; Inexistencia de una ley integral Trans o de identidad de género. Sentencias T-476 de 2014 y T-99 de 2015; Inexistencia de normas que hagan obligatoria la capacitación sobre derechos LGBTI a las empresas de vigilancia y servicios generales que contraten con el Distrito Capital; Cumplimiento a sentencias de la Corte Constitucional frente a los siguientes fallos: Sentencia T-804 de 2014 MP. Jorge Ivan Palacio, exhorta a la Escuela Judicial Rodrigo Lara Bonilla a que incluya dentro de sus módulos de formación y capacitación temas relativos a las categorías LGBTI y los avances jurisprudenciales al respecto. Esta labor podría ser implementada de manera unificada desde la coordinación de la Política Pública Nacional; y Sentencia T-335 de 2019 MP.P. Gloria Stella Ortiz Delgado, exhorta a la Cámara de Comercio de Barranquilla a socializar entre todos los centros comerciales de la ciudad medidas de respeto de circulación de personas LGBTI en el espacio público, medida que podría ser replicada en todas las cámaras de comercio a nivel nacional.</t>
  </si>
  <si>
    <t>La Secretaría Jurídica Distrital está pendiente de recibir un documento sobre vacios en materia de derechos de las personas de los sectores LGBTI para el respectivo análisis. Al respecto, la Dirección de Diversidad Sexual de la Secretaría Distrital de Planeación, conforne al literal g) del artículo 19 del Decreto Distrital 16 de 2013 informó que entregará el documento en el II Trimestre.</t>
  </si>
  <si>
    <t>Recursos de Funcionamiento</t>
  </si>
  <si>
    <t>4.1.3 Normatividad elaborada y actualizada, relacionada con la garantía de derechos de las personas de los sectores LGBTI con disponibilidad en el Sistema de Información de Régimen Legal - LegalBog</t>
  </si>
  <si>
    <t xml:space="preserve">Porcentaje de actualización del sistema de información Regimen Legal - Legalbog con los actos administrativos en materia de derechos de las personas de los sectores LGBTI. </t>
  </si>
  <si>
    <t>Se revisaron e incorporaron en el Documento de Relatoría 08 de 2018, el Decreto Nacional 1731 de 2021 que incluye dentro de la priorización del Fondo de Fomento para las Mujeres Rurales (Fommur) a las mujeres rurales pertenecientes al grupo LGBTI+; las sentencias T-10631 de 2021 del Tribunal Superior de Medellín referente a la incorporación del género "T" en la cédula de ciudadanía, y la Sentencia Su-440 de 2021 de la Corte Constitucional, donde se señaló que las mujeres trans tienen derecho a acceder a la pensión de vejez a la misma edad de las mujeres cisgénero. 
Cabe aclarar que, todas las normas y sentencias expedidas en la materia durante la vigencia, fueron incorporadas en el Sistema de Régimen Legal, dando cumplimiento al indicador del producto para un avance cuantitativo del 100%. 
La ciudadanía en general y las oficinas jurídicas pueden consultar dicha normatividad a través del siguiente enlace: 
https://sisjur.bogotajuridica.gov.co/sisjur/normas/Norma1.jsp?i=80995
La información sirve de insumo para la elaboración de peticiones y conceptos, por lo cual el Documento de Relatoría 08 de 2018 se encuentra actualizado de manera permanente, conforme a las normas y sentencias expedidas sobre la materia.</t>
  </si>
  <si>
    <t>Se avanzó en un 100% en la incorporación de las normas y sentencias sobre los derechos de las personas de los sectores LGBTI en cumplimiento del los enfoques diferencial, de derechos humanos y de género.
El enfoque territorial de este producto está dispuesto para todo el Distrito Capital en este sentido, todos los usuarios y ciudadanía en general podrán consultar la información actualizada del Sistema Régimen Legal.</t>
  </si>
  <si>
    <t xml:space="preserve">En el segundo trimestre del año 2022 se revisaron e incluyeron en el documento de relatoría 08 de 2018 las siguientes normas: Ley 2208 del 17 de mayo de 2022. Ley 2209 del 23 de mayo de 2022. Acuerdo Distrital 838 del 17 de mayo de 2022. Decreto Distrital 193 del 17 de mayo de 2022. Decreto Distrital  241 del 13 de junio de 2022. Se incorporaron la sentencia del Consejo del Estado 2022-00255-01 del 21 de abril de 2022. Sentencia de la Corte Suprema de Justicia STC6575-2022 del 25 de mayo de 2022. Sentencia de la Corte Constitucional T-171 del 23 de mayo de 2022. Sentencia C-222 de 2022 de la Corte Constitucional ,el resumen podría ser: "La divulgación pública (medios de comunicación) de hechos de violencia sexual y por razones de género que puede atentar contra el honor, la dignidad personal o familiar y, por tanto, constituir delitos como la injuria o calumnia, exime de responsabilidad cuando se demuestra que correponde a la verdad. 
Se revisaron e incorporaron en el Documento de Relatoría 08 de 2018 dos (2) leyes, un (1) Acuerdo Distrital, dos (2) Decretos Distritales y cuatro (4) sentencias.
</t>
  </si>
  <si>
    <t>Durante la vigencia, se han revisado e incorporado en el Documento de Relatoría 08 de 2018:
PRIMER TRIMESTRE: Dos (2) Directivas Nacionales, un (1) documento CONPES D.C. una (1) Circular Distrital y dos (2) sentencias. 6
SEGUNDO TRIMESTRE:  Dos (2) leyes, un (1) Acuerdo Distrital, dos (2) Decretos Distritales y cuatro (4) sentencias. 9
TERCER TRIMESTRE: Tres (3) Leyes, dos (2) Circulares Nacionales, un (1) documento Conpes Nacional, una (1) Resolución Distrital, un (1) Decreto Distrital y tres (3) sentencias. 11
CUARTO TRIMESTRE: Tres (3) Resoluciones Nacionales, una (1) Circular Distrital, dos (2) Acuerdos Distritales, y dos (2) Sentencias. 8
TOTAL: 34 normas asociadas a la garantía de derechos de las personas de los sectores LGBTI, durante la vigencia 2022</t>
  </si>
  <si>
    <t xml:space="preserve">Se trata el enfoque de género y diferencial en la Ley 2208 del 17 de mayo de 2022, "Por medio del cual se establecen incentivos económicos para fortalecer el acceso y las oportunidades en empleo y formación para la población pospenada y se dictan otras disposiciones - Ley de Segundas Oportunidades." porque en el artículo 7 es sobre la progresividad en el pago de parafiscales asociado al pago de nómina con enfoque de género. Las empresas que empleen a trabajadores provenientes de población de la que trata el artículo 2° de la presente ley mediante contrato a término indefinido o fijo y su nueva contratación se componga al menos de un 60% de mujeres y/o mujeres y hombres trangénero,a  partir de la promulgación de esta ley, realizarán de la siguiente manera el pago de los aportes correspondientes a cajas de compensación familiar. Ley 2209 del 23 de mayo de 2022, "Por medio de la cual se modifica el artículo 18 de la Ley 1010 de 2006". Acuerdo Distrital 838 del 17 de mayo de 2022,  "Por medio del cual se establecen lineamientos para la formación dentro de la ruta única de la empleabilidad, mediante acciones dirigidas a sectores poblacionales vulnerables de Bogotá", el artículo 3 señala dentro de los sectores sociales vulnerables a la población LGTBI, entre otros. Decreto Distrital 193 del 17 de mayo de 2022, "Por medio del cual se adopta la “Política Pública de Lucha Contra la Trata de Personas en Bogotá Distrito Capital 2022-2031”. Decreto Distrital  241 del 13 de junio de 2022, "Por medio del cual se modifican los Decretos Distritales 213 de 2020 y 145 de 2021 relacionados con el Manual de Oferta de Vivienda de interés social e interés prioritario, y la promoción, generación y acceso a soluciones habitacionales, y se dictan otras disposiciones", modifica el artículo 14 del Decreto Distrital 145 de 2021 respecto de las características del hogar para acceder a los montos diferenciales de subsidio, con el fin de ampliar la focalización de los hogares de la siguiente manera: Incluye las condiciones de vulnerabilidad referidas a: Hogares con persona (s) transgénero y/o trans sexuales. Se incorporaron la sentencia del Consejo del Estado 2022-00255-01 del 21 de abril de 2022, que negó una acción de cumplimiento que pretendía se ordenara a la Unidad de Víctimas aplicar la ruta prioritaria para acceder a las indemnizaciones de la comunidad LGTBIQ. Sentencia de la Corte Suprema de Justicia STC6575-2022 del 25 de mayo de 2022 , que hace un llamado de atención a jueces por lenguaje discriminatorio a miembros de comunidad LGBT.  Sentencia de la Corte Constitucional T-171 del 23 de mayo de 2022 que trata de la prohibición de discriminación a la población LGBTIQ+ en la donación de sangre. Sentencia C-222 de 2022 de la Corte Constitucional sobre la divulgación pública (medios de comunicación) de hechos de violencia sexual y por razones de género que puede atentar contra el honor, la dignidad personal o familiar y, por tanto, constituir delitos como la injuria o calumnia, exime de responsabilidad cuando se demuestra que correponde a la verdad. </t>
  </si>
  <si>
    <t>De manera general, se aborda del enfoque de género a través de la publicación de normas en el Sistema de Información de Régimen Legal, que están asociadas a la garantía de derechos de las personas de los sectores LGBTI y diferencial.
Específicamente, en la Sentencia C-415 de 2022 se evidencia el enfoque en el sentido que la Corte Constitucional señaló que las parejas adoptantes del mismo sexo tienen derecho a disfrutar las licencias parentales en las mismas condiciones que las parejas adoptantes heteroparentales. Se declara exequible el artículo 2 de la Ley 2114 de 2021 bajo el entendido de que la pareja adoptante del mismo sexo definirá, por una vez, quien de ellos gozará de cada prestación en las mismas condiciones previstas para las familias heteroparentales adoptantes. Señaló la Corte que i) evidenciaba que las licencias se otorgan atendiendo la naturaleza de padre y/o madre y por tanto la disposición asume categorías binarias al asignar el derecho; ii) se explicaba que pese a las reglas jurisprudenciales que equiparan derechos a las parejas adoptantes del mismo sexo existe un vacío en la forma en la que estas pueden acceder a las semanas de las licencias previstas en la disposición impugnada; y se iii) señalaban las razones puntuales para acreditar el cumplimiento de los requisitos para la existencia de una omisión legislativa relativa. Para resolver reiteró la jurisprudencia sobre omisión legislativa relativa y recordó que a través de dicha metodología se permite advertir si se requiere la intervención judicial para reparar las discriminaciones normativas, cuando se adviertan, y se habilita a la Corte a adoptar una sentencia aditiva que resuelva las hipótesis que fueron excluidas por el Legislador. La Sala Plena se pronunció sobre la prohibición de discriminación, con especial énfasis frente a la orientación sexual diversa en la jurisprudencia constitucional. Esgrimió que i) el mandato de prohibición de discriminación por orientación sexual, implica que el goce y el ejercicio de los derechos no puede restringirse al decidir una opción sexual; ii) actualmente se reconoce similar trato jurídico a las parejas conformadas por personas heterosexuales y a las parejas compuestas por personas del mismo sexo; iii) dicha equiparación en el trato permite el acceso al Sistema General de Seguridad Social, en todos sus componentes, con las mismas garantías asignadas a parejas heterosexuales; y iv) se reconoce la garantía a las familias homoparentales no solo de contraer matrimonio sino de adoptar y asumir las obligaciones que ello implica." 
Por otro lado, se aborda del enfoque de género y diferencial en la Resolución 20223040063305 del 21 de octubre de 2022 “Por la cual se adopta el Protocolo para prevención y atención de acoso sexual y/o discriminación por razón del sexo en el ámbito laboral en el Ministerio de Transporte”. 
En la Resolución 20223040064995 del 28 de octubre de 2022 “Por la cual se adiciona y modifica la Resolución 000283010 de 2019 del Ministerio de Transporte "Por la cual se crea el Comité Sectorial para la coordinación e implementación de la Política Pública Nacional de Equidad de Género en el Sector Transporte”. 
En la Resolución 20223040067515 del 10 de noviembre de 2022 “Por la cual se adopta la estrategia nacional de movilidad activa con enfoque de género y diferencial – ENMA” del Ministerio de Transporte. 
En la Circular 046 del 12 de octubre de 2022 de la SDS sobre el fortalecimiento de la atención humanizada centrada en la persona, en los servicios de salud del Distrito Capital. 
En el Acuerdo Distrital 860 del 22 de noviembre de 2022 “Por medio del cual se establecen los lineamientos generales del Nacimiento Humanizado y el Parto Respetado e Intercultural en el sistema de salud del Distrito y se dictan otras disposiciones”. 
En el Acuerdo Distrital 862 del 22 de noviembre de 2022 "Por el cual se establecen lineamientos para la creación de la Comisión Intersectorial de Apoyo al Emprendedor y Emprendedora Joven Rural Campesina de Bogotá D.C y se dictan otras disposiciones."
Por último, en  la Sentencia T-365 del 9 de noviembre de 2022 de la Corte Constitucional se pronunció sobre la necesidad de expedir un protocolo para tramitar visitas íntimas de privados de la libertad sin distinción de orientación sexual o identidad de género diversas.</t>
  </si>
  <si>
    <t>Se incluyeron en el I Trimestre dentro del documento de relatoría 08 de 2018 1 ley, 3 circulares nacionales, 1 circular distrital, 1 resolución nacional, 1 directiva presidencial, 1 decreto distrital, 7 acuerdos distritales, 1 acuerdo local y 2 sentencias.
En el I trimestre de 2023, se revisaron e incluyeron en el documento de relatoría 08 de 2018 las siguientes normas:
*Ley 2281 del 4 de enero de 2023, "Por medio de la cual se crea el Ministerio de Igualdad y Equidad y se dictan otras disposiciones". 
* Circular Conjunta 01 del 5 de enero de 2023 de Colombia Compra Eficiente y el DAFP que da lineamientos para la celebración de contratos de prestación de servicios previstos en el artículo 2, numeral 4, literal H, de la Ley 1150 de 207 - Vigencia 2023.
* Circular Interna 003 del 12 de enero de 2023 del Ministerio de Hacienda y Crédito Público sobre lineamientos de aplicación de la circular conjunta No. 100-005 de 2022 expedida por el DAFP y la ESAP y la circular conjunta No. 01 de 2023 expedida por el DAFP y Colombia Compra Eficiente.
* Resolución 051 del 12 de enero de 2023 del Ministerio de Salud y Protección Social, "Por medio del cual se adopta la regulación única integral en salud frente a la Interrupción Voluntaria del Embarazo (IVE) y se modifica el numeral 4.2 del Lineamiento Técnico y Operativo de la Ruta Integral de Atención en Salud Materno Perinatal adoptado mediante la Resolución 3280 de 2018". 
* Directiva Presidencial 1 del 8 de marzo de 2023, "Protocolo para la prevención, atención y medidas de protección de todas las formas de violencia contra las mujeres y basadas en Género y/o discriminación por razón de raza, etnia, religión, nacionalidad, ideología política o filosófica, sexo u orientación sexual o discapacidad, y demás razones de discriminación en el ámbito laboral y contractual del sector público; y la participación efectiva de la mujer en las diferentes instancias de la administración pública."
* Circular 26 del 8 de marzo de 2023 del Ministerio de Trabajo, "Prevención y atención del acoso laboral y sexual, violencia basada en género contra las mujeres y personas de los sectores sociales LGBTIQ+ en el ámbito laboral."
* Circular Conjunta N° 001 del 10 de enero de 2023 de la Secretaría General de la Alcaldía Mayor y el Secretario Jurídico Distrital, "Lineamientos para la celebración de contratos de prestación de servicios profesionales y de apoyo a la gestión para la vigencia 2023". 
* Acuerdo Distrital 866 del 6 de febrero de 2023, "Por el cual se crea el sello "Bogotá Incluyente" como un reconocimiento para las empresas, establecimientos u organizaciones que promuevan la inclusión de poblaciones diferenciales, a través de su vinculación laboral o en su cadena de producción y se dicta otras disposiciones". 
* Decreto Distrital 53 del 10 de febrero de 2023, "Por medio del cual se establece y adopta el «Protocolo Distrital para la garantía y protección de los derechos a la reunión, manifestación pública y la protesta social pacífica» y se deroga el Decreto Distrital 563 de 2015".  
* Acuerdo Distrital 878 del 10 de febrero de 2023, "Por medio del cual se dictan lineamientos para el Sistema Distrital de Planeación, la creación de planes de desarrollo, se garantiza la participación ciudadana en el Distrito Capital y se dictan otras disposiciones". 
* Acuerdo Distrital 879 de 2023, "Por medio del cual se toman medidas para garantizar el derecho a la vida, la salud plena, la dignidad humana, el libre desarrollo de la personalidad, y el derecho fundamental a la Interrupción Voluntaria  del Embarazo (IVE) y se dictan otras disposiciones". 
* Acuerdo Distrital 880 del 2 de marzo de 2023, "Por medio del cual se establecen lineamientos generales para la promoción y el fortalecimiento del acceso al primer empleo en el Distrito Capital y se dictan otras disposiciones". 
* Acuerdo Distrital 883 del 22 marzo de 2023,"Por medio del cual se dictan lineamientos para garantizar el acceso a la dignidad menstrual de las personas habitantes de calle o en riesgo de estarlo con experiencias menstruales de Bogotá, D.C."
* Acuerdo Distrital 888 del 27 de marzo de 2023, "Por el cual se promueve el turismo joven, se fortalecen los emprendimientos turísticos de jóvenes en el Distrito Capital y se dictan otras disposiciones." 
* Acuerdo Distrital 893 del 28 de marzo de 2023, "Por el cual se institucionaliza el Sistema Distrital de Cuidado de Bogotá D.C. y se dictan otras disposiciones." 
* Acuerdo Local 18 del 28 de febrero de 2023 de la Junta Administradora Local de Puente Aranda, "Por medio del cual se crea el Consejo Local LGBTI de Puente Aranda y se dictan otras disposiciones". 
* SU-067 de 2023. "La Corte Constitucional ampara derechos fundamentales de una mujer trans y afrodescendiente despedida de forma discriminatoria y por razón de su identidad de género. Se ordenó el reintegro de la trabajadora y el pago de salarios y prestaciones dejados de percibir. De igual forma, se ordenó al Consejo Superior de la Judicatura que adopte las medidas tendientes a impedir que se repitan hechos similares, como incluir en el proceso de preparación de jueces y magistrados, un módulo de formación específica sobre los derechos de las personas con identidades de género y sexuales diversas."
* Sentencia C-059 del 9 de marzo de 2023 "La prestación del servicio militar, por regla general, seguirá siendo voluntario para las mujeres, sin que por ello se vulnere el derecho a la igualdad o se consagre un estereotipo de género. Se declararon exequibles el parágrafo 1 del artículo 4 y el literal k) del artículo 12 de la Ley 1861 de 2017 "Por la cual se reglamenta el servicio de reclutamiento, control de reservas y la movilización", que señalan: "La mujer podrá prestar el servicio militar de manera voluntaria y será obligatorio cuando las circunstancias del país lo exijan y el Gobierno nacional lo determine." y están exonerados de prestar el servicio militar obligatorio, cuando hayan alcanzado la mayoría de edad :"Los varones colombianos que después de su inscripción hayan dejado de tener el componente de sexo masculino en su registro civil." La Corte adelantó un juicio de igualdad de intensidad intermedia, en el que constató que la circunstancia de que para las mujeres se imponga, como regla general, el acceso voluntario al servicio militar, se explica por (i) la necesidad de otorgar a su favor una acción afirmativa, con miras a realizar sus derechos al trabajo y a la educación, respecto de los cuales persiste una brecha de género, aunado (ii) a la necesidad de atender la situación especial de violencia que han padecido en el marco del conflicto armado, acorde con su derecho a tener una vida libre de violencia."</t>
  </si>
  <si>
    <t>La fuente de financiación de este producto  es a través de recursos de funcionamiento, toda vez que las actividades fueron ejecutadas por los servidores y servidoras públicas a cargo del sistema de información régimen legal de Bogotá.
Es pertinente aclarar, que el costo proyectado de este producto para la vigencia 2022 es de $4.000.000. En este sentido, los recursos ejecutados para el primer y segundo trimestre  fue un acumulado de $2,000,000 ($1.000.000 por trimestre), periodos en los cuales se avanzó en el cumplimiento de la meta.
La fuente de financiación de este producto  es a través de recursos de funcionamiento, toda vez que las actividades fueron ejecutadas por los servidores y servidoras públicas a cargo del sistema de información régimen legal de Bogotá.
Es pertinente aclarar, que el costo proyectado de este producto para la vigencia 2022 es de $4.000.000. En este sentido, los recursos ejecutados para el tercer y cuarto trimestre  fue un acumulado de $2,000,000 ($1.000.000 por trimestre), periodos en los cuales se avanzó en el cumplimiento de la meta.</t>
  </si>
  <si>
    <t>4.1.4 Investigaciones elaboradas para aportar a la toma de decisiones en el marco de la PPLGBTI</t>
  </si>
  <si>
    <t>Número de investigaciones elaboradas para aportar a la toma de decisiones en el marco de la PPLGBTI</t>
  </si>
  <si>
    <t>El enfoque territorial de este producto está dispuesto para todo el Distrito Capital en este sentido, todos los usuarios y ciudadanía en general podrán consultar la información actualizada del Sistema Régimen Legal.</t>
  </si>
  <si>
    <t>Se avanzo de forma articulada con el observatorio poblacional, diferencial y familias de la dirección de equidad y políticas poblacionales sobre la línea de investigación sobre paga diarios, el cual tendrá un capítulo específico sobre la población de los sectores LGBTI en el que se darán recomendaciones para contrarrestar las barreras de acción a la oferta institucional. Se avanzo de forma articulada con el observatorio poblacional, diferencial y familias de la dirección de equidad y políticas poblacionales sobre la línea de investigación sobre población migrante que incluye población de los sectores LGBTI en el que se darán recomendaciones a las rutas ya existentes para esta población.</t>
  </si>
  <si>
    <t>Se avanza en la investigación sobre paga diarios que integra la caracterización de población de los sectores LGBTI a partir de la cual se generan  recomendaciones para contrarrestar las barreras de acción a la oferta institucional. Se avanzo en la investigación sobre población migrante que incluye población de los sectores LGBTI en el que se darán recomendaciones a las rutas ya existentes para esta población.</t>
  </si>
  <si>
    <t>Se aborada el enfoque poblacional diferencial en relación con diversidad sexual y derecho a la vivienda y poblacion migrante sectores LGLBTI</t>
  </si>
  <si>
    <t>Se celebraron dos comités técnicos de seguimiento con el Programa Mundial de Alimentos en el marco del convenio de cooperación que da curso a la elaboración del documento de caracterización de la población usuaria de pagadiarios perteneciente a los sectores LGBTI. Durante el primer comité se definió el plan de trabajo y se discutieron los avances en los temas de contratación de los socios cooperantes.
Durante el segundo comité se realizó la revisión de la batería de indicadores a incluir en el cuestionario de recolección para campo, los cuales incluyen las variables de identidad de género y orientación sexual que permitirán caracterizar a la población de los sectores sociales LGBTI. Adicionalmente se llevaron a cabo reuniones para la planificación preparatoria del pre-testeo que dado el enfoque poblacional se planea de ser posible aplicar en la localidad de Los Mártires. Finalmente, se realizaron los acercamientos necesarios con la Secretaría Distrital de Integración Social para recibir apoyo de su parte en el operativo de pre-testeo y en el operativo general.
Las recomendaciones para contrarrestar las barreras de acceso a la oferta institucional para personas de los sectores sociales LGBTI que son usuarios y usuarias de pagadiarios es un producto de la información que se recolectará en campo. A la fecha y de acuerdo con el plan de trabajo más actualizado, esta etapa se culminaría en junio del presente año. Sin embargo, y de cara a las necesidades de recolección de la información se ha trabajado en la incorporación de las variables requeridas en el formulario para poder identificar a la población objetivo y de esta manera poder generar las recomendaciones  de acceso a la oferta institucional para la población usuaria de los pagadiarios en Bogotá. 
Se trabajó en la identificación de las variables potenciales a incluir en el instrumento de recolección y el diseño del muestreo para la etapa de trabajo de campo. Para ello la SDP compartió con el WFP los insumos requeridos para el diseño de la muestra los cuales incluyen: Base de datos de la tropa social, documentos de la población pagadiarios con referencia geográfica, Documento de análisis pagadiarios y estudio de Poverty mapping que reconoce la incidencia de pobreza monetaria a nivel manzana. Se realizó la revisión sobre la bateria de indicadores a incluir en el cuesitonario de recolección para campo y se realizó un análisis pregunta por pregunta para determinar la idoneidad y calidad de las preguntas a incluir.</t>
  </si>
  <si>
    <t>Los recursos son del proyecto 7623</t>
  </si>
  <si>
    <t xml:space="preserve">4.1.5 Alianzas estratégicas de cooperación internacional para el desarrollo de proyectos específicos, transferencia tecnológica y científica que promueva la calidad de las personas trans, de las lesbianas y los demás sectores sociales de la PPLGBTI  </t>
  </si>
  <si>
    <t>Número de alianzas estratégicas para el desarrollo de proyectos específicos, transferencia tecnológica y científica</t>
  </si>
  <si>
    <t xml:space="preserve">Cabe aclarar que, todas las normas y sentencias expedidas en la materia durante la vigencia, fueron incorporadas en el Sistema de Régimen Legal, dando cumplimiento al indicador del producto para un avance cuantitativo del 100%. </t>
  </si>
  <si>
    <t>Con el fin de posicionar la apuesta regional por el registro de violencias hacia personas LGBTI, se
participó en la reunión convocada con la Alcaldía de Ciudad de México y en un grupo focal
organizado por la Dirección de Relaciones Internacionales para identificar orientaciones hacia la
construcción de una visión internacional estratégica de Bogotá-Región desde perspectivas de
diversidad, inclusión y cuidado.
Se generó un documento de propuesta de plan de trabajo aprobada por la Asamblea de la Red
Latinoamericana de Ciudades Arcoíris - RLCA, de la cual Bogotá asumió la Secretaría técnica.
Dicho documento cuenta con las acciones a ser implementadas para fortalecer el proyecto regional
latinoamericano. En la propuesta realizada a la RLCA, se incluyó un eje de trabajo dedicado al
fortalecimiento del registro de violencias contra personas de los sectores sociales LGBTI, así como
a la atención y seguimiento de dichos casos.
Se realizaron reuniones de articulación con la organización Hivos y se apoyó técnicamente a una
propuesta de cooperación internacional (proyecto Glide) para fortalecer la internacionalización de
la Política Pública LGBTI. Se participó en la reunión realizada con el Ministro de Igualdad de Reino
Unido Mike Freer para posicionamiento internacional de la Política Pública LGBTI de Bogotá.
También se realizó presentación sobre la actualidad de personas de los sectores LGBTI para
ponencia por invitación de la organización LILA Internacional.</t>
  </si>
  <si>
    <t xml:space="preserve">Se realizó una reunión con la Dirección de Relaciones Internacionales DRI para buscar articulación con la organización IGLTA y con Victory Institute.
Se realizó documento propuesta de trabajo para Embajada de Estados Unidos con el fin de fortalecer la Red Latinoamericana de Ciudades Arcoíris  RLCA y generar un espacio de intercambio de experiencias para 2023 con el apoyo de la Dri. También se buscó posicionar el encuentro presencial de la  RLCA  con la Mesa de cuidado, diversidad e inclusión de la Estrategia de Gobernanza de  Internacionalización de Bogotá de la DRI. 
Los  documentos de propuesta presentado a la Embajada de Estados Unidos, y de trabajo para la Red Latinoamericana de Ciudadaes Arcoíris, buscan impulsar la agenda por la garantía de los derechos de las personas de los sectores sociales LGBTI en la región latinoamericana, afectados por una coyuntura global de polarización política y decrecimiento económico. En esa medida, tanto la alianza con la RLCA como los acercamientos con otras organizaciones han sido fundamentales en el intercambio de experiencias con el fin común expuesto. </t>
  </si>
  <si>
    <t>Las distintas alianzas generadas se centran en la visibilización de los enfoques de género y diferencial por orientaciones sexuales e identidades de género, en la medida en que tanto desde las reuniones como desde las propuestas su busca posicionar la importancia de la Política Pública para los sectores sociales LGBTI.</t>
  </si>
  <si>
    <t xml:space="preserve">Se realizaron mesas técnicas y envío de insumoss para presentar propuestas de proyectos enfocados en la garantía de derechos de personas LGBTI  con las siguientes organizaciones internacionales: i) Coperaccio con Colombia Diversa, ii) ACATHI, iii) USAID y Programa Generando Equidad, y iv) Agencia Francesa de Desarrollo. </t>
  </si>
  <si>
    <t>Todos las propuestas de proyectos presentados tienen en el centro de su argumentación la necesidad de trabajar conjuntamente desde las organizaciones internacionales y el Distrito por la garantia de derechos de las personas de los sectores sociales LGBTI, lo que refiere al enfoque de derechos. Particularmente 3 de las propuestas se enfocan en temas relacionados con migración de personas LGBTI, violencias, memoria y litigio de mujeres LBT víctimas del conflicto armado, e intercambio de buenas prácticas (acciones afirmativas trans), transversalizando así el enfoque poblacional-diferencial.</t>
  </si>
  <si>
    <t>Los recursos son del proyecto 7623 correspondiente  al 70% de 1 contratista.</t>
  </si>
  <si>
    <t>4.1.6 Diseño e implenetación de un Sistema de información donde se identifiquen casos de crímenes y violencias contra personas de los sectores LGBTI, a partir de fuentes de información oficiales y no oficiales, que permitan la toma de decisiones en materia de seguridad y convivencia en articulación con la Dirección de Diversidad Sexual de la SDP.</t>
  </si>
  <si>
    <t xml:space="preserve">Porcentaje de avance de diseño e implementación del  Sistema de información donde se identifiquen casos de crimenes y violencias contra personas de los sectores LGBTI </t>
  </si>
  <si>
    <t xml:space="preserve">En el mes de enero y febrero se implementó el contrato de webscrapping por parte de la Dirección de Diversidad Sexual - SDP. 
Durante el mes de marzo, se recibió por parte de la OAIEE el resultado del contrato de webscrapping, realizando la respectiva retroalimentación y solicitando ajustes al proceso.
"Se finalizó el contrato webscraping, recibiendo el código y la base de datos de fuentes no oficiales.
Se realizó la integración de la información de la Policía Nacional y los resultados de Webscraping a la Bodega de Datos.
A la fecha la primera versión del desarrollo esta en revisión de la OAIEE y de la Dirección de Diversidad Sexual."
</t>
  </si>
  <si>
    <t>El porcentaje reportado sobre la meta producto que incrpora el detalle de las actividades hacia el desarrollo del Sistema.
El Sistema de información donde se identifiquen casos de crímenes y violencias contra personas de los sectores LGBTI se encuentra finalizado, cumpliendo así la meta programada.</t>
  </si>
  <si>
    <t xml:space="preserve">Se realiza la revisión y retroalimentación a la ejecución del contrato de Webscraping, el cual aportará la información donde se identifiquen casos de crímenes y violencias contra personas de los sectores LGBTI.
"Se finalizó el contrato webscraping, recibiendo el código y la base de datos de fuentes no oficiales.
Se realizó la integración de la información de la Policía Nacional y los resultados de Webscraping a la Bodega de Datos.
A la fecha la primera versión del desarrollo esta en revisión de la OAIEE y de la Dirección de Diversidad Sexual."
</t>
  </si>
  <si>
    <t>El Sistema de información donde se identifiquen casos de crímenes y violencias contra personas de los sectores LGBTI se encuentra finalizado, cumpliendo así la meta programada.</t>
  </si>
  <si>
    <t>Se realizan las actualizaciones de información al sistema, como parte de la administración del mismo.</t>
  </si>
  <si>
    <t>Personas de los sectores LGBTI</t>
  </si>
  <si>
    <t>El estimado de gestión hace parte del convenio sin recursos de este producto conjunto con la Dirección de Dieversidad de la SDP. CORRESPONDE A LA EJECUCIÓN DE 7 CONTRATOS QUE CONTRIBUYEN AL CUMPLIMIENTO DE TODOS LOS PRODUCTOS DE LA POLÍTICA</t>
  </si>
  <si>
    <t>4.1.7 Estudio sobre casos de crímenes y violencias contra personas de los sectores LGBTI, a partir del sistema de información, para  la generación de estrategias y toma de decisiones en materia de seguridad, convivencia y justicia en articulación con la Dirección de Diversidad Sexual de la SDP.4.1.7 Estudio sobre crímenes y violencias contra personas de los sectores LGBTI, a partir del sistema de información, para  la generación de estrategias y toma de decisiones en materia de seguridad, convivencia y justicia en articulación con la Dirección de Diversidad Sexual de la SDP y otras Entidades Distritales según corresponda.</t>
  </si>
  <si>
    <t>Número de Estudios de violencias contra personas de los sectores LGTBI</t>
  </si>
  <si>
    <t xml:space="preserve">En enero se realiza el diseño y definición de fuentes para el proceso de recolección de información, en febrero se realiza la primera revisión de datos vía webscrapping y Policía Nacional, en marzo se inicia el procesamiento de la información recolectada insumo para la generación del documento final.
A la fecha la información insumo para el estudio se encuentra consolidada y validada en la Bodega de Datos, con el fin de dar inicio a la generación del documento de análisis de los datos del sistema de información sobre violencias contra personas LGBTI.
</t>
  </si>
  <si>
    <t>Documento "Estudio Sobre casos de crímenes y violencias contra personas de los sectores LGTBI V1". El documento fue aprobado por las dos partes interesadas OAIEE de la SDSCJ y la Dirección de Diversidad Sexual de la SDP</t>
  </si>
  <si>
    <t xml:space="preserve">Se inicia la recolección y procesamiento de información sobre casos de crímenes y violencias contra personas de los sectores LGBTI, insumo para la realización del estudio que busca generar estrategias y aportar para la toma de decisiones en materia de seguridad, convivencia y justicia en articulación con la Dirección de Diversidad Sexual de la SDP. 
A la fecha la información insumo para el estudio se encuentra consolidada y validada en la Bodega de Datos, con el fin de dar inicio a la generación del documento de análisis de los datos del sistema de información sobre violencias contra personas LGBTI.
</t>
  </si>
  <si>
    <t>Recursos propios OAIEE + Contratación Dirección de Diversidad Sexual. Se mantiene el valor acumulado de 23 millones</t>
  </si>
  <si>
    <t xml:space="preserve">4.1.8 Plan de adecuacion de los sistemas de informacion en salud del distrito con  inclusion de variables diferenciales para las personas de los sectores LGBTI, y/o con orientaciones sexuales  o identidades de género diversas sus familias y comunidades en  instrumentos de captura y salidas de informacion </t>
  </si>
  <si>
    <t xml:space="preserve">Porcentaje de implementacion del plan de adecuacion de los sistemas de informacion en salud del distrito con  inclusion de variables diferenciales para las personas de los sectores LGBTI, sus familias y comunidades en  instrumentos de captura y salidas de informacion </t>
  </si>
  <si>
    <t>Debido a dificultades de contratacion el incicio del producto se iniciará durante el tercer periodo del año</t>
  </si>
  <si>
    <t>Se inicio el inventario de sistemas de informacion con variables poblacionales diferenciales en el tercer trimetre.
Teniendo en cuenta que durante el cuarto trimestre la Dirección TIC ha presentado diferentes cambios organizaciones, se hace necesario realizar nuevamente el inventario de los sistemas de información, adelantado durante el tercer trimestre, lo anterior, con el objetivo de contar con una mas precisa y actualizada  de los sistemas de información susceptibles a la actualización de las variables poblacionales requeridas, este nuevo inventario se desarrollara durante la vigencia 2023.</t>
  </si>
  <si>
    <t>Tercer trimestre: La accion misma debe generar una diferenciacion frente a los enfoques diferencial, poblacional y de genero, cuando se desea identificar las variables tanto por genero como por poblacion en los sistemas de informacion.
Cuarto trimestre: La actualización de Inventario de sistemas de información susceptibles a la inclusión de variables poblaciones se desarrollara durante la vigencia 2023</t>
  </si>
  <si>
    <t>Las acciones se realizaran a partir del proximo trimestre del año</t>
  </si>
  <si>
    <t>No existe un recurso especifico para esta accion, sin embargo los recursos de esta actividad estan en el proyecto 7788</t>
  </si>
  <si>
    <t>4.1.9 Desarrollo de acciones de intercambio de prácticas significativas en temas de diversidad sexual que permitan promover acciones o discusiones en el marco internacional frente a la política pública LGBTI del Distrito Capital.</t>
  </si>
  <si>
    <t>Porcentaje de Acciones de intercambio de prácticas significativas realizadas  en el marco internacional.</t>
  </si>
  <si>
    <t>El producto no tiene asociados enfoques.</t>
  </si>
  <si>
    <t xml:space="preserve">Avance cuantitativo 4%.
La acción de intercambio de practicas en temas de diversidad sexual a desarrollar en la presente vigencia es el Congreso Internacional, el cual se realizará el 12 de julio en el marco del Festival por la Igualdad 2022.
Durante el Consejo Consultivo LGBTI del pasado 17 de mayo, se solicitó formalmente apoyo de la Dirección Distrital de Relaciones Internacionales DDRI para contar con tres conferencistas internacionales durante el Congreso Internacional; este apoyo incluye transporte aéreo, alojamiento y alimentación de los conferencistas. La solicitud de apoyo fue referida a la DDRI mediante oficio de la Secretaría de Planeación con radicado No. 2-2022-62988. Desde la DDRI se aprobó el apoyo y con la Dirección de Diversidad Sexual se acordó que se contaría con éste más adelante, pues los conferencistas invitados al Congreso Internacional, participarían de manera virtual. Se espera definir con la Dirección de Diversidad Sexual la planeación el espacio que contará con la participación presencial de los conferencistas internacionales.                                                                         
De otra parte se realizó un intercambio de experiencias con el Reino Unido, a través de la visita del Ministro Mike Freer,  Ministro de la Igualdad y responsable de trabajar por la comunidad LGBTIQ+ y de apoyar la organización de la conferencia Safe to Be Me: A Global Equality Conference Diversity Initiatives.
Avance cualitativo de la vigencia 2021:
Durante el primer trimestre de 2021 se recibió por parte de la DDS de la Secretaria Distrital de Planeación, la ficha con las prioridades de Cooperación Internacional que esta entidad tiene en el marco de la Política Pública de Diversidad Sexual.  Básicamente se busca priorizar el posicionamiento internacional en dos estrategias i) La estrategia de eliminación de violencias, dentro de la cual se desarrollará un sistema de información sobre violencias contra personas LGBTI que permita la identificación y atención intersectorial de los casos, y que fortalezca la toma de decisiones de política pública de seguridad y convivencia; y ii) la estrategia ALI (Ambientes Laborales Inclusivos), la cual buscará generar alianzas con el sector privado para fortalecer la responsabilidad social corporativa y generar opciones de empleo para personas LGBTI de forma tal que se generen oportunidades y disminuya la pobreza asociada con la exclusión de estas personas del mercado laboral. En el transcurso del trimestre la DDRI, compartió con la DDS  la Convocatoria del Ayuntamiento de Madrid de proyectos de cooperación para el desarrollo con énfasis en desarrollo económico, social o en salud. En los términos de la convocatoria,  se encontró una línea prioritaria sobre Gobernanza, igualdad de género, derechos humanos y cohesión social, que incluye la defensa de los derechos humanos y la construcción de sociedades pacíficas e inclusivas libres de discriminación y violencias, con dimensión de género e interseccionalidad en colectivos y personas en riesgo de vulnerabilidad, incluida población LGTBI.                                                                                                                                                                                                                                                                         
Se compartió con la DDS, la plataforma de buenas prácticas de Metropolis. En 2019 se enviaron algunas experiencias dentro de las que se encontraba la Política Pública LGBTI. Sobre el particular, desde Metropolis se construyó la ficha en su momento, la cual se envía ahora, para revisión de la DDS. Igualmente, la DDRI se encuentra a la espera de conocer la Agenda de la DDS, en temas de foros y Congresos que tienen programado realizar en la presente anualidad en temas de Diversidad sexual, para realizar el respectivo acompañamiento.
Durante el segundo trimestre se acompañó a la Dirección de Diversidad Sexual de la Secretaría Distrital de Planeación en la convocatoria Bienes Públicos Regionales del BID, como ciudad asociada a la propuesta liderada por la ciudad de Medellín como agencia ejecutora, que buscaba presentar las políticas públicas  LGBTI con las que cuentan las ciudades asociadas a la Red Latinoamericana de Ciudades Arco Iris. Así mismo, a partir de los acuerdos establecidos durante el Consejo Consultivo LGBTI de la ciudad, se inició el trabajo conjunto entre la Dirección de Diversidad Sexual y la Dirección de Relaciones Internacionales, para la organización de un encuentro internacional sobre experiencias LGBTI, a realizarse del 21 al 23 de octubre, especialmente para la construcción de la agenda del día 23 de octubre a cargo de la Alcaldía de Bogotá.
Durante el tercer trimestre del año, y luego de una invitación del Gobierno de Argentina para la socialización del Plan Argentino de Igualdad para la Diversidad, se convocó desde la Dirección de Relaciones Internacionales a la Dirección de Diversidad Sexual, para participar en una jornada de intercambio de buenas prácticas y experiencias en la materia, junto con el Ministerio de las Mujeres, Géneros y Diversidad de la Argentina y la Secretaría de Políticas de Igualdad y Diversidad. La Dirección de Diversidad Sexual manifestó su interés en dialogar específicamente sobre el cupo laboral travesti trans, y desde la Dirección de Relaciones Internacionales se procedió a convocar la reunión junto con otros sectores del Distrito que lideran temas LGBTI.                                                                                                        
Adicionalmente, se continuó con el trabajo articulado para la organización del evento regional V Encuentro de Liderazgos Políticos, la Democracia Exige Igualdad, especialmente el último día del evento, incluida la elaboración de notas conceptuales, construcción de la agenda,  definición de invitados internacionales, elaboración de las invitaciones, envío de las invitaciones y gestión de la participación de la alcaldesa durante la jornada a través de una entrevista pregrabada con El Espectador.
Durante el último trimestre del 2021, la DDRI  continuó el trabajo articulado con la DDS de la Secretaría de Planeación de la V versión del Encuentro de Liderazgos Políticos LGBTI de las Américas, el cual culminó con éxito el 23 de octubre. La última jornada del encuentro, organizada por la Alcaldía de Bogotá bajo el liderazgo de la Dirección de Diversidad Sexual de la Secretaría de Planeación y de la Dirección de Relaciones Internacionales, contó con la participación de conferencistas internacionales durante la plenaria Lecciones aprendidas durante la pandemia – Gobiernos locales de la región, como Cássio Rodrigo de Oliveira Silva, Coordinador de Políticas Públicas LGBTI de São Paulo, Brasil.  Su participación estuvo acompañada por la Dirección de Relaciones Internacionales, con el fin de generar durante esa plenaria, un espacio de intercambio que visibilizara experiencias y aprendizajes internacionales y regionales sobre gobernabilidad y democracia desde el nivel local, en tiempos de pandemia. La jornada también incluía la participación de la alcaldesa Claudia López, a través de un conversatorio con El Espectador, sobre lo que implica ser gobernante durante la pandemia, sin embargo, por motivos de agenda, su participación fue cancelada. Adicionalmenmte, desde la DDRI se apoyó a la DDS en invitar un conferencista internacional a participar como panelista en la jornada del Congreso Internacional del Festival por la Igualdad. La panelista invitada fue la señora Cecilia Meivorich del Ministerio de Relaciones Exteriores de la República Argentina, quien por razones de agenda, no pudo confirmar su participación. Por último, la Embajada de Suecia en Colombia, invitó a través de la DDRI a la Dirección de Diversidad Sexual a participar en la socialización de lso resultados de la encuesta nacional sobre Diversidad Religiosa y Participación Política en Colombia. 
Primer trimestre:
El pasado 7 de abril, David Alonso, Director de Diversidad Sexual - DDS de la Secretaría Distrital de Planeación - SDP, acompañó la visita al Embalse de San Rafael del Ministro para el Comercio y la Igualdad del Reino Unido, Sr. Mike Freer. El propósito de la visita era conocer las iniciativas y los programas de la ciudad en materia de diversidad sexual y acceso a derechos por parte de la población LGBTIQ+. 
De otra parte, en este periodo se envió la ficha por parte de la DDS de la SDP, con la información de necesidades de cooperación internacional, frente a las cuales ya la Dirección Distrital de Relaciones Internacionales, está trabajando para generar posibles alianzas.
Dada la periodicidad anual del indicador, no se reporta avance cuantitativo para el período.
Segundo trimestre:
Avance cuantitativo 4%.
La acción de intercambio de practicas en temas de diversidad sexual a desarrollar en la presente vigencia es el Congreso Internacional, el cual se realizará el 12 de julio en el marco del Festival por la Igualdad 2022.
Durante el Consejo Consultivo LGBTI del pasado 17 de mayo, se solicitó formalmente apoyo de la Dirección Distrital de Relaciones Internacionales DDRI para contar con tres conferencistas internacionales durante el Congreso Internacional; este apoyo incluye transporte aéreo, alojamiento y alimentación de los conferencistas. La solicitud de apoyo fue referida a la DDRI mediante oficio de la Secretaría de Planeación con radicado No. 2-2022-62988. Desde la DDRI se aprobó el apoyo y con la Dirección de Diversidad Sexual se acordó que se contaría con éste más adelante, pues los conferencistas invitados al Congreso Internacional, participarían de manera virtual. Se espera definir con la Dirección de Diversidad Sexual la planeación el espacio que contará con la participación presencial de los conferencistas internacionales.                                                                         
De otra parte se realizó un intercambio de experiencias con el Reino Unido, a través de la visita del Ministro Mike Freer,  Ministro de la Igualdad y responsable de trabajar por la comunidad LGBTIQ+ y de apoyar la organización de la conferencia Safe to Be Me: A Global Equality Conference Diversity Initiatives.
</t>
  </si>
  <si>
    <t>Primer trimestre:
El pasado 7 de abril, David Alonso, Director de Diversidad Sexual - DDS de la Secretaría Distrital de Planeación - SDP, acompañó la visita al Embalse de San Rafael del Ministro para el Comercio y la Igualdad del Reino Unido, Sr. Mike Freer. El propósito de la visita era conocer las iniciativas y los programas de la ciudad en materia de diversidad sexual y acceso a derechos por parte de la población LGBTIQ+. 
De otra parte, en este periodo se envió la ficha por parte de la DDS de la SDP, con la información de necesidades de cooperación internacional, frente a las cuales ya la Dirección Distrital de Relaciones Internacionales, está trabajando para generar posibles alianzas.
Segundo trimestre:
Avance cuantitativo 4%.
La acción de intercambio de practicas en temas de diversidad sexual a desarrollar en la presente vigencia es el Congreso Internacional, el cual se realizará el 12 de julio en el marco del Festival por la Igualdad 2022.
Durante el Consejo Consultivo LGBTI del pasado 17 de mayo, se solicitó formalmente apoyo de la Dirección Distrital de Relaciones Internacionales DDRI para contar con tres conferencistas internacionales durante el Congreso Internacional; este apoyo incluye transporte aéreo, alojamiento y alimentación de los conferencistas. La solicitud de apoyo fue referida a la DDRI mediante oficio de la Secretaría de Planeación con radicado No. 2-2022-62988. Desde la DDRI se aprobó el apoyo y con la Dirección de Diversidad Sexual se acordó que se contaría con éste más adelante, pues los conferencistas invitados al Congreso Internacional, participarían de manera virtual. Se espera definir con la Dirección de Diversidad Sexual la planeación el espacio que contará con la participación presencial de los conferencistas internacionales.                                                         
De otra parte se realizó un intercambio de experiencias con el Reino Unido, a través de la visita del Ministro Mike Freer,  Ministro de la Igualdad y responsable de trabajar por la comunidad LGBTIQ+ y de apoyar la organización de la conferencia Safe to Be Me: A Global Equality Conference Diversity Initiatives.
Tercer trimestre:
En los periodos anteriores la DDRI, se encontraba dando acompañamiento para el  relacionamiento de buenas prácticas referente al Congreso Internacional, el cual fue suspendido por la Dirección de Diversidad Sexual de la SDP.
Para el tercer  trimestre, se efectuó un nuevo relacionamiento de Buenas Prácticas, donde el Distrito Capital presentaba las propuestas estratégicas de los temas LGBTI,  y dentro del cual se desarrollaron las siguientes actividades:
*En agosto se  sostuvo una reunión con la Embajada de los Estados Unidos en la que se presentaron las prioridades de la Diversidad Sexual de la Secretaría de Planeación y de la Subdirección de Asuntos LGBTI y de la cual surgió particular interés en los temas de:
1. Terapias de conversión
2. Red de Ciudades Arco Iris
3. Seguridad en aplicaciones web para personas LGBTI
4. Casas LGBTI
5. Procesos Participativos
* Como resultado de la reunión se  acuerda elaborar un documento en el que se presente una propuesta de realización del encuentro de Ciudades Arco Iris que fue de gran interés de los funcionarios de la Embajada.
Cuarto trimestre:
Durante este último periodo y de acuerdo con el relacionamiento efectuado con la Embajada de los Estados Unidos y con los compromisos establecidos en la última reunión del 30 de agosto pasado, se remitió el documento  Nota Conceptual que se elaboró para la planeación del encuentro de la Red de Ciudades Arco Iris en Bogotá para 2023 y en la que se invita a la Embajada de Estados Unidos a apoyar este evento.
Tal como se estipuló en la reunión,  el encuentro tratará temas fundamentales para este grupo poblacional y las autoridades competentes, como las mal llamadas "terapias de conversión" y temas de seguridad informática en redes sociales, apps, entre otros.
De otra parte se acompañó el guión para la sra Alcaldesa, validado por la Dirección de Diversidad Sexual, para la ceremonia de premiación en la IV Asamblea de premios LGBTi+.
Con esta gestión se cumple la meta al 100% establecida para la DDRI en esta anualidad.</t>
  </si>
  <si>
    <t xml:space="preserve">No aplica </t>
  </si>
  <si>
    <t>1, La Dirección de Diversidad Sexual de la Secretaría de Planeación, la Subdirección para Asuntos LGBTI de la SDIS y  el Programa de Desarrollo Inclusivo de USAID se reunieron en la Casa LGBTI de Teusaquillo para concretar alianzas en torno a:
- La organización del encuentro de la Red de Ciudades Arco Iris en el marco de la Semana de la Igualdad
- La participación de la Dirección de Diversidad Sexual y la Subdirección de Asuntos LGBTI en la Mesa de Género de la Cooperación Internacional
- Participación en la Comunidad de Prácticas de USAID
2, Participación de la Subdirectora para Asuntos LGBTI de la SDIS en el almuerzo Women´s Political Emporwerment and Leadership, organizado por USAID, sobre el empoderamiento político y liderazgo de las mujeres.
3, Participación de la Subdirectora para Asuntos LGBTI en el taller de planeación de la GIZ sobre la Iniciativa Bogotá 2.0</t>
  </si>
  <si>
    <t xml:space="preserve">Presupuesto ejecutado $15.000.000
Con corte al 31 de diciembre de 2022, la Secretaría General -Dirección de Desarrollo Institucional ejecutó recursos por valor de $15.000.000.
Primer trimestre $0
Segundo trimestre $7.500.000 
Tercer trimestre $3.750.000 
Cuarto trimestre $3.750.000
Este valor corresponde a lo avanzado con corte a 31 de diciembre de 2022. Los recursos corresponden al tiempo del contratista dedicado al cumplimiento de este producto, a través del contrato No.4212000-7-2022 del Proyecto de Inversión 7868:  "Desarrollo Institucional para una Gestión Pública Eficiente".
Este valor corresponde a lo avanzado con corte a 30 de junio de 2022. Los recursos corresponden al tiempo del contratista dedicado al cumplimiento de este producto, a través del contrato No.4212000-7-2022 del Proyecto de Inversión 7868:  "Desarrollo Institucional para una Gestión Pública Eficiente". </t>
  </si>
  <si>
    <t>4.1.10 Asistencia técnica a las entidades de la administración distrital para la incorporación del enfoque diferencial por orientación sexual e identidad de género en instrumentos de planeación y en sistemas de información de los 15 sectores de la administración distrital</t>
  </si>
  <si>
    <t>Número de servidoras y servidores de la administración distrital  entidades de la administración distrital que reciben asistencia técnica para la incorporación del enfoque diferencial por orientación sexual e identidad de género en instrumentos de planeación y en sistemas de infromación de los 15 sectores de la administración distrital</t>
  </si>
  <si>
    <t xml:space="preserve">Se remitieron a la Direcciòn de informaciòn cartografìa y estadìstica los lineamientos para la correcta incoporaciòn del enfoque de OSIG en la Guìa de enfoque poblacional diferencial del plan estadistico distrital y se llevò a cabo una joranda de socializaciòn del lineamineto con servidores pùblicos.
Se llevò a cabo un ejercicio de recopilaciòn y revisiòn de documentos distritales que orientan la incorpraciòn de lineaminetos para  la incorporación de las variables de OSIG en los sistemas de informaciòn como un insumo para el desarrollo de la asistencia tècnica a los sectores
</t>
  </si>
  <si>
    <t>Se realizó asistencia técnica mediante capacitación a 106 servidores públicos de los sectores distritales en las variables de la políítica pública y en la forma de incorporarlas en los formatos y en los sistemas de información.</t>
  </si>
  <si>
    <t xml:space="preserve">Se realiza el diseño metodológico para el desarrollo de la asistencia técnica dirigida a las y los servidores públicos con el objetivo de fortalecer la incorporación de los enfoques en la ejecuciòn del plan de acciòn de la polìtica pùblica LGBTI </t>
  </si>
  <si>
    <t>La asistencia técnica dirigida a las y los servidores públicos estará orientada a que estos puedan identificar y reportar las acciones que se realizan en las diferentes categorías que integra el enfoque poblacional diferencial en los productos que ejecutan en el marco del PAPPLGBTI</t>
  </si>
  <si>
    <t>Los recursos son del proyecto 7623 correspondiente  al 15% de 2 contratistas</t>
  </si>
  <si>
    <t xml:space="preserve">4.1.11. Estudio Caracterización de los turistas que visitan la ciudad de Bogotá y se auto reconocen como parte del sector poblacional LGBTI.
</t>
  </si>
  <si>
    <t>No. de Estudio de Caracterización de los turistas que visitan la ciudad de Bogotá y se auto reconocen como parte del sector poblacional LGBTI</t>
  </si>
  <si>
    <t>a. Depuración bases de datos b. Realizacion cuadros de salida c. Elaboración Documento</t>
  </si>
  <si>
    <t>El producto se cumplio durante la vigencia 2022, es un compromiso que se entrega de manera bianual y consta de un estudio de caracterización de turistas que responden a 20 preguntas sociodemografica básicas, donde una de ellas establece si la persona se autoreconocen como parte del sector social LGTBI. La divulgación y difusión del producto se realizá el mismo año de entrega, entendiendo la oportunidad de los datos en su temporalidad.</t>
  </si>
  <si>
    <t>4.1.12 Aplicar los instrumentos de seguimiento sectorial para la caracterización poblacional, incluyendo las variables que den cuenta de los enfoques diferenciales y de género</t>
  </si>
  <si>
    <t>Número de instrumentos de seguimiento sectorial diligenciados</t>
  </si>
  <si>
    <t>(i) Se realizó la marcación de trazadores presupuestales con enfoque diferencial para los proyectos de inversión de SDHT
(ii) Se inicia la actualización del sistema de información de seguimiento a las políticas públicas</t>
  </si>
  <si>
    <t>* Se realizó la marcación de trazadores presupuestales con ENFOQUE diferencial para los proyectos de inversión de SDHT
* Se continua con la actualización del sistema de información de seguimiento a las políticas públicas
* Se avanzó en la consolidación de los trazadores presupuestales con ENFOQUE diferencial y de género.
* Se actualizó el formato FUSS sectorial para incluir el seguimiento a los trazadores presupuestales</t>
  </si>
  <si>
    <t>La aplicación de instrumentos como la marcación de trazadores presupuestales con enfoque diferencial facilitan y visivilizán la toma de decisiones frente al enfoque diferencial y de genero.</t>
  </si>
  <si>
    <t>La aplicación de instrumentos como la marcación de trazadores presupuestales con enfoque diferencial facilitan y visibilizan la toma de decisiones frente al enfoque diferencial y de genero.</t>
  </si>
  <si>
    <t>1. Se realiza la marcación de los trazadores presupuestales en SEGPLAN,la marcación visibiliza la inversión que se realiza desde los proyectos de inversión para el cierre de brechas.</t>
  </si>
  <si>
    <t>4.1.13. Política Pública Regional LGBTI</t>
  </si>
  <si>
    <t xml:space="preserve">Se ha adelantado la estructura de un documento preliminar sobre aspectos a desarrollar en la politica publica. Ese insumo permitirá comenzar con el proceso de diseño de acciones instucionales en el marco de la región metropolitana </t>
  </si>
  <si>
    <t xml:space="preserve">Se realizaron reuniones con el Observatorio de Dinamica urbana ODUR en el que se tocaron los siguientes temas: 1. aun no se cuenta con una institucionalidad clara que sea autoridad para poder ejecutar una poitica publica de indole regional. 2. Dentro de unos puntos estrategicos establecidos en la norma como líneas estrategicas de actuación de la región metropolitana se debe inscribir como acción la politica LGBTI. 3. Para poder llegar a acciones, es necesario realizar un documento diagnóstico. PAra esto se realizó un documento en el que se demuestra la interdependencia que tienen las personas LGBTI entre Bogotá y cundinamarca. </t>
  </si>
  <si>
    <t>En el marco de la región metropolitana, se busca que se aplique el enfoque diferencial en tanto se establece que deben haber acciones diferenciales para personas LGBTI en Bogotá y algunos municiíos de cundinamarca. De esta manera, el enfoque diferencial y territorial sonclaves para el análisis de la información en la construcción de una politica o acciones regionales LGBTI</t>
  </si>
  <si>
    <t>Se proyecta la actualización del documento sobre factores de interdependencia entre Bogotá y la Región para comenzar con la elaboración de acciones regionales a favor de los sectores sociales LGBTI</t>
  </si>
  <si>
    <t xml:space="preserve">Desde el enfoque territorial y difrencial se actualizará el documento, teniendo en cuenta las características y particularidades de las poblaciones en las entidades territoriales </t>
  </si>
  <si>
    <t>Los recursos son del proyecto 7623 correspondiente  al 50% de 1 contratista</t>
  </si>
  <si>
    <t>4.1.14. Acompañamiento técnico entidades territoriales para el fortalecimiento de las politicas públicas LGBIT</t>
  </si>
  <si>
    <t>Acompañamientos técnicos realizados a entidades territoriales para el fortalecimiento de las Políticas Públicas LGBTI</t>
  </si>
  <si>
    <t>Se realizó la articulación con entidades territoriales a través de la Red Nacional de
acciones y políticas publicas LGBTI en el que se definieron dos actividades principales
para desarrollar en el primer semestre del año, estas son:
- Diseño de la ruta de atención LGBTI nacional
- Diseño de una estrategia de comunicaciones para la unificación de mensajes
sobre fechas emblemáticas y pronunciamientos de la Red.
Así mismo, se realizó asistencia técnica al municipio de Madrid y Tabio Cundinamarca y a
la gobernación de Cundinamarca para el diseño y ejecución de su política pública LGBTI.
Se realizaron recomendaciones de acciones y metas para la construcción del Plan
Nacional de Desarrollo en temas concernientes a los derechos de las personas LGBTI. Se
elaboró un comunicado de prensa para la conmemoración del 28 de Junio conjuntamente
con la Gobernación de Cundinamarca y la Red Nacional.</t>
  </si>
  <si>
    <t xml:space="preserve">Se realizó acompañamiento a actividades realizadas por la Alcaldía de Funza para el fortalecimiento de organizaciones sociales del Municipio. De igual forma, a través de la Red Nacional se realizó una campaña de redes con el objetivo de unificar mensajes de cambio cultural a nivel regional. </t>
  </si>
  <si>
    <t>Atendiendo la necesidad de los municíos y departamentos sobre la inclusión del enfoque dieferencial en sus poicitas y en la visión de sus instrumentos de planeación, los enfoques en cuestión se han tenido en cuenta para la construcción de mensajes, observaciones y recomendaciones a los procesos de diseño y ejecución de acciones para personas LGBTI</t>
  </si>
  <si>
    <t xml:space="preserve">Se realizó articulación con la Vicepresidencia de la República con el fin de fortalecer las Políticas Públicas Distrital y Nacional para la atención a violencias, el afianzamiento de los procesos institucionales, y todo lo concerniente a Diseño, seguimiento y evaluación de Políticas Públicas. Así mismo, se participó en el encuentro realizado por el Ministerio del Interior con miras a la implementación de acciones regionales de la Política Pública LGBTI Nacional. </t>
  </si>
  <si>
    <t>El enfoque territorial se aborda desde la capacidad que tienen la entidad para realizar acompañamiento tecncio a las entidades nacionesa y territoriales para el reconimienot de las particularidades de las poblaciones dentro des sus contextos culturales y terrirtoriales, de esta forma, se ha abordado las probelmaticas reconociento la interseccionalidad de las personas LGBTI con su terrtitorio y su cultura.</t>
  </si>
  <si>
    <t>En el 2022 se logró la meta de un programa de formación permanente orientado a la transversalización del enfoque de la PPLGBTI en el ámbito escolar, dirigido a maestras, maestros, docentes orientadoras(es) y directivos docentes nombrados en propiedad en la Secretaria de Educación del Distrito Capital de Bogotá. 
Es así como en el marco de la actualización del Banco de Oferentes de programas de formación permanente, se invitó a entidades formadoras para que elaborarán y presentarán una propuesta formativa para dar respuesta a este compromiso de la PPLGBTI, como resultado de este proceso fue elegido el programa "Escuelas plurales y diversas: tejiendo hilos diversos de convivencia", el cual fue elaborado por la Universidad Pedagógica Nacional, logrando así la meta. Este programa se ofertará en el 2023 toda vez que en la convocatoria adelantada en el segundo semestre del 2022 no se logró completar el número de cupos acordados con la universidad.
Las actividades realizadas cada trimestre fueron las siguientes:
Primer trimestre: Con el propósito de contar con propuestas que dieran respuesta a esta línea temática se adelantó la convocatoria para la actualización del Banco de Oferentes de programas de formación permanente, allí se recibieron y valoraron dos propuestas, de las cuales se seleccionó una(1) para ser financiada, lo cual fue notificado a la entidad formadora y se le invitó a adelantar una reunión en aras de ajustar la propuesta con los aspectos requeridos para iniciar este proceso formativo en el segundo semestre del 2022.
Segundo trimestre: en el mes de junio se adelantó la convocatoria de formación permanente 2022-II, de la cual hacia parte el programa "Escuelas plurales y diversas: tejiendo hilos diversos de convivencia" con 62 cupos, no obstante a pesar de la difusión de la convocatoria y la ampliación en tiempos, sólo se inscribieron 11 docentes de propiedad.
Tercer trimestre: debido al cambio de administración en la Universidad Pedagógica Nacional se dificultó adelantar conversación que permitiera comenzar a ofertar el programa de formación permanente este año, razón por la cual queda aplazado para el 2023, de ser posible primer semestre, revisando duración y número de cupos
Cuarto trimestre:  se realizaron conversaciones con la Universidad Pedagógica Nacional y se actualizó la propuesta. Se firmó carta de aceptación por parte de la Dirección para que el programa inicie en el mes de febrero del 2023, adelantando la convocatoria a docentes y directivos docentes en el mes de enero, una vez regresen de su período de vacaciones.</t>
  </si>
  <si>
    <t xml:space="preserve">Recursos programados del Proyecto de Inversión "7686 Implementación del programa de innovación y transformación pedagógica en los colegios públicos para el cierre de brechas educativas de Bogotá D.C. "
El presupuesto correspondiente a $40.000.000, en el 2022 fue comprometido a través de la carta de aceptación dada a la Universidad Pedagógica Nacional, el recurso se encuentra en el Fondo de Formación Permanente 4130, el cual es el mecanismo de la Dirección de Formación de Docentes para financiar este tipo de programas. </t>
  </si>
  <si>
    <t>2.1.6 Curso de formación en participación ciudadana y control social para la incidencia política de las personas de los sectores LGBTI.*</t>
  </si>
  <si>
    <t>Tipo de anualización</t>
  </si>
  <si>
    <t>Suma</t>
  </si>
  <si>
    <t>Creciente</t>
  </si>
  <si>
    <t>Constante</t>
  </si>
  <si>
    <t xml:space="preserve"> Suma</t>
  </si>
  <si>
    <t>Avance Cuantitativo 1er Trimestre 2023</t>
  </si>
  <si>
    <t>Avance Cuantitativo 2do Trimestre 2023</t>
  </si>
  <si>
    <t>Avance Cualitativo 2do Trimestre 2023</t>
  </si>
  <si>
    <t>Avance implementación enfoques 2do Trimestre 2023</t>
  </si>
  <si>
    <t>Durante el segundo trimestre de la vigencia 2023, la líder del equipo psicosocial de la Subdirección para Asuntos LGBTI realizó los ajustes y correcciones solicitadas al documento. Posteriormente, se cargó el mismo en la carpeta compartida de procedimientos de la Subdirección para Asuntos LGBTI. El documento debe ser analizado por la Líder del Sistema Integrado de Gestión y posteriormente aprobado por Pre Mesa y Mesa Técnica de Gestión Integral Social (MESA GIS).
El lineamiento técnico está dirigido a todos los servicios psicosociales de la Secretaría Distrital de Integración Social. 
Se reporta un 1% para el trimestre, completando un acumulado de 4% en lo corrido de la vigencia, de un total programado de 8%.</t>
  </si>
  <si>
    <t xml:space="preserve">Enfoque de derechos humanos: los procesos de articulación sectorial, intersectorial, transectorial y con organizaciones sociales de los sectores sociales LGBTI garantiza el establecimiento de servicios sociales para las personas de los sectores sociales LGBTI en vulnerabilidad. 
Enfoque de género: las alianzas público privadas permiten el fortalecimiento de  las casas LGBTI a través de los procesos formativos y procesos de desarrollo de capacidades que se llevan a cabo en las unidades operativas, las cuales son pensadas teniendo en cuenta el enfoque diferencial e interseccional de las personas LGBTI.
Enfoque poblacional-diferencial:  Las casas LGBTI Laura Weinstein cuentan con un enfoque de trabajo biopsicosocial y ambiental, y  la casas LGBTI Amapola Jons con un enfoque cultural y artístico, los cuales, a partir de las realidades territoriales, permiten generar acciones para una atención más oportuna y según las necesidades de las poblaciones que habitan los territorios.
Enfoque territorial: el fortalecimiento de las casas LGBTI se da desde un enfoque territorial, reconociendo las particularidades de los territorios y sus habitantes, que permitan desarrollar acciones teniendo en cuenta las realidades territoriales. </t>
  </si>
  <si>
    <t>Durante el segundo trimestre de la vigencia 2023, se realizaron cinco (5) jornadas de socialización del modelo de inclusión social de las casas LGBTI con el fin de vincular las actividades a los componentes asociados al desarrollo del modelo. Asimismo, se esta trabajando en el documento de proceso e implementación del modelo de inclusión social y en el flujograma del mismo. Es importante resaltar que aunque el modelo de inclusión social no ha sido oficializado en el mapa de procesos se avanza en los procesos de socialización e implementación ya que se encuentra avalado por la Mesa Técnica de Gestión Integral Social (MESA GIS).</t>
  </si>
  <si>
    <t xml:space="preserve">Durante el segundo trimestre, se realizaron 3 procesos de sensibilización y cualificación con servidores públicos de Primera infancia, infancia y adolescencia,en las que asistieron 69 personas en total.
La primera cualificación se realizó en el Centro abrazar de la localidad de Santa Fé, ubicado en el barrio Las Cruces, en la que participaron 21 personas pertenecientes a la entidad y servicio. 
La segunda se realizó con la estrategia El Arte de Cuidarte, en la cual participaron 37 educadoras y educadores.
La tercera sesión se realizó con los profesionales del equipo local de política pública en la que participaron 11 personas. 
En los tres espacios se abordaron temas y conceptos como Sexualidad, sexo, género, identidad de género y orientación sexual. De igual forma se abordó el lineamiento técnico “Re- creando sexualidades y cuerpos para la primera infancia, infancia y adolescencia” a través del cual se resaltó la existencia de prácticas sociales, culturales y educativas que desconocen la capacidad de agencia de las niñas, niños y adolescentes en la construcción y desarrollo de su autonomía a partir de sus subjetividades y diversidades.  Por lo anterior las cualificaciones realizadas a la fecha se han enfocado en la interiorización de prácticas que fomenten el reconocimiento de la capacidad de agencia de las niñas, niños y adolescentes, en transformar imaginarios de las personas adultas e instituciones, en búsqueda de que contribuyan al libre desarrollo y la manifestación de la sexualidad en el transcurso del ciclo vital. </t>
  </si>
  <si>
    <t>Enfoque de derechos humanos: Al hablar del enfoque de derechos humanos, se aborda y se comprenden diferentes enfoques como lo son el de género, el poblacional, diferencial y territorial entre otros. A través de las cualificaciones realizadas se enmarcó el reconocer a las niñas, niños y adolescentes como sujetos de derechos individuales y colectivos, los cuales son exigibles sin distinción de raza, identidad de género y orientación sexual.
Enfoque diferencial: Se incluyó el enfoque diferencial en las cualificaciones, mediante el abordaje y distinción de conceptos como Sexo- Sexualidad,  Binarismo de género e identidades de género no heteronormativas, invitando a las y los servidores a realizar procesos de identificación e introspección de prácticas en lo cotidiano que siguen fortaleciendo mencionado binarismo y discriminación por orientación sexual. Se resalta que a través de mencionados encuentros se ha fomentado la erradicación de dichas prácticas para así facilitar que las niñas, niños y adolescentes crezcan en entornos que favorezcan su desarrollo, construyan su identidad en un marco de respeto y valoración de su diversidad. 
Enfoque de género: A través de las cualificaciones se buscó comprender que el género hace parte de una construcción social, basada en diferencias sexuales que asignan roles, comportamientos en relación a lo femenino y masculino, y que estas construcciones han generado un impacto de desigualdad entre hombres y mujeres dejando a las mujeres en una posición subordinada y excluida.
Enfoque territorial:  El abordaje de las identidades de género y orientaciones sexuales no heteronormativas con servidores públicos que se encuentran en el diario vivir con niñas, niños y adolescentes ha permitido que se comience a abordar los temas con la población, con madres y padres de familia, comprendiendo que la sexualidad no solo abarca al adulto, sino que la misma está presente durante el ciclo vital.</t>
  </si>
  <si>
    <t>Durante el segundo trimestre (abril a junio de 2023), específicamente el día 13 de abril de 2023, se llevó a cabo una (1)  jornada de cualificación articulada directamente desde la Subdirección para Asuntos LGBTI de la SDIS, en la cual participaron los responsables de las unidades operativas de los servicios sociales a cargo de la Subdirección para la Vejez, así como líderes locales del Proyecto de la Subbdirección para la Vejez,  integrantes de los equipos territoriales de la Subdirección para la Vejez. En total se cualificaron 89 funcionarios, entre contrtistas y empleados de planta de la SDIS, en la cualificación realizada el 13 de abril, lo que devino en otros procesos de cualificación replicados por los líderes con sus equipos en los territorios en el marco de esta sensibilización para fortalecer la implementación del enfoque diferencial-poblacional y de género y la atención a las personas mayores en el marco de este enfoque.</t>
  </si>
  <si>
    <t xml:space="preserve">Enfoque de derechos humanos: se avanza en la implementación del enfoque toda vez que se parte del reconocimiento de los derechos de las personas LGBTI y la lucha de estos sectores sociales por el ejercicio pleno de estos, así como la necesidad de sensibilizar y cualificar a los equipos territoriales de la Subdirección para la Vejez sobre este tema.
Enfoque de género: el enfoque de género se implementa de manera transversal en las acciones llevadas a cabo en el marco del cumplimiento de este producto, dada la necesidad de abordar las temáticas relacionadas con el género y la identidad de género en los procesos de sensibilización llevados a cabo.
Enfoque diferencial-poblacional: se avanza en el cumplimiento del enfoque toda vez se parte del reconocimiento de la diferencia y la diversidad de la población mayor, atendiendo puntualmente esas diversidades mediante la atención diferencial que se logra a través de las sensibilizaciones realizadas con los equipos territoriales. </t>
  </si>
  <si>
    <t>Para este segundo trimestre de 2023 se realizaron 2 jornadas de fortalecimiento técnico para la apropiación e incorporación del enfoque diferencial por orientaciones sexuales e identidades de género con los promotores de la zona social occidente y con el equipo de políticas públicas de la subdirección para la adultez, así mismo se concertaron acciones de fortalecimiento técnico en los servicios sociales del servicio hogar de paso día y hogar de paso noche para la atención de población habitante de calle de La Sabana y el servicio de atención y desarrollo de capacidades para mujeres habitantes de calle y en riesgo de estarlo a partir del mes de julio de 2023.
Por otra parte, a partir de las jornadas de fortalecimiento técnico se construyó una encuesta con el fin de recoger y sistematizar información relacionada con la implementación del enfoque diferencial bajo las variables de orientación sexual e identidad de género, la cual fue aplicada al equipo de políticas públicas de la Subdirección para la adultez.</t>
  </si>
  <si>
    <t>Enfoque poblacional-diferencial: Desde este enfoque, la implementación del producto permite que el recurso humano conozcan los conceptos relacionados con la política LGBTI, transforme sus imaginarios, se ponga en la posición de los ciudadanos y ciudadanas habitantes de calle, para que ofrezca en su atención, un trato digno y empático con un lenguaje incluyente hacia las personas.
Por otra parte este enfoque permite que se visibilice, identifique y reconozcan las condiciones y situaciones particulares y colectivas de las ciudadanas y ciudadanos relacionadas con la desigualdad, fragilidad, vulnerabilidad, violencias, y discriminación con el fin de ser tenidos en cuenta a la hora de adaptar los servicios a estas particularidades y a la construcción de sus proyectos de vida y de inclusión social, generando mayor accesibilidad a la oferta de servicios entre ellas a unidades operativas con modalidades de atención día y noche para personas habitantes de calle y en alto riesgo de estarlo, cuyos objetivos son retomar hábitos de autocuidado, desarrollar acciones de promoción y prevención de la salud,  fortalecer autoesquemas y desarrollar habilidades y capacidades, mitigando con ello,  los riesgos y daños asociados a la vida en calle.
La implementación de este enfoque en este producto actúa sobre los ciudadanos y ciudadanas habitantes de calle pertenecientes a los sectores sociales LGBTI que son atendidos en las unidades operativas o son identificados en las acciones territoriales.
Enfoque territorial: Desde este enfoque, se realizan acciones en las localidades en donde están ubicadas las unidades operativas y a nivel distrital con las acciones territoriales de prevención de la habitabilidad en calle, logrando concentrar acciones en localidades que presentan habitabilidad en calle por las dinámicas locales o por la presencia de factores que generan mayor riesgo de habitarla.
Enfoque de Género: Desde este enfoque, se continúa realizando análisis de los procesos sociales, propiciando con ello acciones que reconozcan e interpretan la diversidad, ajustando desde este enfoque la oferta y servicios en unidades como son: El servicio de Atención y desarrollo de capacidades para mujeres habitantes de calle y en riesgo de estarlo, el servicio de desarrollo integral y diferencial para población habitante de calle y en riesgo de estarlo, y dar continuidad a acciones en otras unidades operativas y territoriales, favoreciendo con ello el accesos a los servicios de la SDIS para las mujeres.</t>
  </si>
  <si>
    <t xml:space="preserve">Como se tiene proyectado, el encuentro de experiencias de vida LGBTI a realizar, se llevará a cabo durante el segundo semestre de la vigencia 2023, para lo que se articularán las Subdirecciones para Asuntos LGBT y para la Vejez, con el fin de lograr la convocatoria y el impacto esperados con el encuentro en términos de fortalecimiento de la atención diferencial a la población de los sectores LGBT en los ServiciosSociales y Estrategias de la Subdirección para la Vejez. </t>
  </si>
  <si>
    <t>Se reportará una vez desarrollado el encuentro.</t>
  </si>
  <si>
    <t>Teniendo en cuenta que el producto en su meta presentaba rezago,  se subsanó durante el segundo trimestre de la actual vigencia 2023 con la jornada de sensibilización en enfoque diferencial por orientación sexual e identidad de género dirigida al talento humano de los Centro Integrarte atención externa para la eliminación de barreras de acceso y permanencia de las personas de los sectores LGBTI realizada el día 28 de abril 2023 donde participaron cincuenta y seis (56) profesionales de la subdirección para la Discapacidad.
La jornada correspondiente al primer trimestre 2023 fue realizada el día 16 de junio 2023 con la  sensibilización en enfoque diferencial por orientación sexual e identidad de género dirigida al talento humano de los Centros Crecer de la subdirección para la discapacidad, para la eliminación de barreras de acceso y permanencia de las personas de los sectores LGBTI donde participaron veinte (20) profesionales de la subdirección para la Discapacidad.  La sensibilización permite reconocer y valorar la diversidad promoviendo la aceptación y la igualdad de derechos de este grupo poblacional contribuyendo a la reducción de la discriminación y los prejuicios basados en identidades de género y orientaciones sexuales diversas.</t>
  </si>
  <si>
    <t>Enfoque de derechos humanos: La subdirección para la Discapacidad a través de sus estrategias, servicios sociales y articulaciones desarrolla acciones sobre el reconocimiento de los Derechos de las personas LGBTI para materializar de manera efectiva y práctica la garantía de los derechos de esta población, derivados de los prejuicios y  el trato discriminatorio en razón a su identidad u orientación, con medidas de atención que  permitan transformar los esquemas de discriminación y exclusión sexual  promoviendo el  trato igualitario.
Enfoque de género: Se realiza cualificación al talento humano para la atención a las personas con discapacidad del sector LGBTI teniendo en cuenta que esta población ha sido víctima de discriminación y estigmatización históricamente en el contexto socio-cultural con el costo de oportunidades que esto representa. Con las acciones desarrolladas por parte de la subdirección para la discapacidad se busca disminuir las brechas de género reconociendo y propiciando el goce efectivo de sus derechos.
Enfoque Territorial: Desde los diferentes servicios que presta la Subdirección para la Discapacidad se busca contribuir a la eliminación, exclusión o segregación de este grupo poblacional en los diferentes servicios sociales dentro de las localidades.
Enfoque diferencial: Se realiza cualificación al talento humano en enfoque diferencial por orientación sexual e identidad de género  para la eliminación de barreras de acceso y permanencia de las personas con discapacidad de los sectores LGBTI atendidas en los servicios sociales de la subdirección para la discapacidad, partiendo del hecho de la preexistencia de discriminación, estigmatización e invisibilización de las personas con orientaciones sexuales e identidades de género diversas.</t>
  </si>
  <si>
    <t>Durante el II Trimetre no se realizaron jornadas de sensibilización sobre la atención a los sectores sociales LGBTI; éstas se tienen programadas para el segundo semestre así:
Una (1) sensibilización en el tercer trimestre de 2023.
Una (1) sensibilización en el cuarto trimestre de 2023.</t>
  </si>
  <si>
    <t>No aplica, toda vez que no se realizaron acciones para la ejecución del producto en el II trimestre</t>
  </si>
  <si>
    <t>Para el segundo trimestre de 2023, la Dirección Distrital de Calidad del Servicio viene avanzando en el desarrollo de la IV Fase de la actualización e implementación del protocolo de atención a personas LGBTI, fase que corresponde al seguimiento a la implementación del protocolo de atención para las personas de las colectividades LGBTI en el canal presencial y línea 195. Para lo anterior, durante este trimestre se avanzó con el 2,5% planeado para esta vigencia, acumulando un total de 5% de avance con corte a 30 de junio de 2023; lo anterior correspondiente al desarrollo de las siguientes actividades: 
-Sesiones de cualificación en el Módulo 2. Introducción en Servicio a la Ciudadanía realizadas: 28 de 28 programadas
18 sesiones de cualificación en I Trimestre
10 sesiones de cualificación en II Trimestre
-Monitoreos para verificación de la implementación del protocolo de atención a personas pertenecientes a los sectores LGBTI: 35 de 35 programados
3 monitoreos en I Trimestre
32 monitoreos en II Trimestre
-Total de acciones de la IV Fase realizadas: 63 de 63 programadas
Así, considerando que con corte a 30 de junio de 2023 se programó el cumplimiento del 5% de la fase IV, que corresponde con la realización de 63 actividades de cualificación y verificación del conocimiento del servidor sobre el protocolo de atención, al finalizar el segundo trimestre del año se dio cumplimiento a las actividades planeadas para dicho periodo, así: 
a. Monitoreos: la Dirección Distrital de Calidad del Servicio realizó 32 monitoreos a puntos de atención presencial, en donde se realizó la verificación del conocimiento del servidor/colaborador sobre el protocolo de atención a personas pertenecientes a los sectores LGBTI establecidos en el Manual de Servicio a la Ciudadanía -  Num.  3.3.6., de conformidad con  lo señalado en los Formatos Fichas de Monitoreo,  se realizaron en los siguientes puntos de atención:
Abril (9 monitoreos)
i) Alcaldía Local Chapinero, ii) Alcaldía Local de Teusaquillo, iii) Centro de Encuentro para la Paz la Integración Local de Víctimas del Conflicto Armado Interno –Suba, iv) CADE Santa Lucia, v) Centro de Encuentro para la Paz la Integración Local de Víctimas del Conflicto Armado Interno – Rafael Uribe, vi) Alcaldía Local de Puente Aranda, vii) Alcaldía Local de Kennedy, viii) Centro de Encuentro para la Paz la Integración Local de Víctimas del Conflicto Armado Interno – Patio Bonito, ix) Alcaldía Local Santafé; . 
Mayo (14  monitoreos)
i) Alcaldía Local Rafael Uribe, ii) Alcaldía Local de Fontibón, iii) Alcaldía Local Los Mártires, iv) Alcaldía Local Usaquén, v) SuperCADE CAD, vi) DADEP, vii) Secretaría Distrital de Hacienda, viii) Punto Propio Red CADE Catastro, ix) Punto Propio Palacio Liévano, x) Alcaldía Local de Suba, xi) Alcaldía Local de Engativá, xii) Alcaldía Local La Candelaria, xiii) Alcaldía Local Ciudad Bolívar, xiv) Alcaldía Local Antonio Nariño.
Junio (9 monitoreos)
i) Alcaldía Local de San Cristóbal, ii) Alcaldía Local de Tunjuelito, iii) CADE Servitá, iv) CADE Santa Helenita, v) CADE Toberín, vi) IDIGER, vii) Secretaría Distrital de Desarrollo Económico, viii) Secretaría Distrital de Planeación, ix) Super CADE Engativá.
b. Sesiones de cualificación: se realizaron 10 sesiones de cualificación en el Módulo 2. Introducción en Servicio a la Ciudadanía, en el cual se socializan los Protocolos de atención para los grupos poblacionales diferenciales, entre ellos sobre las personas pertenecientes a los sectores LGBTI. En estas sesiones participaron 337 servidores(as) públicos y colaboradores de 24 entidades distritales. Con lo anterior, la Dirección Distrital de Calidad del Servicio avanza en esta implementación atendiendo a los compromisos establecidos para este indicador, obteniendo insumos para el desarrollo del informe consolidado sobre la implementación del protocolo.</t>
  </si>
  <si>
    <t xml:space="preserve">Poblacional
Con la socialización e implementación del Protocolo de atención a Personas LGBTI mediante la cualificación en el Módulo 2. Introducción en Servicio a la Ciudadanía, en donde participan servidores/as públicos y colaboradores/as de  entidades distritales, se aporta al reconocimiento de Bogotá como una ciudad diversa e incluyente, permitiendo contribuir con el enfoque poblacional desde la mirada y las necesidades de las poblaciones sexualmente diversas. Por lo anterior, garantizar y verificar que las entidades implementen este protocolo aporta la garantía de derechos de las personas LGBTI a partir de la promoción de un trato digno, eficiente y oportuno y equitativo por parte de servidores y funcionarios y funcionarias de las entidades distritales a estas poblaciones. Finalmente, considerando las características de las poblaciones, este protocolo también permite garantizar la atención de manera interseccional en la medida en que establece pautas para atender a personas LGBTI víctimas del conficto y/o que se autorreconocen con algún grupo étnico.
Género
En las sesiones de cualificación se presentaron los protocolos de atención con  enfoque poblacional-diferencial y de género, en donde se incluye información relacionada con la atención a mujeres y a identidades de género diversas. </t>
  </si>
  <si>
    <t xml:space="preserve">La estrategia de sensibilización y apropiación del enfoque diferencial por orientación sexual e identidad de género  en las entidades y organismos distritales se ha llevado a cabo en el marco del programa para la "Construccion de ambientes laborales diversos, amorosos y seguros". 
En el 2do trimestre de 2023, sigue de manera constante la  participación  en la implementación la estrategia ALDAS -  ambientes laborales diversos, amorosos y seguros-. en el 59,62 % de las entidades programadas para la vigencia es decir en 31 Entidades de  52.
Adicionalmente se realizaron a) (3) Tres reuniones de sensibilización y socialización y acompañamiento a los grupos dinamizadores conformados por las entidades y organismos Distritales para la implementación del programa; b) se realizaron (2) dos seminarios de transformación del conflicto en los ambientes laborales, sus diferentes etapas, reconocimiento de las situaciones conflictivas y aquellas que pueden llegar a afectar la integridad personal, eigualmente, se aclara que el conflicto se aborda desde la perspectiva de cuidado de si misma o mismo y de las demás personas que se ubican en el entorno; y finalmente c) una (1) jornada de difusión de casos de implementación del programa en las redes sociales del DASCD, resaltando las buenas prácticas y actividades que han llevado a la consolidación del programa en tres entidades Distritales como son el Jardín Botánico de Bogotá – José Celestino Mutis, Secretaría de Integración Social y la Fundación Gilberto Alzáte Avendaño – FUGA, así como la aplicación de los enfoques de género, diferencial - interseccional, de Derechos Humanos, ambiental y poblacional. 
Durante las jornadas de sensibilización y acompañamiento para elaborar los planes de acción de las entidades para la implementación del programa, se hizo énfasis en la identificación del contexto laboral, social y de cultura organizacional, con el objeto de identificar situaciones que se presentan en la entidad y que pueden generar conflictos, para posteriormente diseñar estrategias y actividades para su intervención desde un enfoque relacional y la perspectiva del cuidado como acciones que procuran el respeto y protección armoniosa y amorosa de la integridad, desarrollo y dignidad de sí mismo o misma y de las demás personas. Estas mismas perspectivas se amplían en los seminarios de profundización.
Se identifica que, la implementación del programa se encuentra en diferentes fases en las entidades Distritales, puesto que algunas ya tienen consolidado el programa con acciones y actividades recurrentes aplicando los concepto y enfoques socializados, mientras que otras han tenido dificultades para conformar los grupos dinamizadores debido a la rotación de personas contratistas o en términos de definición de actividades propias del programa que en algunos casos se cruzan con programas de Bienestar e incentivos propios de cada entidad u organismo Distrital.
</t>
  </si>
  <si>
    <t>Derechos Humanos: 
En el seminario de profundización denominado "Paradigma del Cuidado" se propuso "identificar los espacios que nos permiten establecer criterios de intervención, protección y de transformación de conflictos. @El cuidado de sí, desde donde el cuerpo como territorio implica un lugar de reconocimiento de derechos y también de conciencia sobre el bienestar. El cuidado del otro plantea el respeto por la diferencia, el respeto frente al cuerpo del otro como criterio de garantía de los derechos." (Fabio Castro, Documento Técnico, Metodológico y de Avance 2023). 
Género: En el seminario de profundización denominado "Geografías del conflicto", llevado a cabo el 27 de abril de 2023, se retomaron algunos ejemplos y fases de la dinámica del conflicto, haciendo énfasis en conceptos como el triángulo de la violencia estructural, cultural y directa, que permite abordar el conflicto desde enfoques de género, diferencial, ambiental, interseccional, e interespecie, analizando factores transversales o condiciones que pueden generar situaciones de vulnerabilidad en las personas en un marco de relaciones sociales, y desde esta perspectiva, también se analizó las diferentes posibilidades de construcción de paz. De esta reflexión, las personas participantes concluyeron que las personas no heteronormativas están expuestas a diferentes tipos de violencias y crueldades. Entre las herramientas socializadas para abordar estas situaciones en los ambientes laborales, se mencionaron, el análisis de las trayectorias personales, ejercicios de escritura y comunicación, incentivar las relaciones del cuidado en la comunicación, incluso desde el tono de voz, acuerdos y consensos en las comunidades para facilitar la convivencia.
Por otro lado, en la jornada de difusión de la implementación del programa en la Fundación Gilberto Alzáte Avendaño – FUGA se mencionó que el objetivo de implementar el programa es lograr que las personas estén y se sientan seguras y felices, alineando las estrategias con las metas institucionales y de las dependencias respectivas. 
Se han llevado a cabo actividades como Yoga, Pintura, Danza, entre otras actividades que hacen parte del Sector Cultura, y desde dónde se puede dar a conocer el talento de servidoras, servidores y colaboradores públicos, que permita la inclusión y participación de personas que se identifican como parte del sector poblacional LGBTI, madres cabeza de familia, en condición de discapacidad, es decir, aplicando los enfoques de género, diferencial e interseccional con el objeto de valorar el contexto desde dónde se desenvuelven las personas, así se evitan sentimientos o situaciones de presión, acoso laboral, y se siente cierta libertad para tener un ambiente de trabajo feliz, que impacta en las emociones de las personas vinculadas a la entidad, en su vida personal y en la sociedad.</t>
  </si>
  <si>
    <t>Durante el 2do trimestre de 2023, 268 colaboradores, (servidoras y servidores públicos) Distritales participaron en la estrategia, de apropiación de la PPLGBTI, finalizando el curso de Ingreso al Servicio Público (inducción y reinducción), Participaron 49 entidades Distritales que utilizaron el curso, con un total, para un total acumulado, de 526 colaboradores.
El curso tiene 14 módulos, dos módulos para sesibilizar en laPolíticas Pública LGBTI.
Dado que este curso es de obligatorio cumplimiento, los servidores, servidoras y colaboradores públicos que ingresan al distrito, deben tomarlo, garantizando así los conocimientos básicos sobre el servcio público en Bogotá.
Entidades Distritales que han participado en el curso 2021 - 2022 - 2023.
1 .- Caja de Vivienda Popular - CVP
2 .- Concejo de Bogotá D. C.
3 .- Contraloría de Bogotá D.C.
4 .- Departamento Administrativo de la Defensoría del Espacio Público - DADEP
5 .- Departamento Administrativo del Servicio Civil Distrital - DASCD
6 .- Empresa de Renovación y Desarrollo Urbano de Bogotá D.C. - ERU
7 .- Fondo de Prestaciones Económicas, Cesantías y Pensiones - FONCEP
8 .- Fundación Gilberto Álzate Avendaño - FUGA
9 .- Instituto de Desarrollo Urbano - IDU
10 .- Instituto Distrital de Gestión de Riesgos y Cambio Climático - IDIGER
11 .- Instituto Distrital de la Participación y Acción Comunal - IDPAC
12 .- Instituto Distrital de las Artes - IDARTES
13 .- Instituto Distrital de Protección y Bienestar Animal – IDPYBA
14 .- Instituto Distrital de Recreación y Deporte – IDRD
15 .- Instituto Distrital de Turismo - IDT
16 .- Instituto Distrital del Patrimonio Cultural - IDPC
17 .- Instituto para la Economía Social - IPES
18 .- Instituto para la Investigación Educativa y el Desarrollo Pedagógico - IDEP
19 .- Instituto para la Protección de la Niñez y la Juventud - IDIPRON
20 .- Jardín Botánico "José Celestino Mutis"
21 .- Lotería de Bogotá
22 .- Metro de Bogotá S.A.
23 .- Orquesta Filarmónica de Bogotá - OFB
24 .- Personería de Bogotá D.C.
25 .- Secretaría de Educación del Distrito
26 .- Secretaría Distrital de Ambiente
27 .- Secretaría Distrital de Cultura, Recreación y Deporte
28 .- Secretaría Distrital de Desarrollo Económico
29 .- Secretaría Distrital de Gobierno
30 .- Secretaría Distrital de Hacienda
31 .- Secretaría Distrital de Integración Social
32 .- Secretaría Distrital de la Mujer
33 .- Secretaría Distrital de Movilidad
34 .- Secretaría Distrital de Planeación
35 .- Secretaría Distrital de Salud
36 .- Secretaría Distrital de Seguridad Convivencia y Justicia
37 .- Secretaría Distrital del Hábitat
38 .- Secretaría General de la Alcaldía Mayor de Bogotá
39 .- Secretaría Jurídica Distrital
40 .- Subred Integrada de Servicios de Salud Centro Oriente E.S.E.
41 .- Subred Integrada de Servicios de Salud Norte E.S.E.
42 .- Subred Integrada de Servicios de Salud Sur E.S.E.
43 .- Subred Integrada de Servicios de Salud Sur Occidente E.S.E.
44 .- Unidad Administrativa Especial Cuerpo Oficial De Bomberos - UAECOB
45 .- Unidad Administrativa Especial de Catastro Distrital - UAECD
46 .- Unidad Administrativa Especial de Rehabilitación y Mantenimiento Vial - UAERMV
47 .- Unidad Administrativa Especial de Servicios Públicos - UAESP
48 .- Veeduría Distrital de Bogotá D.C.
49.- Empresa de Acueducto y Alcantarillado de Bogotá E.S.P. - EAAB</t>
  </si>
  <si>
    <t>Derechos Humanos: 
En el curso se socializa el objetivo general de la política pública LGBTI "Garantizar el ejercicio pleno de derechos a personas de los sectores LGBTI como parte de la producción, gestión social y bienestar colectivo de la ciudad (SDP, 2023)", así como el objetivo de la Política Pública de las Mujeres y Equidad de Género, "Reconocer, garantizar y restablecer los derechos de las mujeres, en sus diferencias y diversidad, que habitan en el Distrito Capital, de manera que se modifiquen de forma progresiva y sostenible, las condiciones injustas y evitables de la discriminación, la desigualdad y subordinación de género en los ámbitos público y privado. (SDM, 2021)". 
En este sentido, se busca garantizar el derecho que tienen servidoras y servidores públicos a la educación para el trabajo y el desarrollo humano y la libre expresión, teniendo en cuenta las diferencias y brechas de género, con el fin de fortalecer las competencias de los servidores públicos y reconocimiento de la identidad personal y social. Esta identificación se materializa en el diseño de los programas de formación que buscan reconocer, prevenir y disminuir todo tipo de estigmatización y fomentar mecanismos para la protección de población vulnerable, así como, generar espacios y herramientas para la equidad e igualdad.
Género: Se evidencia una participación del 45% de mujeres en el curso, 42% de hombres, 12% de las personas se identificaron como Intersexual y 3 personas sin respuesta. Dos (2) personas se identifican como transgénero femenino y tres (3) como transgénero masculino. Esto aporta al cierre de brechas de género, ya que todas las personas participantes en el curso tienen acceso a materiales de estudio y temáticas acerca de la transversalización del enfoque de género y las acciones afirmativas para la equidad e igualdad de género promovidas en las entidades públicas y desde las servidoras y servidores públicos haciendo énfasis en el respeto por la diversidad, condiciones y enfoques diferenciales, y lenguaje incluyente.
Diferencial poblacional:   Durante la vigencia 2022, se actualizaron los 14 módulos del curso de Ingreso al Servicio Público y se incluyó la alternativa de audios que contienen la información de los textos y demás contenido del curso, como una acción para mejorar el acceso de la población en condición de discapacidad visual.  Del total de personas participantes durante la vigencia 2023, 5 personas se identifican como Afrocolombianos (3 mujeres, 1 hombre y 1 persona adicional), 5 personas pertenecientes a pueblos indígenas (3 hombres, 1 mujer, y 1 persona intersexual), y 1 persona (hombre) como ROM (Gitano);  2 personas mencionan discapacidad auditiva (1 hombre y 1 persona intersexual), 2 personas mencionan discapacidad física (1 mujer y 1 hombre), 2 personas mencionan discapacidad visual (1 mujer y 1 hombre), y 1 hombre menciona discapacidad múltiple; y 1 hombre menciona discapacidad psicosocial; El 48% de las personas participantes (251), se identifican como cabeza de familia (el 38% son mujeres, 16% personas intersexuales y el 45% hombres); En total, 16 personas se identifican como Víctimas del conflicto armado (10 mujeres, 2 personas intersexuales y 4 hombres). Se observa una mayor participación de personas adultas de 29 a 49 años en el curso, debido a que la población objetivo del mismo, son las personas que aprueban las primeras etapas de los concursos públicos de mérito para empleos de Carrera Administrativa. Los jóvenes de 22 a 28 años tienen una participación del 10%, y las personas de 50 a 67 años participan en un 15%.
Personas participantes en el curso de Ingreso al Servicio Público por rango de edad, corte junio de 2023.
Rango edad:
22 a 28: 10%
29 a 34: 20%
35 a 39: 22%
40 a 44: 23%
45 a 49: 10%
50 a 54: 10%
55 a 59: 4%
60 a 67: 1%</t>
  </si>
  <si>
    <t>1. Se realizó una mesa de trabajo con el componente Sociolegal, con el objetivo de socializar el avance del documento Modelo de Atencíon con enfoque diferencial y recibir aportes para su complementación.
1. La mesa de trabajo contó con  la participación de 14 profesionales para su aporte a la complementación juridica en la Atencíón.
 2. Se realizaron tres capacitaciones y la socialización del Modelo de Atencíón con enfoque Diferencial con el componente Psicosocial, para ser implementado por el Área.
  2. La mesa de trabajo contó con  la participación de 14 profesionales para su aporte a la complementación juridica en la Atencíón.
3. Actualización de la Caja de Herramientas, que hace parte del modelo de atención con enfoque diferencial por orientaciones sexuales e identidades de género.</t>
  </si>
  <si>
    <t>1. La elaboración del documento Modelo de Atención con enfoque diferencial cuenta con:
a- La incorporación de la Ley 1257 de 2008 para garantizar la eliminación de todo tipo de violencias hacia las Mujeres, enfoque de Género.
b.- La sentencia T478 de 2015(Sergio Urrego) contra el Hostigamiento y la discriminación en la diferentes Unidades de Protección Integral-UPIs, enfoque Diferencial y de Derechos.
c.- La incorporación de la Directiva 005 de 2021, para la el uso del nombre identitario en los diferentes instrumentos de información y ficha de ingreso, listas de asistencia.enfoque diferencial y de Derechos.
2. La implementación del Modelo de Atención tiene como objetivo transversalización de los diferentes enfoques para la garantia plena de los Derechos.
3. Se actualizó la guía técnica de atención a personas de los sectores LGBTI.</t>
  </si>
  <si>
    <t xml:space="preserve">Se construyeron los cuatro modulos de la PPLGBTI que hacen parte del curso para colaboradores de las entidades de la adminsitarcion distrital , Se ajustaron los contenidos con las correcciones adllegadas por las personas de la DDSPYG , se incluyeron unas grabaciones de videos para mejorar la experiencia pedagogica del curso , se monto a la plataforma MOODLE para sus correcciones finales en la navegación.
Para este segundo trimestre se construyeron los cuatro modulos orientados a la PPLGBTI , conforme a ello se ajustaron los contenidos, se incluyeron las evaluaciones conforme a las mediciones que se deben realizar para medir el aprendizaje del mismo , se encuentra en la plataforma moodle en ajustes de navegación para entrar a la fase de implementación y hacer la debida convocatoria para la inscripción y ejecución del curso por parte de los colaboradores de las diferentes entidades de la administración distrital 
</t>
  </si>
  <si>
    <t>Se avanzo en la implenetación de enfoques de Derecho diferencial toda vez que se tuvo en cuenta para la construcción las poblaciones objeto del curso que son servidores y servidoras y tambien contratistas por OPS en el cual incluye el acceso a todas las personas por grupo hetario y por enfoque diferencial tambien se incorporo frente al enfoque de genero las distinciones entre mujeres y hombres trans y cisgenero para entender el contexto del curso.</t>
  </si>
  <si>
    <t xml:space="preserve">Se realizó articulación con grupos artísticos y el jardin botánico el 2 de junio para la reinauguración de la Casa LGBTI Laura Weinstein. El día 20 de junio se produjo el evento en el que participaron diferentes representantes del Distrito, entre ellos la Alcaldesa Mayor de Bogotá, Claudia Lopez. La Secretaria de Integración Social, Margarita Barraquer, el Subdirector Local de Suba, Julian Moreno y la Subdirectora para Asuntos LGBTI, Elizabeth Castillo quien presidió la actividad. En el evento se develó la placa conmemorativa alusiva a la activista trans Laura Weinstein en la cual estuvieron presentes miembros de los sectores sociales LGBTI y miembros del equipo de la Subdirección. </t>
  </si>
  <si>
    <t>Enfoque de derechos humanos: Las Casas LGBTI puestas en funcionamiento para la garantía plena de derechos de las personas de los sectores sociales LGBTI.
Enfoque de género: Las Casas LGBTI son espacios para la atención por orientación sexual o identidad de género de las personas de los sectores sociales LGBTI, a través de la oferta de servicios de la SDIS.
Enfoque territorial: Las  Casas LGBTI son concebidas como espacios para el desarrollo humano de personas de los sectores sociales LGBTI, por lo cual su ubicación garantiza la oportunidad de acceso al servicio de las personas residentes en la ciudad de Bogotá y específicamente en la localidad de Suba, donde opera la casa Laura Weinstein.
Enfoque poblacional-diferencial: Las  Casas LGBTI cuentan con espacios físicos aptos para personas con condiciones especiales y étnicas, por lo cual permite la inclusión social de los grupos poblacionales.</t>
  </si>
  <si>
    <t>Durante el segundo trimestre de la vigencia 2023 como estrategia de fortalecimiento, las 4 casas LGBTI realizaron procesos de articulación interinstitucional, intrainstitucional y con entidades de base comunitaria y entidades privadas, con el fin de vincular poblacion perteneciente a los sectores sociales LGBTI en los servicios, que ofrece la subdirección. Ademas de ampliar las ofertas que dan cuenta de las redes diversas de aprendizaje para la vinculacion a talleres, actividades, emprendimiento y llevar las ofertas de las demas entidades a las casas LGBTI. 
Es importante mencionar que se tuvo articulación con la clínica jurídica los libertadores, con la Casa de la Mujer, Secretaría de salud, Jardín botánico, entre otros.
Se reporta un 1% para el trimestre, completando un acumulado de 4% en lo corrido de la vigencia, de un total programado de 6%.
El manual operativo de las casas LGBTI ya se encuentra elaborado. Se enviará a revisión de la Dirección de analisis y diseño estratégico, en el mes de agosto del presento año, para su posterior inclusión en el mapa de procesos.</t>
  </si>
  <si>
    <t>Enfoque de derechos humanos: los procesos de articulación sectorial, intersectorial, transectorial y con organizaciones sociales de los sectores sociales LGBTI garantiza el establecimiento de servicios sociales para las personas de los sectores sociales LGBTI en vulnerabilidad. 
Enfoque de género: las alianzas público privadas permiten el fortalecimiento de  las casas LGBTI a través de los procesos formativos y procesos de desarrollo de capacidades que se llevan a cabo en las unidades operativas, las cuales son pensadas teniendo en cuenta el enfoque diferencial e interseccional de las personas LGBTI.
Enfoque territorial: el fortalecimiento de las casas LGBTI se da desde un enfoque territorial, reconociendo las particularidades de los territorios y sus habitantes, que permitan desarrollar acciones teniendo en cuenta las realidades territoriales. 
Enfoque poblacional-diferencial:  Las casas LGBTI Laura Weinstein cuentan con un enfoque de trabajo biopsicosocial y ambiental, y  la casas LGBTI Amapola Jons con un enfoque cultural y artístico, los cuales, a partir de las realidades territoriales, permiten generar acciones para una atención más oportuna y según las necesidades de las poblaciones que habitan los territorios.</t>
  </si>
  <si>
    <t>En el segundo trimestre de la vigencia 2023 con base en las reuniones que se tuvieron con la Dirección de Diversidad Sexual, Poblaciones y Género de la Secretaría Distrital de Planeacion, el reporte cuantitativo está sujeto a 3 de los 5 componentes de las redes diversas de aprendizaje:
1. Prevencion y mitigación de daños asociados al estigma.
2. Promoción de factores protectores para el bienestar emocional.
3. Redes de afecto.
Esto con el fin de no generar duplicidad en la información de los reportes cuantitativos de los productos asociados a los mismos servicios. 
Asimismo, se cuenta en el reporte con las redes de apoyo y afecto que no son vinculadas por ficha curso, al ser población que ya se encuentra en los servicios y que no se vincula en el sistema misional de información SIRBE.
En este sentido, la sumatoria de personas atendidas es de 1.170.</t>
  </si>
  <si>
    <t xml:space="preserve">Enfoque poblacional: las redes de cuidado y afecto se han consolidado bajo enfoque poblacional, contando con participación de población víctima del conflicto armado (41), migrantes (22) personas con discapacidad (44)
Enfoque de género: las redes de cuidado y afecto son integradas por personas de los sectores sociales LGBTI de Bogotá. Dentro de los componentes sexo, género y orientación sexual se tienen la siguientes particularidades: Bisexual 60, gay 93, heterosexual 576,  lesbiana 35, no actualiza 68, no aplica 32 y no informa 30, para un total 894 y 276 vinculadas a las redes de apoyo y afecto de cada una de las localidades, la cuales no desagregan su orientación sexual e identidad de género, para un total 1170. En la misma base de datos se cuenta con 93 personas trasngenero 1 persona no binaria, que ya se encuentran contandas en la casilla de orientacion sexual, por lo cual, no entra en la meta total, para evitar duplicidad. 
Enfoque diferencial: las redes de cudiado y afecto cuantan con un enfoque diferencial, en la cual se construyen procesos sociales de fortalecimiento de redes sociales de la siguiente manera:  Personas con pertenencia étnica 6 personas.
Enfoque de derechos humanos: en las redes de cuidado y afecto se desarrollan acciones y actividades centradas en las necesidades de las personas para fortalecer el ejercicio de reinvindicación de derechos y prevencion y mitigación de daños asociados al estigma. </t>
  </si>
  <si>
    <t xml:space="preserve">La modalidad de Desarrollo se Capacidades para la Generación de oportunidades aporta al Plan de acción de Politica LGBTI, a través de su oferta con enfoque de derechos:        
Enfoque territorial: El ejercicio de desarrollo de capacidades implica reconocer los saberes, potencialidades y conflictos del territorio ya que en estos se recogen las vivencias y aspiraciones de las comunidades, lo construido a través de su historia, y las realidades que transcurren en la cotidianidad.
Enfoque de  género: Se generaron acciones y procesos aportando   a   la transformación de patrones culturales que naturalizan relaciones de poder inequitativas y estereotipos por razones de género que a la vez se conectan con exclusiones de clase, etnia, orientación sexual, origen territorial, (clasismo, racismo, homofobia, xenofobia) y que acentúan barreras de acceso a oportunidades para las personas, las familias y las comunidades. De las125 personas, 29 se reconocieron como bisexuales y 96 como homosexuales.
Enfoque poblacional diferencial: está orientada en generar espacios de
encuentro y dialogo entre las políticas públicas, actividades que generen encuentros intergeneracionales, el reconocimiento y respeto por el otro.    De igual manera, Reconocimiento de las personas LGBTI aportando en la garantía de derechos y la eliminación de discriminación, exclusión y/o violencias por razones de identidad sexual, y orientación sexual no hegemónica que
se presentan en la ciudad. Reconocimiento de las personas con discapacidad y sus familias. Aportando condiciones de accesibilidad a las acciones de desarrollo de capacidades, diseñando propuestas de capacitación que potencien sus fortalezas.Aportando en la eliminación de barreras de acceso a oportunidades por razón de pertenencia a una etnia o por encontrarse en la ruralidad
 </t>
  </si>
  <si>
    <t>Con corte a de junio del 2023, 68 personas pertenecientes a los sectores LGBTI de un total de 68 personas de los sectores LGBTI que cumplieron con los criterios, fueron atendidas mediante los beneficios disponibles en el Servicio Respuesta Social, las cuales fueron identificadas en situaciones de emergencia social de acuerdo con el análisis de fragilidad que se efectúa en concordancia con el modelo de oferta para la atención mediante la prestación del servicio de Respuesta Social; todo ello en cumplimiento a los acuerdos adquiridos en la política pública, y a la demanda presentada. Del total de estas personas 60 se identificaron como homosexuales y 8 como bisexuales.
En ese sentido, para el primer trimestre de la vigencia, el proyecto dio cumplimiento a la actividad planteada para la vigencia de atender al 100% de las personas de los sectores LGBTI desde los servicios por emergencia social que cumplan con los criterios de ingreso al servicio.</t>
  </si>
  <si>
    <t>Enfoque de derechos humanos: Debido a que las emergencias sociales se presentan de manera inesperada y transitoria, dichas situaciones disminuyen la capacidad de respuesta de la persona que atraviesa la emergencia y de su núcleo familiar, ello supone un aumento en los riesgos y en la posibilidad de que los derechos se vean vulnerados o su integridad afectada. A esto se suma el hecho de que, para este caso en específico, la población perteneciente a los sectores LGBTI se encuentra mayor situación de vulnerabilidad debido a su orientación sexual y las dinámicas sociales que aparecen con ello. Por esta razón la atención a través del servicio social del proyecto se ofertan beneficios que puedan contribuir a la superación de las situaciones de emergencia de manera transitoria y oportuna.
Enfoque diferencial: A través del servicio de emergencia social, el proyecto brindó atención a personas y familias en situación de emergencia y vulnerabilidad, frente al principio de reconocimiento de la existencia de grupos poblacionales que, por sus condiciones y características étnicas, trascurrir vital, género, orientaciones sexuales e identidades de género, discapacidad o por ser víctimas del conflicto armado, son más vulnerables y requieren un abordaje ajustado a sus necesidades y particularidades. Estas condiciones fueron evaluadas por los profesionales locales para priorizar y focalizar la entrega de beneficios. Del total de las personas pertenecientes a los sectores LGBTI atendidas, 60 se identificaron como homosexuales y 8 como bisexuales; esto teniendo en cuenta las variables de orientación sexual parametrizadas en las fichas de caracterización del servicio.
Enfoque poblacional: En el marco del proceso de caracterización del servicio de respuesta social, se implementan herramientas que permiten a los profesionales locales identificar y abordar las problemáticas sociales de la población, centrados en características poblaciones como ciclo vital y generación, identidad y diversidad, etnicidad y género, entre otras, las cuales permiten generar conceptos profesionales idóneos para generar el otorgamiento de beneficios y acciones complementarias de referenciación y orientación.
Enfoque de género: A través del abordaje territorial realizado por el proyecto, fue posible establecer escenarios de diálogo con actores locales, con el objetivo de analizar problemáticas sociales, entre ellas las relacionadas con las desiguales oportunidades, formas de interrelación y papeles socialmente asignados a hombres y mujeres y asociados con la orientación sexual y el reconocimiento de género. Estos análisis fueron cruciales a la hora de analizar las situaciones de emergencia social que dieron paso a la entrega de beneficios. Del total de las personas de los sectores LGBTI atendidas, 22 se identificaron como género femenino, 43 como masculino y 3 como transgénero; esto teniendo en cuenta las variables de género parametrizadas en las fichas de caracterización del servicio.</t>
  </si>
  <si>
    <t xml:space="preserve">Enfoque de derechos humanos: El proceso de identificación, búsqueda y caracterización permitió la priorización de hogares familiares en condiciones de vulnerabiliad para la mitigación de estas condiciones mediante la atención de oferta pertinente y oportuna, que brinde respuestas para la garantía y goce de derechos de las personas vinculadas y sus familias, es así como se ha establecido un sistema de atención de alertas de emergencia social, rutas de atención e intervención y seguimiento.
Enfoque de género: El servicio de acompañamiento a hogares pobres se construyó bajo un modelo de intervención que permitiera priorizar aspectos de movilidad social y autocuidado de mujeres jefas de hogar, teniendo como objetivo la desfeminización de la pobreza.
Enfoque territorial: El servicio de acompañamiento a hogares pobres tiene un proceso de focalización y priorización basado en características territoriales, tales como mapas de pobreza, alertas tempranas de la Defensoría del Pueblo y polígonos de monitoreo de la Secretaría de Hábitat, lo cual permite no solo priorizar condiciones poblacionales sino territoriales. Esta priorización territorial dio como resultado la atención de personas jefas de hogar de los sectores LGBTI en las siguientes localidades: Engativá 1; Ciudad Bolívar 1 y Usme 3.
Enfoque diferencial: El servicio de acompañamiento a hogares pobres está diseñado para atender integralmente a las personas jefas de hogar y los integrantes de su familia mediante el reconocimiento y compresión de la diversidad, en cualquier ciclo de vida , pertenecía étnica o sexualidad diversa mediante el reconocimiento y compresión de las diferencias de manera que les permitan a estos acceder de forma oportuna a la oferta social. </t>
  </si>
  <si>
    <t>Enfoque de derechos humanos: Se avanzó en la implementación del enfoque mediante la promoción del respeto y la garantía de los derechos de las personas mayores pertenecientes a los sectores sociales LGBTI, mediante el reconocimiento y la visibilización de la Política Pública para la Garantía Plena de los Derechos de las personas LGBTI, orientaciones sexuales e identidades de género en Bogotá D.C., así como en la atención brindada a las personas mayores pertenecientes a estos sectores desde el servicio de cuidado transitorio.
Enfoque de género: Se avanzó en la implementación del enfoque mediante el reconocimiento de las identidades de género y orientaciones sexuales diversas en la vejez, identificando y atendiendo personas mayores de estos sectores en el servicio de Cuidado Transitorio. De la misma manera, se avanza en la actualización y ajuste de anexos técnicos, lineamientos de atención y formatos de la modalidad de cuidado transitorio, incorporando el enfoque diferencial de Identidades de Género y Orientaciones Sexuales diversas de la Politica Publica para la Gerantía Plena de los Derechos de las personas LGBTI, Orientaciones Sexuales e Identidades de género diversas  en Bogotá D.C. brindando orientaciones técnicas, conceptuales, normativas y de procedimiento para la implementación del enfoque en los Centros de Cuidado Transitorio.
Enfoque diferencial-poblacional: Se reconoce la diversidad de la población mayor, en términos del enfoque diferencial, reconocimendo las particularidades relacionadas con las oirientaciones sexuales e identidades de género diversas en la vejez, y la garantía de los derechos de la población perteneciente a estos sectores.
Se avanza en la implementación del enfoque desde el reconocimiento del grupo etario de vejez en la población de personas mayores pertenecientes a los sectores LGBT, teniendo en cuenta los derechos propios de las personas mayores.</t>
  </si>
  <si>
    <t>Para el segundo trimestre de 2023, la estrategia móvil de abordaje en calle implementó acciones que dignificaron la vida de las ciudadanas y los ciudadanos habitantes de calle, por medio del reconocimiento del territorio y la mitigación de daños asociados a la habitabilidad en calle.
Las acciones realizadas en el marco de la estrategia móvil de abordaje en calle consistieron principalmente en asistencia básica orientada a la mitigación de riesgos y reducción de daños asociados a la vida en calle, a través de:
• Las Jornadas Móviles de Autocuidado y Escucha Activa: espacios que brindaron asistencia básica en términos de autocuidado e higiene, motivando a reflexiones en la relación consigo mismo, con el otro y con el entorno.
• Los Planes de Atención Individual para el Desarrollo de Capacidades: cuyo objetivo fue promover la ciudadanía activa con todos los actores sociales asociados al fenómeno,  se realizaron en los territorios y se orientó al desarrollo de capacidades de las ciudadanas y los ciudadanos habitantes de calle mayores de 29 años, con el fin de desarrollar sus capacidades para mejorar y dignificar la calidad de vida de las personas en calle.
Para este trimestre, se identificaron a través de la estrategia móvil de abordaje en calle,  6 personas, que en lo relacionado a identidad de género, 3 personas se autoidentificaron como masculinas, 2 como femeninas y 1 como transgénero, y en cuanto a su orientación sexual 3 personas refirieron ser gay, 2 personas ser bisexuales y 1 persona ser lesbiana.
Para el trimestre se incluyó en la estrategia móvil al 100% de las personas identificadas, es decir, 6.</t>
  </si>
  <si>
    <t>Enfoque de derechos humanos: Desde el enfoque de derechos, la implementación de esta estrategia, permite garantizar a todas las y los ciudadanos habitantes de calle para los sectores LGBTI una atención digna en la zona que se encuentren, movilizar la atención al territorio permite que la población que no desea ir  a una unidad pueda acceder a servicios básicos de higiene y cuidado personal, la escucha activa por parte del equipo psicosocial a las y los ciudadanos y por último, la activación de rutas en caso de una necesidad expresa de la población.
Enfoque poblacional-diferencial: Desde este enfoque, se plantea la creación de planes de atención individual para el desarrollo de capacidades, que se oriente a la atención de necesidades y expectativas de la población habitante de calle, desde sus particularidades y disponibilidad las jornadas móviles, como espacios seguros para la población de los sectores sociales LGBTI, logrando con ello, el acercamiento de la oferta institucional a las ciudadanas y ciudadanos habitantes de calle o en riesgo  de estarlo.
Enfoque territorial: Desde este enfoque, la estrategia móvil, tiene planteado desarrollarse en todas las localidades, de acuerdo con lecturas territoriales e identificación de puntos críticos o estratégicos y reconocidos a través del tiempo, acercando a las y los ciudadanos una oferta institucional en el territorio en el que se encuentran.
Enfoque de género: esta estrategia permite llevar la oferta institucional que se tiene dispuesta para la atención de las personas de los sectores sociales LGBTI, desarrollando estas jornadas como acciones afirmativas pertinentes.</t>
  </si>
  <si>
    <t>Se continuó con la implementación del protocolo y lineamientos técnicos para la atención a las personas mayores de los sectores LGBTI en el Servicio Social Centro Día en el marco de la implementación del enfoque diferencial-poblacional y de género y a través de la cualificación de los equipos territoriales de las unidades operativas Casas de la Sabiduría de este Servicio Social y la realización de talleres y jornadas de sensibilización e intercambio de saberes y experiencias con las personas mayores participantes de los Centros Día en la ciudad de Bogotá.
Durante el trimestre señalado, se realizaron 22 jornadas de cualificación al Talento Humano en 21 unidades operativas del Servicio Social Centro Día Casa de la Sabiduría, en el marco del enfoque poblacional y de género para las personas mayores LGBT participantes de dicho servicio social. En estas jornadas se cualificaron en total 150 funcionarios entre contratistas y empleados de planta. Adicionalmente, se llevaron a cabo 16 jornadas de sensibilización con 1.383 Personas Mayores participantes del servicio social centro día en temas de género, asuntos LGBTI, identidad de género y orientación sexual.</t>
  </si>
  <si>
    <t>Enfoque de derechos humanos: Se avanza en la implementación del enfoque, en la medida en la que se parte del reconocimiento de los derechos Humanos de las Personas Mayores pertenecientes a los sectores LGBT, y el fortalecimiento de los procesos de autonomía de esta población.
Enfoque de género: El enfoque se implementa desde el reconocimiento de la diversidad en la vejez en cuanto a los porcesos identitarios asociados al género, así como en el reconocimiento de las diferentes orientaciones sexuales en la vejez. De esta manera, se aporta a la transformación de imaginarios hegemónicos y heteronormativos con respecto a la identidad de género y a las orientaciones sexuales diversas.
Enfoque diferencial: se implementa, dado el reconocimiento de las particularidades de la población referida (personas mayores pertenecientes a los sectores LGBT), con respecto al ejercicio y la garantía de sus derechos y el fortalecimiento de procesos de autonomía.
Se avanza en la implementación del enfoque poblacional dado el reconocmimiento y la exaltación del curso vital de la vejez, dentro de la población perteneciente a los sectores LGBTI, brindand espacios de encuentro, actividad, participación y ejercicio de derechos a la población particpante del Servicio Social Centro Día.</t>
  </si>
  <si>
    <t>En la Subdirección para la discapacidad, durante el segundo trimestre 2023 fue atendida una (1) persona con discapacidad del sector LGBTI en el Centro de Atención Distrital para la Inclusión Social CADIS, servicio que aporta al desarrollo de competencias que favorecen la inclusión social a través de alianzas y procesos de articulación transectorial con actores públicos y privados con acciones encaminadas al desarrollo humano y el proyecto de vida de este grupo poblacional. Y una (1) en la Estrategia de Fortalecimiento a la Inclusión EFI donde se promueve la inclusión socio-laboral de las personas con discapacidad a través de procesos de articulación transectorial para la generación de oportunidades en el ámbito laboral y educativo.
Se atiende al 100% de las personas que cumplen con los criterios.</t>
  </si>
  <si>
    <t>Enfoque de derechos humanos: La Subdirección para la Discapacidad a través de sus estrategias, servicios sociales y articulaciones desarrolla acciones sobre el reconocimiento de los derechos de las personas LGBTI para materializar de manera efectiva y práctica la garantía de los derechos de esta población, derivados de los prejuicios y  el trato discriminatorio en razón a su identidad u orientación, con medidas de atención que  permitan transformar los esquemas de discriminación y exclusión sexual  promoviendo el  trato igualitario.
Enfoque de género: Se realiza cualificación al talento humano para la atención a las personas con discapacidad del sector LGBTI teniendo en cuenta que esta población ha sido víctima de discriminación y estigmatización históricamente en el contexto socio-cultural con el costo de oportunidades que esto representa. Con las acciones desarrolladas por parte de la subdirección para la discapacidad se busca disminuir las brechas de género reconociendo y propiciando el goce efectivo de sus derechos.
Enfoque territorial: Desde los diferentes servicios que presta la Subdirección para la Discapacidad se busca contribuir a la eliminación, exclusión o segregación de este grupo poblacional en las localidades y a territorializar el enfoque diferencial por orientación sexual e identidad de género para la eliminación de barreras de acceso y permanencia de las personas de los sectores LGBTI en los diferentes servicios  sociales de la subdirección para la  discapacidad.
Enfoque diferencial: Se realiza cualificación al talento humano en enfoque diferencial por orientación sexual e identidad de género  para la eliminación de barreras de acceso y permanencia de las personas con discapacidad de los sectores LGBTI atendidas en los servicios sociales de la subdirección para la discapacidad, partiendo del hecho de la preexistencia de discriminación, estigmatización e invisibilización de las personas con orientaciones sexuales e identidades de género diversas.</t>
  </si>
  <si>
    <t>Durante el segundo trimestre del año 2023, el Proyecto 7753 - Prevención de maternidad y paternidad temprana, realizó jornadas de formación, información y sensibilizaciónen en las cuales estuvieron vinculadas 182 personas de los sectores LGBTIQ+ de la ciudad. Dentro de los procesos mencionados se abordaron temas como relaciones de pareja saludables, prevención de violencias basadas en género,masculinidades alternativas y corresponsables, anticoncepción y pautas de autocuidado y derechos sexuales y derechos reproductivos; a través de metodologías y estrategias pedagógicas con enfoque diferencial y de género.</t>
  </si>
  <si>
    <t xml:space="preserve">
Enfoque poblacional: De los y las jóvenes de los sectores sociales LGBTIQ+ vinculados a los procesos desarrollados por proyecto 7753 durante el segundo trimestre de 2023 se impactaron personas con  identidades y orientaciones diversas identificadas como: bisexuales (126 personas) y homosexuales (56 personas).
Enfoque territorial: Durante el primer trimestre se vincularon a la oferta jóvenes de los sectores LGBTI a los procesos de formación e información del proyecto 7753 en 9 de las 20 localidades de la ciudad de Bogotá: Ciudad Bolívar (2 personas), La Candelaria (132 personas), Bosa (2 personas), Usaquén (18 personas), Barrios Unidos (12 personas), Teusaquillo (6 personas), Chapinero (4 personas), Rafael Uribe Uribe (2 personas), San Cristóbal (2 personas) y Usme (2 personas). </t>
  </si>
  <si>
    <t>En el segundo trimestre de 2023 la Subdirección para la Juventud logró vincular 33 jóvenes de los sectores LGBTI a la oferta de la estrategia de Orientación Socio Ocupacional (OSO).
Se resalta la participación del equipo de prevención integral en la jornada del 04/06/2023 con las y los jóvenes de la cultura k-pop a través de herramientas lúdicas y prácticas para socializar la oferta de la estrategia de Orientación Socio Ocupacional (OSO).
El producto 1.2.12 cuenta con una inconsistencia en el PAPPLGBTI, puesto que el indicador, la fórmula del indicador y las metas no se corresponden.</t>
  </si>
  <si>
    <t xml:space="preserve">
Enfoque poblacional: De los y las jóvenes de los sectores sociales LGBTIQ+ vinculados a la oferta de la estrategia de Orientación Socio Ocupacional (OSO) (25) se identificaron como bisexuales y (8) como homosexuales.
Enfoque territorial: Durante el segundo trimestre de 2023 se vincularon jóvenes de los sectores LGBTI en 1 de las 20 localidades de la ciudad de Bogotá. Su distribución por localidades fue: (33) Barrios Unidos.</t>
  </si>
  <si>
    <t>En el primer semestre 2023, se han vinculado 23 hogares/familias con 16 personas LGBTI, al componente de  inclusión social, desde el cual se realizó una lectura de realidades con los hogares/familias atendidos en el servicio de comedores comunitarios y con el beneficio de canastas alimentarias indígenas, con quienes se establecieron estrategias y acuerdos para contribuir al mejoramiento de la calidad de vida de las personas de los sectores LGBTI y su núcleo familiar.
Durante el segundo semestre 2023 se realizó la articulación con la Subdirección de asuntos LGBTI para presentar la Política Pública LGBTI, en el marco del Fortalecimiento técnico del componente de Inclusión Social a los profesionales sociales del servicio Comedores Comunitarios y profesionales del equipo técnico del componente de Inclusión Social,  espacio en el que participaron 126 personas.
Se cumple con el 100% de hogares/familias vinculadas a la estrategia, del total de familias que cumplen con los criterios para la vinculación.</t>
  </si>
  <si>
    <t>Enfoque de derechos Humanos:  Desarrollo de procesos de promoción en estilos de vida saludable e inclusión social, ambiental y productiva, con 23 de los hogares/familia con 16 integrantes del sector LGBTI por medio del componente de inclusión social desarrollado en los comedores comunitarios.
Enfoque de género. De los hogares/familia con integrantes LGBTI se identifica que por sexo fueron atendidos 10 hombres y 13 mujeres,  9 personas con orientación sexual gay, 5 heterosexual, 7 lesbianas y 2 personas no informan su orientación.
Enfoque territorial. Los 23 hogares/familias con integrantes de la población LGBTI con 16 personas LGBTI fueron atendidas desde diferentes unidades operativas de  la siguiente forma: Bosa 5, Chapinero 1, Ciudad Bolívar 1, Engativá 1, Fontibón 1, San Cristóbal 1, Santa fe 3, Suba 5, Tunjuelito 2 y Usme 3, para un total de 23 hogares que contaron con el acompañamiento desde el componente de inclusión social.
Enfoque diferencial. Del total de la población LGBTI acompañada con corte a junio 2023, se atendieron con apoyos alimentarios:  según por grupos étnico 12 personas de la población indígena y las demás no se reconocen como pertenecientes a alguna étnia. Ninguna persona reportó condición de discapacidad u otra variable diferencial.</t>
  </si>
  <si>
    <t>Estas jornadas de capacitación no ha sido posible realizarlas, no obstante se ha hecho la invitación a los grupos de interés con el apoyo del delegado de la Dirección de Diversidad Sexual de la SDPlaneación. Por lo tanto se buscará apoyo de otras organizaciones para poder desarrollar la actividad.</t>
  </si>
  <si>
    <t>Para el segundo trimestre de 2023, se aplicó el instrumento de tamizaje nivel de riesgo de inicio de la habitabilidad en calle a población identificada, el cual permite identificar el nivel de riesgo para la vinculación y activación de ruta de atención.  En la realización del ejercicio se identificaron seis (6) personas de los sectores sociales LGBTIQ+. De acuerdo con la información reportada por el equipo se estableció que 3 personas presentan riesgo alto, 2 personas presentan riesgo medio y 1 persona presenta riesgo bajo. 
De otra parte, las localidades referidas fueron: Chapinero, Suba,  Teusaquillo, Antonio Nariño y Engativá.En cuanto a características ocupacionales, se identifica que 2 personas se encuentran realizando labores en el marco del trabajo informal, 1 está dedicada a los oficios del hogar, 1 se encuentra buscando trabajo, 1 persona no realiza ninguna actividad y 1 persona realiza actividades sexuales pagadas. Finalmente, se realiza seguimiento y vinculación a servicios de acuerdo con las necesidades manifestadas por la población.
Para el trimestre se ivinculó a la ruta de atención al 100% de las personas identificadas, es decir, 6.</t>
  </si>
  <si>
    <t xml:space="preserve">Enfoque de derechos humanos: Desde este enfoque, la implementación de la estrategia de prevención, se realiza a través del reconocimiento de desigualdades  sociales y otros factores sociales individuales, familiares, contextuales o eventuales que han puesto a ciertas personas en riesgo de iniciar la vida en calle y que desde la institucionalidad es importante garantizar el acceso oportuno a una oferta institucional, para mitigar los riesgos y daños  asociados a la vida en calle.
Enfoque poblacional-diferencial: Desde este enfoque, la estrategia contempla variables diferenciales para la identificación de personas de los sectores sociales LGBTI y factores de riesgo de iniciar la vida en calle, con el fin de identificar niveles de riesgo de habitar calle, elaborar a partir de los resultados una ruta de atención diferencial para la población en riesgo y favorecer con ello la calidad de vida y los proyectos de las y los ciudadanos.
Enfoque territorial: Desde este enfoque, esta estrategia avanza en la implementación en las 20 localidades de Bogotá en su zona urbana y rural, en un ejercicio de lectura territorial identificando entornos de riesgo y abordándolos desde la construcción de planes de trabajo por entorno, atendiendo las particularidades de cada una de las zonas.
Enfoque de género: Desde este enfoque, con esta estrategia se avanza en la identificación de factores precipitantes que influyan en que las personas estén en riesgo de habitar la calle, desde una perspectiva de género, a partir de este análisis, se construyen acciones intersectoriales que permitan atender esos riesgos, promover desde la autonomía procesos de desarrollo de capacidades y habilidades para generar procesos de inclusión y prevenir que otras personas lleguen a habitar la calle. </t>
  </si>
  <si>
    <t>En el segundo trimestre de 2023, se atendieron 276 personas de los sectores LGBTI beneficiadas con apoyos alimentarios a través de Comedores Comunitarios, 337 con bonos canjeables por alimentos y 46 beneficiadas con canastas alimentarias, para un total de 659 personas LGBTI atendidas con apoyos alimentarios.
Se brindó acompañamiento social desde el componente de inclusión social, principalmente en canastas de cabildos indígenas y comedores comunitarios, desarrollando acciones de lectura de realidades, contrato social familiar y referenciaciones de acuerdo con las necesidades e intereses particulares.
Asimismo, con los hogares/familias se realiza periódicamente la vigilancia nutricional y se desarrollan acciones de promoción en hábitos de estilos saludables para la promoción de prácticas de alimentación adecuadas.
Se cumple con el 100% de personas LGBTI con apoyos alimentarios, del total de personas LGBTI que cumplen con los criterios para la entrega de apoyos.</t>
  </si>
  <si>
    <t>Enfoque de derechos humanos. La Secretaría Distrital de Integración Social, mediante el proyecto de inversión 7745 “Compromiso por una Alimentación Integral en Bogotá”, aporta a la garantía del derecho a la alimentación de personas de sectores LGBTI, quienes se encuentran en situación de inseguridad alimentaria moderada o severa en la ciudad de Bogotá. A su vez, se aporta al derecho a la alimentación de esta población en el marco de la integralidad de la atención en los diferentes servicios sociales, por medio del que se suministra un porcentaje de las recomendaciones de energía y nutrientes para los participantes por grupos de edad, según con los criterios técnicos establecidos en cada servicio, en especial comedores comunitarios, bonos canjeables por alimentos y canastas.
Enfoque de género. Según la orientación sexual de la población atendida, se identificaron 84 personas bisexuales, 67 heterosexuales, 504 homosexuales, de 4 personas no se cuenta con información sobre su orientación.
Enfoque territorial. Las 659 personas de los sectores LGBTI fueron atendidas con apoyos alimentarios en las 20 localidades de la siguiente forma: Antonio Nariño 9, Barrios Unidos 3, Bosa 60, Candelaria 5, Chapinero 33, Ciudad Bolívar 86, Engativá 33, Fontibón 13, Kennedy 35, Los Mártires 67, Puente Aranda 14, Rafael Uribe 31, San Cristóbal 74, Santa fe 42, Suba 50, Sumapaz 1, Teusaquillo 10, Tunjuelito 30, Usaquén 8 y Usme 55.
Enfoque diferencial. Del total de la población LGBTI atendida con corte a junio 2023, se atendieron: 378 hombres, 2 personas intersexuales y 279 mujeres. La atención diferencial de los apoyos alimentarios, según grupos étnicos fue la siguiente: población indígena: un total de 20; población Afro: 1 persona palenquera de San Basilio y 3 personas de la población RROM. La atención a personas con discapacidad se dirigió a 104 personas beneficiadas con apoyos alimentarios.</t>
  </si>
  <si>
    <t>Durante el segundo trimestre de la vigencia 2023 la Subdirección para Asuntos LGBTI atendió un total de 1706 personas de los sectores LGBTI en las modalidades de servicios 1. Atención psicosocial, 2. Atención sociojurídica y 3. Redes diversas de aprendizaje. Lo anterior, según lo conversado con la Dirección de Diversidad Sexual, Poblaciones y Género, para este producto se hace la vinculación de las redes diversas de aprendizaje.</t>
  </si>
  <si>
    <t xml:space="preserve">Enfoque poblacional: La Subdirección para asuntos LGBTI atendió bajo el enfoque poblacional, contando con participación de población victima del conflicto armado119 , migrantes 62, personas con discapacidad 91.
Enfoque de género: Dentro de los componentes sexo, género y orientación sexual se tienen las siguientes particularidades: Bisexual 158, gay 352, heterosexual 888,  lesbiana 102, no actualiza 95, no aplica 56 y no informa 55, para un total de 1706. En la misma base de datos se cuenta con 251 personas transgénero, 1 persona no binaria, que ya se encuentran contabilizadas en la casilla de orientación sexual, por lo cual, no entran en la meta total, para evitar duplicidad. Es importante resaltar que para la variable homosexual se cuenta con los ID de las personas y el conteo se hace de manera manual con la búsqueda del SIRBE, para identificar si hace parte de personas gay o lesbiana.
Enfoque diferencial:La Subdirección para Asuntos LGBTI cuenta con el enfoque diferencial, en el cual se construyen procesos sociales de fortalecimiento identificando 26 personas con pertenencia étnica.
Enfoque de derechos humanos: La Subdirección para Asuntos LGBTI desarrollan acciones y actividades centradas en las necesidades de las personas para fortalecer el ejercicio de reinvindicación de derechos y prevención y mitigación de daños asociados al estigma. </t>
  </si>
  <si>
    <t>Durante el primer semestre, se logró implememtar el proceso de fortalecimiento a 2 personas de los sectores LGBTI, las estrategias  para el ejercicio de fortalecimiento  con enfoque diferencial y territorial, a  través de las siguientes estrategias:
1. En primer lugar, se desarrollo un taller/ asesoria empresarial en temas asociados Marketing digital, con el proposito de mejorar sus capacidades para la comercialización de sus productos.  Esta estrategia, pretendió aumentar sus conocimientos y capacidades en las siguientes dimensiones:
• Manejo de la comercialización en redes sociales,  
• Diseño del modelo de su negocio, 
• Apropiación de estrategias de comercialización digital,  
• Imagen y presentación del producto y/o servicio, 
• Desarrollo de la marca, 
• Técnicas para potencializar la participación en la vitrina comercial www.cityemprende.gov.co 
• Creación y presentación de su catálogo en la vitrina de comercialización digital
2.Como segunda estrategia se implementó el servicio de acompañamiento psicosocial, el cual tiene por objetivo “fortalecer integralmente a las y los emprendedores (as) por subsistencia”; este servicio incluye el levantamiento de un diagnóstico insitu, que permite evaluar las condiciones psicosociales (personal, social y familiar) del emprendedor, además del diseño de un plan de fortalecimiento que permita potencializar estas áreas de su proyecto de vida. El servicio le otorgó al usuario una atención personalizada que fortalece su dimensión psicosocial a través de sesiones de orientación y el desarrollo o participación en talleres grupales. Lo anterior, con el propósito de fomentar el fortalecimiento y desarrollo de habilidades blandas que permitan potencializar su ser como personal y así mismo su proceso de emprendimiento.  El servicio es desarrollado por un equipo de profesionales en psicología o trabajo social idóneo con la experticia en procesos psicosociales asociados al emprendiendo.
3.Como tercera estrategia se suministró el servicio de asistencia técnica personalizada, e procesos de fortalecimiento de habilidades y capacidades a nivel empresarial, dirigido a personas adultos mayores y/o en condición de discapacidad, además de aquellos emprendedores que se caracterizan por ser productores de alimentos, o a productores de marroquinería, calzado, artesanías entre otros.</t>
  </si>
  <si>
    <t>El fortalecimiento del emprendimiento de las personas atendidas de los sectores sociales LGBTI, contribuyó al desarrollo de capacidades técnicas, psicosociales y empresariales, para potenciar la unidad productiva. De esta manera, este proceso contribuye al reconocimiento y la garantía de los derechos de esta población.</t>
  </si>
  <si>
    <t xml:space="preserve">FASE 4:                                         1. Implementación del producto turístico.                       2. Socialización y entrega a la Subdirección de Mercadeo del IDT para su promoción y divulgación 
Se desarrolló la fase de implementacion de acuerdo al procedimiento del equipo de producto turistico y se realizo la entrega respectiva al area de mercadeo para tenerlo como insumo en la actualizacion de la guia. 
Ficha DCS-f26 correspondiente a la implementacion del producto tursitico y cuyo insumo se compartió a la Subdireccion de Mercadeo.  </t>
  </si>
  <si>
    <t xml:space="preserve">Como compromiso de los Directores de la DDSPG y el IDT se realizará la impresión de 300 Guías de Turismo LGTBI para la Fería del Libro 2023.                                             (Comentario en la casilla de observaciones)
Se realiza la presentación de la Guía, en el marco de la programación cultural de la Feria Internacional del Libro de Bogotá (2023), 
evento con 50 minutos de duración, con la Profesional Especializada, Líder del Equipo de Medios de la Subdirección como moderadora y el Contratista con Cto. 113-2023, a cargo de la interacción con los asistentes. Se da respuesta a las preguntas
del público en general. Esta charla se da en un espacio de la División de Diversidad Sexual, de la Secretaría de Planeación.
Durante el evento de presentación y durante la participación en la Feria, se distribuyen Guías entre el público.
</t>
  </si>
  <si>
    <t xml:space="preserve">Enfoque poblacional diferencial: "Esta publicación identifica
las necesidades de las personas de los sectores LGBTI
en el contexto turístico, para
presentar un amplio catálogo de lugares y planes que
con el paso del tiempo se han convertido en experiencias
emblemáticas en la ciudad.
Las apuestas de los establecimientos reseñados van
desde la implementación de
ambientes laborales inclusivos hasta la creación de productos turísticos LGBTI que
han abierto oportunidades de
negocio" (Tomado del texto de la Edictorial de la Guía).  </t>
  </si>
  <si>
    <t xml:space="preserve">1. Realización de una pieza comunicativa explicativa dirigida a la población LGTBI sobre lo que significa la Ruta de Productividad.                    2. Convocatoria realizada por parte de la Dirección de Diversidad Sexual, Poblaciones y Generos, apoyada por la pieza gráfica realizada por el IDT.                 3. Socialización y contexto  del significado de la Ruta de Productividad e importancia de la formalización turística.              4. Inclusión de las personas en los diferentes programas de formación siempre y cuando cuenten con Registro Nacional de Turismo - RNT. 
Se iniciará en el mes de Julio. Se tiene programado realizar una socialización para contextualizar a la población lgbt en cuanto a la ruta de la productividad y como acceder a los beneficios del IDT. Con esto promover la inclusión de la población ya mencionada a la ruta de la productividad. 
</t>
  </si>
  <si>
    <t xml:space="preserve">La Ruta de empleabilidad de la Agencia Distrital de Empleo está constituida por 4 etapas, donde a lo largo de la misma un equipo interdisciplinario orienta a la ciudadanía y en este caso a las mujeres en sus diferencias y diversidades. Es este sentido la ruta inicia con la etapa de Registro, donde se efectúa la inscripción o actualización de la hoja de vida en la plataforma del Servicio Público de Empleo y se socializa el detalle de los servicios de empleabilidad a los que accederán en la APE del Distrito. Al finalizar esta etapa, la persona se direcciona al proceso de Orientación ocupacional.
En la orientación Ocupacional un profesional realiza el análisis personalizado del perfil laboral del buscador de empleo, revisa la hoja de vida, identifica posibles barreras de empleabilidad e intereses ocupacionales, a partir de lo cual le asesora sobre aspectos a fortalecer en su perfil y le direcciona a procesos de formación de llegar a requerirlo, y/o lo postula a vacantes que estén disponibles y que se ajusten al perfil laboral del buscador de empleo.
Como resultado de la orientación ocupacional, se contará con un perfil ajustado y el direccionamiento a formación en habilidades blandas, transversales y formación para el trabajo.
Posteriormente en la etapa la Intermediación laboral, se realiza el proceso de cruce entre oferta y demanda de trabajo, donde se analiza los requerimientos de las vacantes y se identifican los perfiles laborales de los buscadores de empleo que se ajustan con lo allí solicitado por el empleador. Posteriormente, se Remiten los perfiles laborales al empleador quien es el que define la contratación de la población. 
De igual manera desde el ""Empleo Incluyente – Decreto 399 del 2022: Programa específico de beneficio a la contratación para el cierre de brechas que tiene por objetivo incentivar la contratación laboral de las poblaciones que enfrentan las mayores brechas de acceso al empleo formal, a través de un beneficio económico diferencial por grupo poblacional vinculado y término del contrato laboral firmado,   se ha llevado  acabo la socilización a empresas interesadas en la vicnulación de mujeres en susu difrencias y diversidadaes,  las cuales  se encuentran en etapa de  validación documental.
A parti de  lo anterior para este trimestre se lograron los siguientes resultados:
•  Personas de los sectores LGBTI colocados:  64
Esta información corresponde a la suministrada por la SEF a partir del cruce de bases de datos y otras fuentes de información que se realizan a través de analítica de datos. Sin embargo, debido a actualizaciones y mejoras continuas en el proceso pueden ser sujetos de modificaciones que se tendrán en cuenta en los siguientes reportes.
</t>
  </si>
  <si>
    <t>DIFRENCIAL :Para la implementación del enfoque  diferencial establecido en la política LGBTI, se continuó con los procesos de articulación con la entidad rectora de la  política publica (Subdirección de asuntos LGBTI  adscrita a planeación distrital) y con entidades como la secretaria distrital de la mujer e integración social  con los cuales se adelantó proceso de convocatoria  para la identificación de las personas de los sectores LGBTI y  con mayor énfasis personas con experiencia de vida Trans, debido a las múltiples barreras que se les presenta para acceder al empleo y permanecer en el. A partir de lo anterior se llevó a cabo encuentros locales,  donde en  cada una de  las etapas de la ruta de empleabilidad se utilizó lenguaje  inclusivo por parte de los profesionales de la ADE, en concordancia  a las categorías de la política pública  y se  garantizó que los espacios territoriales contaran  con  las condiciones locativas para prestar una adecuada atención a la ciudadanía.
TERRITORIAL: Para la Subdirección de Empleo y Formación el enfoque territorial es una estrategia que busca abordar los desafíos específicos del territorio en procesos de gestión y colocación de empleo y formación para el trabajo, promoviendo la intermediación laboral con criterios de igualdad de oportunidades y protegiendo los derechos de los trabajadores. Esto se logra mediante la construcción de un diálogo social que involucre a todos los actores relevantes del territorio y el diseño de políticas y acciones que respondan a las particularidades del mismo. 
Por lo  anterior  y con el propósito de identificar a la ciudadanía interesada en procesos de empleabilidad, se efectuó articulación intersectorial con organizaciones de base y entidades de orden distrital como la secretaria Distrital de integración Social (SDIS), efectuando encuentros poblacionales específicos para la  ciudadanía  en las localidades de chapinero y Teusaquillo, debido que en estos territorios se encuentran los principales escenarios de encuentro y dialogo de las personas de los sectores sociales LGBTI:
1. Fecha 21 de junio de 2023: Festival por la igualdad, feria de empleo diversa. Se efectuó en la Plazoleta de Lourdes. 
2. Fecha de 24 de junio de 2023: Jornada de atención exclusiva  sectores sociales LGBTI en  la casa Sebastián Romero en la localidad Teusaquillo.</t>
  </si>
  <si>
    <t xml:space="preserve">La Subdirección de Empleo y Formación  (SEF) dispone de un portafolio de formación laboral, que incluye diversas temáticas que el mercado laboral está solicitando, para que la ciudadanía sea más competitiva. En este sentido las personas de los sectores sociales LGBTI ,  interesades en fortalecer su perfil laboral, lo pueden  hacer a través de los programas de formación de la SEF. 
Por lo tanto y  teniendo en cuenta los requerimientos del mercado laboral se continua  con los procesos de formación laboral, a través de la  articulación con entidades  como el SENA, que ofrece una serie de cursos divididos en tres grandes ejes: habilidades digitales, bilingüismo y formación a la medida (incluyendo habilidades blandas, habilidades técnicas y socio emocionales).
Adicional se continuó los procesos formación de las mujeres en habilidades digitales y profesionales por medio de la plataforma SkillsBuild – IBM, la cual posibilita mejorar las competencias necesarias para vincular a las mujeres al sector producto de la ciudad. 
Teniendo en cuenta lo anterior  para este segundo reporte  del 2023,  las acciones implementadas por la Secretaría Distrital de Desarrollo Económico a corte del mes de junio han incluido procesos de formación con el SENA, en temas asociados con habilidades digitales, bilingüismo-inglés, habilidades blandas y otras formaciones para el trabajo.
A partir de lo anterior para el segundo trimestre se cuenta con los siguientes datos:  
• Formadas laborales SENA: 36
• Formadas Blandas y Transversales: o
Total de personas de los sectores LGBTI formadas :  36
TOTAL ACUMULADO PRIMER SEMESTRE : 68 PERSONAS FORMADAS 
Esta información corresponde a la suministrada por la SEF a partir del cruce de bases de datos y otras fuentes de información que se realizan a través de analítica de datos. Sin embargo, debido a actualizaciones y mejoras continuas en el proceso pueden ser sujetos de modificaciones que se tendrán en cuenta en los siguientes reportes.
</t>
  </si>
  <si>
    <t xml:space="preserve">DIFERENCIAL: La Subdirección de Empleo y Formación, entiende el enfoque diferencial como una perspectiva de análisis que permite identificar, visibilizar y reconocer las situaciones individuales, colectivas y territoriales de exclusión laboral, segregación y discriminación a los que están expuestos los diferentes grupos poblacionales.  En este sentido, la SEF a través de la prestación de sus servicios, implementa acciones y estrategias diferenciadas en atención a las necesidades individuales, colectivas y territoriales que contribuyen al acceso a oportunidades laborales. A partir de lo anterior  en los espacios de interlocución local y distrital se ha efectuado la socialización de los programas de formación vigentes como SENA, IBM y TODOS A LA U, resaltando los beneficios para los buscadores de empleo de los sectores sociales LGBTI.
TERRITORIAL: Para la Subdirección de Empleo y Formación el enfoque territorial es una estrategia que busca abordar los desafíos específicos del territorio en procesos de gestión y colocación de empleo y formación para el trabajo, promoviendo la intermediación laboral con criterios de igualdad de oportunidades y protegiendo los derechos de los trabajadores. Esto se logra mediante la construcción de un diálogo social que involucre a todos los actores relevantes del territorio y el diseño de políticas y acciones que respondan a las particularidades del mismo. A partir de lo anterior y con el propósito de identificar a la ciudadanía interesada en procesos de empleabilidad, se efectuó articulación intersectorial con las Casas LGBTI de la Secretaria Distrital de integración Social (SDIS), secretaria distrital de la mujer a los cuales se efectuó explicación de los programas vigentes del SENA, IBM y TODOS A LA U, con el propósito de promover la divulgación d ellos mismos a la ciudadanía. Adicional se ha venido fortaleciendo la socialización delos programas de formación es  los puntos de atención de la agencia y  las manzanas del cuidado, donde se ha identificado personas de los sectores sociales LGBTI.
</t>
  </si>
  <si>
    <t>Se han implementado acciones afirmativas para este grupo poblacional Lgbti, con las cuales buscamos entender puntualmente sus propias necesidades, para que nuestros programas las puedan mitigar, con un acompañamiento de asistencia técnica a la medida; hemos llevado nuestra oferta a territorio, a los diferentes espacios donde exclusiva y comúnmente se reúne este grupo poblacional; hemos buscado y generado canales de comunicación reales para poderles compartir información clara y entendible; en el mismo sentido se realiza un acompañamiento prioritario de caracterización, e identificación de su perfil, para que puedan realizar su proceso de postulación e inscripciones a los programas verificando el cumplimiento de los requisitos para participar.</t>
  </si>
  <si>
    <t>"Durante el segundo trimestre del año 2023, se realizaron 95 talleres por parte del programa Academia Financiera en los espacios de manzanas del cuidado, en estos talleres participaron 4 personas de los sectores sociales LGBTI. 
  Adicional, se formaron en habilidades financieras a través del programa Impulso Local 274 personas de los sectores sociales LGBTI
  Se identificó la participación de 160 personas bisexuales, 76 gay, 30 lesbiana, 5 personas intersexuales y 7 personas trans."</t>
  </si>
  <si>
    <t>"El enfoque dado para esta esta política es de carácter poblacional. Por ende, se describe la participación de las personas de los sectores sociales LGBTI de la siguiente manera a través de las diferentes variables poblacionales: 
 Bisexuales 
  122 mujeres y 38 hombres. Se observa que 26 personas bisexuales son jóvenes, 119 adultas y 15 adultas mayores. Se identificó que 18 personas bisexuales tienen algún tipo de discapacidad (6-discapacidad auditiva, 5 discapacidad física, 1-discapacidad múltiple, 1-psicosocial, 1- sordo-ceguera y 4-discapacidad visual). 
  En cuanto a grupos étnicos, 21 personas bisexuales manifestaron hacer parte de alguna etnia (11 indígenas, 8 negro afrocolombiano y 2 raizales de la isla de san andrés, providencia y santa catalina).
  6 personas bisexuales manifestaron ser víctimas de conflicto armado.
 Gay
  18 mujeres y 58 hombres. Se observa que 13 personas gay son jóvenes, 53 adultas y 10 adultas mayores. Se identificó que 3 personas gay tienen algún tipo de discapacidad (1-discapacidad auditiva, 1 discapacidad física y 1-psicosocial). 
  En cuanto a grupos étnicos, 7 personas gay manifestaron hacer parte de alguna etnia (3 indígenas y 4 negro afrocolombiano).
  6 personas gay manifestaron ser víctimas de conflicto armado.
 Lesbiana
 Se observa que 5 personas lesbianas son jóvenes, 23 adultas y 2 adultas mayores. Se identificó que 2 personas lesbianas tienen algún tipo de discapacidad (1-discapacidad auditiva y 1 discapacidad física).
  En cuanto a grupos étnicos, 1 persona lesbiana manifestó hacer parte de la etnia negro afrocolombiano.
  2 personas lesbianas manifestaron ser víctimas de conflicto armado.
 Intersexual
 Se observa que 2 personas intersexuales son jóvenes, 2 adultas y 1 adulta mayor. Se identificó que 1 persona intersexual tiene algún tipo de discapacidad (1-discapacidad psicosocial).
A través de la implementación de los enfoques y del programa de formación, se busca mitigar brechas en los sectores sociales LGBTI, fomentando el buen uso de las finanzas y la digitalización de unidades producitvas y emprendimientos de dichos sectores. Cabe recalcar que, se ha venido manejando un lenguaje incluyente en los espacios de atención y se busca la atención de muchas más personas de estos sectores a través de los talleres, charlas y /o capacitaciones que se dan desde la subdirección. 
  En cuanto a grupos étnicos, 1 persona intersexual manifestó hacer parte de la etnia negro afrocolombiano.
  Transgénero
 Se observa que 2 personas transgénero son mujeres, 2 hombres y 3 intersexuales. Se identificó que 2 personas transgénero son jóvenes y 5 adultas. Se identificó que 1 persona transgénero tiene algún tipo de discapacidad (1-discapacidad física).
  En cuanto a grupos étnicos, 2 personas transgénero manifestaron hacer parte de la etnia negro afrocolombiano.
 Enfoque Territorial: El enfoque territorial de la subdirección, se basa en la atención de la población en cada una de las localidades del Distrito, facilitando el contacto con la misma y disminuyendo brechas en cuanto a transporte, desplazamiento, entre otras variables. La desagregación por localidad se da de la siguiente manera:
 Bisexual
 3 personas de Antonio Nariño, 6 Barrios Unidos, 14 Bosa, 3 Chapinero, 26 Ciudad Bolívar, 6 Engativá, 1 Fontibón, 13 Kennedy, 2 La Candelaria, 2 Los Mártires, 3 Puente Aranda, 5 Rafael Uribe Uribe, 25 San Cristóbal, 4 Santa fe, 10 Suba, 2 Teusaquillo, 6 Tunjuelito, 11 Usaquén y 18 Usme.
 Gay
 3 personas de Antonio Nariño, 3 Barrios Unidos, 4 Bosa, 6 Chapinero, 10 Ciudad Bolívar, 3 Engativá, 7 Kennedy, 5 Puente Aranda, 2 Rafael Uribe Uribe, 7 San Cristóbal, 3 Santa fe, 9 Suba, 2 Teusaquillo, 3 Tunjuelito, 6 Usaquén y 3 Usme.
 Lesbiana
 3 personas de Antonio Nariño, 2 Bosa, 1 Chapinero, 6 Ciudad Bolívar, 1 Fontibón, 1 Kennedy, 1 Rafael Uribe Uribe, 4 San Cristóbal, 1 Santa fe, 2 Suba, 1 Teusaquillo, 4 Usaquén y 3 Usme.
 Intersexual
 1 persona de Barrios Unidos, 1 Ciudad Bolívar, 1 Kennedy, 1 Tunjuelito y 1 Usme.
 Transgénero
 3 personas de Ciudad Bolívar, 1 San Cristóbal, 1 Usaquén y 2 Usme."</t>
  </si>
  <si>
    <t>Durante el segundo trimestre de la vigencia 2023 se generaron 11 transferencias condicionas efectivas en la modalidad de ampliación e instalación de capacidades formativas y 72 bonos multicolor.  Es importante resaltar que estas 11 transferencias están sujetas al presupuesto de la vigencia 2022 debido a que en la actualidad ya no se cuenta con la modalidad de servicio en la subdirección. Asimismo, según lo conversado con la Dirección de Diversidad Sexual Poblaciones y Género los bonos multicolor harán parte del servicio dentro del producto 1.3.9 el cual está sujeto a modificación de la redacción del producto por la eliminación del servicio en la nueva resolución de servicios (Resolución 218 de 2023).</t>
  </si>
  <si>
    <t xml:space="preserve">Enfoque poblacional: La Subdirección para Asuntos LGBTI atendió bajo enfoque poblacional, contando con participación de población victima del conflicto armado 2, migrantes 36, personas con discapacidad 1.
Enfoque de género: Dentro de los componentes sexo, género y orientación sexual se tienen las siguientes particularidades: Bisexual 15, gay 33, heterosexual 16, lesbiana 18 y1 persona no informa, para un total 83 pesonas vinculadas a los servicios de transferencias monetarias condicionadas o bonos multicolor. En la misma base de datos se cuenta con 13 personas transgénero , que ya se encuentran contabilizadas en la casilla de orientación sexual, por lo cual, no entran en la meta total, para evitar duplicidad.
Enfoque diferencial: La subdirección para Asuntos LGBTI cuenta con un enfoque diferencial, en el cual se construyen procesos sociales de fortalecimiento de redes de la siguiente manera:  Personas con pertenencia étnica 1.
Enfoque de derechos humanos: La Subdireccion para Asuntos LGBTI desarrolla acciones y actividades centradas en las necesidades de las personas para fortalecer el ejercicio de reivindicación de derechos y prevención y mitigación de daños asociados al estigma. </t>
  </si>
  <si>
    <t>En el segundo trimestre de 2023 la Subdirección para la Juventud atendió a 698 jóvenes de los sectores LGBTI en la oferta asociada a las Casas de la Juventud por medio de talleres, cursos y demás actividades relacionadas con las modalidades de atención inclusiva a jóvenes y estrategia móvil, generando así apropiación del espacio sin situaciones de discriminación y fortaleciendo el tejido social de los y las jóvenes de los sectores LGBTI.
 Para esto participó el 08/06/2023 en la mesa técnica del Consejo Consultivo LGBTI para socializar la oferta de la Subdirección para la Juventud y articular esfuerzos con las que permitan atender jóvenes de los sectores LGBTI en espacios seguros y libres de situaciones de discriminación.</t>
  </si>
  <si>
    <t xml:space="preserve">
Enfoque poblacional: De los y las jóvenes de los sectores sociales LGBTIQ+ vinculados a los procesos desarrollados en las Casas de la Juventud durante el segundo trimestre de 2023 (407) se identificaron como bisexuales y (291) como homosexuales.
Enfoque territorial: Durante el segundo trimestre de 2023 se han vinculado jóvenes de los sectores LGBTI a la oferta de las Casas de la Juventud en 15 de las 20 localidades de la ciudad. Su distribución por localidades fue: Fontibón (6), San Cristóbal (45), Suba (70), Bosa (55), Barrios Unidos (110), Chapinero (9), Kennedy (81), Los Mártires (7), Ciudad Bolívar (91), Antonio Nariño (21)  Engativá (87), La Candelaria (24), Rafael Uribe Uribe (68) y Usme (24).                                                                                                   </t>
  </si>
  <si>
    <t>Durante el segundo trimestre del 2023 se realizó reunión con líder de Grupo Canitas, organización con la que se desarrollaran talleres de sensibilización en transformación cultural durante el tercer trimestre del 2023.</t>
  </si>
  <si>
    <t>No se realiza reporte de implementación de enfoques, teniendo en cuenta que los talleres serán realizados en el tercer trimestre de la vigencia</t>
  </si>
  <si>
    <t xml:space="preserve">Se realizó una reunión el 17.04.2023 con la referente para población LGBTIQ de la Dirección de Enfoque Diferencial con miras a fortalecer la convocatoria y fortalecer aportes a la propuesta metodológica. Compromisos: 
i) enviar metodología para revisión y comentarios por parte del equipo DED; 
ii) crear formulario para preinscripción; y 
iii) compartir la Pieza gráfica para convocar y textos con pertinencia enfoque diferencial LBT. 
Se realizaron dos reuniones con las formadoras y líder del zonal norte para la implementación del enfoque diferencial de la metodología a implementar en el curso de “herramientas para cuidadoras en el reconocimiento de su trabajo de cuidado” dirigido a mujeres LBT el 18.05.2023 y el 30.05.2023 Compromisos: enviar propuesta y versión ajustada de la metodología, asistir al encuentro presencial para la articulación con el equipo psicosocial de la casa LGBT, Sebastián Romero.  
Se realizo una reunión presencial para presentar las fechas de los dos cursos dirigidos a mujeres LBT y para generar articulación en la convocatoria y difusión. Compromisos: formulario de inscripción a los cursos y gestionar pieza gráfica para difusión. 
Se realizó una reunión virtual el 05.06.2023 con el profesional psicosocial de la casa LGBT, Diana Navarro con el fin de poder asistir a sus espacios presenciales y realizar pre-inscripción a mujeres LBT interesadas en el curso por parte de la formadora del SIDICU. Se realizó la solicitud de pieza gráfica para la difusión y preinscripción para las mujeres cuidadoras LBT interesadas en tomar el curso con el área de comunicación estratégica, así como la difusión por medio de las redes y canales de la SDM. 
Con corte de 29.06.2023 se tuvo una inscripción previa de veintiocho –28- mujeres LBT para el curso proyectado que tiene como proyección de implementación el 05, 10 y 12 de julio de 2023. </t>
  </si>
  <si>
    <t>Se genera adaptación a la metodología y dinámica del curso para efectos de brindar ejemplos diferenciados y brindar herramientas frente a las desigualdades entre hombres y mujeres, aportando ejemplos pertinentes para la mujeres bisexuales, lesbianas y transgenerismo femenino y la reflexión entorno a los roles y estereotipos que permiten avanzar en la misionalidad respecto al reconocimiento, reducción y redistribución de las labores de cuidado cuyo trabajo es no remunerado. Se permite avanzar en los cuatro módulos del curso de formación complementaria, con actividades que permiten ampliar la mirada sobre la realidad que vive cada una de las particularidades de las mujeres LBT respecto al aporte desde el trabajo de cuidado no remunerado y como esto ha influido en el acceso a oportunidades y proyecto de vida personal. También desde el reconocimiento al acceso de oportunidades para aquellas mujeres que tiene Actividades Sexuales Pagas-ASP que son ciudadanas que hacen uso de los servicios de la manzana.</t>
  </si>
  <si>
    <t>Las actividades para la implementación de este producto están programadas para el segundo semestre de la vigencia 2023</t>
  </si>
  <si>
    <t>No se realiza reporte de implementación de enfoques, teniendo en cuenta que los talleres serán realizados en el segundo semestre de la vigencia</t>
  </si>
  <si>
    <t xml:space="preserve">En el segundo trimestre de la vigencia 2023, con base en lo conversado en las reuniones que se tuvieron con la Dirección de Diversidad Sexual, Poblaciones y Género de la Secretaría Distrital de Planeacion, el reporte cuantitativo estará sujeto a 2 de los 5 componentes de las redes diversas de aprendizaje:
1. Construcción y fortalecimiento de autonomía
2. Fortalecimiento de habilidades para la vida
Esto con el fin de no generar duplicidad en la información de los reportes cuantitativos de los prodcutos asociados a los mismos servicios. En este sentido para el segundo trimestre de 2023 se atendió a 300 personas en la modalidad de servicio de redes diversas de aprendizaje.
</t>
  </si>
  <si>
    <t xml:space="preserve">Enfoque poblacional:  La Subdirección para Asuntos LGBTI atendió bajo enfoque poblacional, contando con participación de población víctima del conflicto armado 16, migrantes 5 y personas con discapacidad 28.
Enfoque de género: Dentro de los componentes sexo, género y orientación sexual se tienen las siguientes particularidades: Bisexual 27, gay 36 , heterosexual 165,  lesbiana 20, no actualiza 24, no aplica 14 y no informa 14, para un total de 300. En la misma base de datos se cuenta con 31 personas transgénero, que ya se encuentran contabilizadas en la casilla de orientacioó sexual, por lo cual, no entran en la meta total, para evitar duplicidad. Es impornte resaltar que para la variable homosexual se cuenta con los ID de las personas y el conteo se hace de manera manual con la búsqueda del SIRBE. 
Enfoque diferencial:  La Subdirección para Asuntos LGBTI  cuenta con un enfoque diferencial, en el cual se construyen procesos sociales de fortalecimiento de redes sociales de la siguiente manera:  Personas con pertenencia étnica 1. 
Enfoque de derechos humanos: La Subdirección para Asuntos LGBTI desarrollan acciones y actividades centradas en las necesidades de las personas para fortalecer el ejercicio de reinvindicación de derechos y prevención y mitigación de daños asociados al estigma. </t>
  </si>
  <si>
    <t xml:space="preserve">
Elaboración del plan de trabajo 2023 para la implementación de  estrategia ALI con las actividades para cada producto de la estrategia como lo son conversatorios, difusión de los resultados de la encuesta ALI, elaboración de una infografia con los resultados por entidad, ajuste a los formatos para la incorporación de las variables de la PPLGBTI 
Elaboración de la
Guia para la vinculación laboral de personas LGBTI en empresas del sector privado y el fomento a espacios libres de discriminación </t>
  </si>
  <si>
    <t xml:space="preserve">Elaboración de la
Guia para la vinculación laboral de personas LGBTI en empresas del sector privado y el fomento a espacios libres de discriminación </t>
  </si>
  <si>
    <t xml:space="preserve">No apica no tiene programción de meta en la presente vigencia </t>
  </si>
  <si>
    <t>Durante el primer semestre de 2023 se realizaron las siguientes jornadas de inducciòn: Sec de Gobierno con la participación de 84 servidores-as 15 Hacienda, 17 Educaciòn, 34 SDIS, Sec General 16, DASC 17, SDGobierno 1, SED 47, FUGA 170, SDA 47, JBB 904, IDPYBA 10, Mantenimiento Vial 9, IDU 28, Transmilenio 203, IDU 28, Transmilenio 203, Terminal de Transporte 169, Habitat 1, UAESP 1, SDMujer 9, Planeaciòn 89</t>
  </si>
  <si>
    <t>En la inducción y reinducción sobre la PPLGBTI se realiza un anaálisis de los enfoques y se profundiza sobre los enfoques d ela PPLGBTI para poder realizar una adecuada atención, seguiimiento  e implementación de acciones dirigidas a personas de los sectores sociales LGBTI</t>
  </si>
  <si>
    <t xml:space="preserve">Hacienda 1 difusión de la infografía con los resultados de la encuesta de ALI 2022; 
IDT 1  Se socializó  el documento de resultados de la encuesta ALI 2022 de IDT, colgandola en Intranet y enviando a la comunidad institucional un mailing interno, destacando algunas de las cifras e invitandolos a consultar el documento completo en intranet.
Salud 1 Se realizó el proceso de intervención de clima y cultura de los ciclos 3 y 4 con referencia a los Ambientes Laborales Diversos, Amorosos y Seguros vs Depresión y Ambientes Laborales Diversos, Amorosos y Seguros vs Mobbing, donde se abordan las temáticas con enfoque diferencial de género, equidad de género, poblacional y discapacidad.
SDIS 3 Para el fortalecimiento de los procesos que permitan la construcción y consolidación de Ambientes Laborales Inclusivos en la Secretaría Distrital de Integración Social, se inicia con la implementación de tres (3) talleres (1 Ciclo de Talleres) desde el Área de Riesgo Psicosocial donde se abordaron temas relacionados, Comunicación, Personalidad - Estrés y Relaciones Interpersonales - Liderazgo, donde se permite la generación de estrategias para optimizar los esquemas de comunicación y relacionamiento a nivel laboral, atendiendo valores de tolerancia, respeto, aceptación de la diversidad, entre otros aspectos fundamentales en la construcción de ambientes laborales Inclusivos.
SDM 1 El pasado 3 de febrero de 2023, se realizó una jornada de capacitación para la atención de personal del sector social LGBTI, con personal que realizan atención al ciudadano en el ORVI, donde asistieron un total de 8 personas de las cuales seis (6), un (1) hombre) y otra no se identifica.
Chapinero 2 Con el fin de conmemorar el día de la visibilidad trans se produce y se pública un vídeo en las redes de la alcaldía Con un funcionario Con identidad de género trans de la alcaldía local de Chapinero                          - Con el fin de conmemorar el día de la visibilidad lesbica se produce y se publica un video en las redes de la alcaldía Con una funcionaria Con orientación sexual lesbica de la alcaldía local de Chapinero.   
Suba 1 Producción, grabación y publicación de vídeo sobre  la Ruta de Atención Integral y servicios para las personas pertenecientes a los sectores LGBTI en articulación con  la Estrategia Vigía LGBTI de la Secretaría de Seguridad   
DASC 1  "Actividad 4. Participación de servidores-as de la entidad en la capacitación sobre política pública LGBTI" El 26 de abril de 2023, se llevó a cabo la jornada de socialización de la Política Pública LGBTI, y la respetiva estrategia "Ambientes Laborales Inclusivos", con la participación de 17 personas vinculadas al Departamento Administrativo del Servicio Civil Distrital - DASCD  
SDG 3 Actividad 1: El  23 de mayo se  presenta de manera virtual los resultados de la estrategia de Ambientes Laborales Inclusivos y la Ruta de Derechos Humanos LGBTI. Actividad 2: Adicionalmente, Teniendo en cuenta el análisis realizado a los resultados de la Encuesta de Ambientes Laborales Inclusivos el 22 de junio de 2023, se lleva a cabo el Conversatorio:  DISCRIMINACIÓN INSTITUCIONAL  A RAZÓN DE LA ORIENTACIÓN, LA IDENTIDAD O LA EXPRESIÓN DE GÉNERO DE UNA PERSONA. Actividad 3: Se diseña y publica video que aborda los mitos de la diversidad sexual.    
DADEP 1 Cuatro integrantes del grupo de ambientes laborales amorosos de la Entidad, en pro de fortalecer sus competencias para la promoción de acciones de respeto por las diferencias, asistieron al “Seminario profundización, programa caldas”, evento organizado por el Departamento Administrativo del Servicio Civil.  
SED 1 Durante el segundo trimestre se llevó a cabo un espacio de Desarrollo de competencias de Clima laboral donde se abordaron temáticas entorno a la utilización del lenguaje Inclusivo y manejo de emociones con el objetivo de propiciar ambientes laborales libres de violencia. Estos talleres se llevaron a cabo en 16 colegios y contaron con la participación 2500  Docentes, directivos docentes y servidores administrativos. Los talleres que se abordaron fueron: 1.Consiciencia y regulación emocional y 2.Comunicación Positiva
UAESP 1 Se realizó Taller Presencial: "En la UAESP nos movemos por un ambiente amoroso, diverso y seguro", el día 26 de junio y con la participación de 54 personas. Esta jornada fue abierta en asistencia y es tenida en cuenta como un tema que aplica para procesos de reinducción.
Hábitat 1 Actividad 1:  Para el mes de junio del 2023 se llevó a cabo una capacitación en el marco de la Estrategia de Ambientes Laborales Inclusivos, donde se tocarón temas sobre Derechos Humanos, heteronormatividad, conceptos encadenados y la estrategía misma. La jornada se desarrolló bajo el acompañamiento de Marcial Ortega en representación de la Dirección de Diversidad Sexual. En la actividad se hizo difusión de los tres videos ganadores del concurso organizado por la SDP.
Transmilenio 1 El 14 de junio de 2023 se realizó la reunión para la revisión y ajuste en los formatos de asistencia de las variables de sexo, orientación sexual e identidad de género. Tras dicha reunión, los asistentes decidieron que, en la entidad se llevará a cabo un plan piloto, tanto para público interno como para público externo, incluyendo una segunda hoja al formato de asistencia R-OP-006 de febrero del 2021 de TRANSMILENIO S.A., con información opcional de diligenciamiento, sin incluir el nombre o el número de documento, y con el desglose del enfoque diferencial.
IDU 2 1. El pasado 30 de mayo de 2023, se divulgo en el informativo IDU el video de entrevista con Lorena Miranda, con el cual se pretende generar estrategias para eliminar la discriminación y segregación por orientación sexual e identidad de género en el ámbito laboral y garantizar el derecho al trabajo en condiciones de igualdad y equidad. Esta es una campaña para el fortalecimiento institucional, aplicación del lenguaje incluyente y apropiación de ambientes laborales e inclusivos.
2. El 17 de mayo fue publicada en la entrevista conecta a Carlos Alberto Vargas, en donde se hizo alusión a los ambientes laborales e inclusivos.
SDM 2 1. Se realizó la grabación del video pin-pon con expertos en lenguaje incluyente y enfoque diferencial,  que da a conocer la importancia en el uso adecuado de lenguaje incluyente para el sector social LGBTI y en especial a personas trans, así mismo, se indica los tipos de atención con enfoque diferencial. (Una vez se realicé la edición del mismo, se rotará por correos institucionales y en las pantallas de la entidad) y 2. Se realizó la actualización del formato  PA01-M01-F02 "Listado de asistencia a reuniones y eventos", en el cual se incluyen las variables de orientación sexual e identidad de género, el documento contiene notas aclaratorias de cada sigla LGBTI.
IDRD 1 En el marco de la celebración del mes del orgullo LGBTI, el IDRD realizó un Cine-foro el día 14 de junio al cual fueron invitados todos los colaboradores de la Entidad
SDIS 1 En el marco de la Estrategia de Ambientes Laborales, en articulación con la Secretaría Distrital de Planeación, se realizó la divulgación masiva de tres (3) videos ganadores de la Estrategia a nivel distrital, los cuales evidenciaban los diferentes procesos e imaginarios a los cuales debe enfrentarse una persona de los sectores LGBTI al momento de su vinculación laboral. Los videos fueron divulgados con el personal de planta y contrato, mediante Comunicación Interna de la Secretaría Distrital de Integración Social o Boletín Interno SDIS en la sección de Talento Humano para su consulta. 
</t>
  </si>
  <si>
    <t>La SDP conmemora el 28 de Junio como una fecha especial para los sectores LGBTI y de esta forma hace que sus funcionarios se sensibilicen con la fecha generando reflexiones sobre los ambientes laborales y el respeto por la diversidad.</t>
  </si>
  <si>
    <t>Difusión de pieza comunicativa el primero de mayo en las siguientes entidades: SDP 1; localidades 9 Fontibón, Engativá, Suba, Barrios Unidos; Sec General 1; DASC 1; IDPAC 1; IPES 3; SED 2; SDIS 1; Sector Cultura 7; Sector Ambiente 8; Sector Movilidad 5; Sector Hábitat 7</t>
  </si>
  <si>
    <t xml:space="preserve">En el segundo trimestre de la vigencia 2023, se realizan gestiones de armonización contractual, para el cumplimiento de la meta que buscará, fortalecer el ejercicio pleno del derecho al nombre, la identidad y el ejercicio de la ciudadanía de las personas transgeneristas, travestis, transexuales y transformistas que residan en la ciudad de Bogotá D.C, a través de acciones y estrategias que permitan a las ciudadanías trans declarar su ciudadanía, en el marco del acompañamiento y promoción conforme a la modalidad del servicio denominada “Reafírmate: el Chuchú de la Cédula” .
Pese a los avances y esfuerzos técnicos y administrativos internos en la Subdirección para Asuntos LGBTI el estado contractual del mismo avanza hasta el lanzamiento de la oferta y proyección de invitación pública, por lo que aún no se tiene en firme el proceso contractual, hasta que no se supere esta etapa; la cual tiene como finalidad seleccionar una entidad sin ánimo de lucro mediante el presente proceso competitivo, teniendo en cuenta la necesidad de la SDIS, la cual solo puede ser atendida por Entidades Sin Ánimo de Lucro (en adelante ESAL).
A la par que se busca avanzar el proceso contractual se viene trabajando en el desarrollo del protocolo de prestación del servicio "Reafirmate con el Chuchú de la cédula" , mediante el cual se busca generar las directrices en el marco de la Orientación y apoyo conforme a la modalidad de dicho servicio. </t>
  </si>
  <si>
    <t>Enfoque de derechos humanos: Con la implementación de este producto se espera asegurar condiciones básicas de inclusión y bienestar que permitan a las personas de las comunidades LGBTI, sus familias, redes de apoyo y afecto, ser sujetos de derechos, y a partir de las dotaciones sociales, cerrar las brechas de inequidad existentes en la ciudad.
Enfoque poblacional-diferencial: Con la implementación de este producto se espera reconocer las múltiples vulnerabilidades que enfrentan las personas de los sectores sociales LGBTI por su condición o por situaciones de marginalidad, inequidad y exclusión, en detrimento de su ciudadanía y su calidad de vida.
Enfoque de género: Con la implementación de este producto se espera  reconocer los procesos sociales que permitan generar  políticas, planes, programas y proyectos, que reconozcan e interpreten la diversidad.
Enfoque territorial: Con la implementación de este producto se espera comprender el territorio como una construcción social, que tiene particularidades que no solo se derivan de los aspectos biofísicos sino también de las relaciones que sobre él se construyen.</t>
  </si>
  <si>
    <t>Producto con fecha de inicio en 2025</t>
  </si>
  <si>
    <t xml:space="preserve">Se ha avanzado en torno al abordaje con Enfoque Diferencial, resaltando el principio de igualdad y no discriminación, así como el Enfoque de Género mediante la caracterización y reconocimiento de las particularidades contextuales, situaciones vivenciadas y construcciones sociales en torno al sexo.Se hace enfasis mediante diversas actividades educativas en torno a la reducción del estigma y la discriminación. </t>
  </si>
  <si>
    <t>Para la vigencia comprendida entre los meses abril a junio de 2023 se atendieron un total de 2424 personas de los sectores LGBTI , a traves de las actividades relacionadas con los centros de escucha LGBTI, asi como seatendieron un total de 32 personas a traves de el producto de fortalecimiento de la ruta de atencion y mantenimiento con enfasis trans</t>
  </si>
  <si>
    <t>Para este trimestre se realizaró seguimiento a la implementación de las guias en atención integral para personas trans y no binarias con las siguientes EAPB: Compensar: Dentro del seguimiento se reviso la implementacion de la inclusión de las variables en las historias clinicas por sexo de identificación:  no binario y transexual" y se verifico el ingreso al sistema, Ecopetrol: Se realizó seguimiento a la implementación despues de la asistencia tecnica de las guias de atención integral para personas trans y no binarias como resultante la EAPB  Solicitó a calidad un protocolo específico para personas trans y no binarias, dentro del protocolo de enfoque diferencial, especifico de dos meses para que ya este el protocolo y la socialización, ecopetrol se encuentra en la busqueda de un prestador integral para el abordaje de estas personas trans,se sugiere que se revise hospital san Ignacio y hospital universitario nacional, de la universidad nacional entidades que cuentan con un equipo interdisciplinario para la atencion de terapaia de remplazo hormonal e intervenciones quirurgicas . También se esta creando un consultorio rosa en donde se atendera a poblacion diferencial , se sugiere que se hagan escenarios propios para enfoque diferencial .Capital salud: Se continua con el pilotaje trans se adelanta en la presentación del plan de trabajo por parte de la subred norte en donde se espera tener el despliegue del pilotaje de manera prioritaria atendiendo a los compromisos previos pactados ,Sanitas: se hace seguimiento a la implementación despues de la asistencia tecnica de las guias de atencion ointegral en salud para personas trans y no binarias , frente a ello sanitas ha adelantado una guia de servicios para personas trans y tambien una guia clinica para tratamiento de remplazo hormonal. RED VIH Distrital: Se socializan las guias para la atencion integral de personas trans y no binarias en la red distrital de VIH con el fin de que los prestadores que hacen parte del espacio conozcan las guias , los esquemas de hormonizacion para mujeres y hombres trans , las inclusiones de estas acciones a la luz de la ruta de promocion y mantenimiento por cada momento de curso de vida de las personas con transito en el genero . PILOTAJE TRANS: Se hace nueva reunión con capital salud  en la cual se continua avanzando con el plan de trabajo , para ello se desarrollan los siguientes temas .Direccionamiento de todas las personas trans capitadas en capital salud al hospital de chapinero una vez empiece el pilotaje trans independiente de la subred a la que se encuentren: Frente a este punto se habla de la necesidad de direccionar a todas las personas trans que estén adelantando terapia de reemplazo hormonal en capital salud independientemente a la sub red que estén capitadas para que sean direccionadas al hospital de chapinero si es su deseo para continuar allí y para intervenciones quirúrgicas al hospital Simón Bolívar entendiendo que este lugar actualmente se encuentra como posibilidad de red para estas intervenciones.2.Garantia de entrega de hormonas y medicamentos en ocasión a la terapia de reemplazo hormonal tanto de niñas niños y adolescentes como en adultos y los diferentes momentos de curso de vida, toda vez que se han encontrado diferentes barreras de acceso para entrega de medicamentos sobre todos para niñez trans en bloqueo hormonal.3.Direccionar y eliminar las barreras de acceso de los casos encontrados en capital salud con personas trans para que continúen su proceso en hospital de chapinero y puedan ser casos trazadores de las experiencias del pilotaje trans.</t>
  </si>
  <si>
    <t>En cuanto a las acciones estas son especificas para la poblacion LGBTI, asi pues su enfoque, para el tema de la ruta de promocion y mantenimiento, se hace un acompañamiento a las barreras de acceso para poblacion trans, para la visibilizacon de sus necesidades y darles un acompañamiento oportuno.</t>
  </si>
  <si>
    <t xml:space="preserve">Para el segundo trimestre del 2023, desde la Subdireccion de Garantia del Aseguramiento a traves del grupo de auditores de IVS se realizaron auditorias a 6 EAPB autorizadas para operar en el Distrito, de estas auditarias se cuenta con un Check list, que se adjunta a como produrcto, donde se encontro: 
- La EPS COMPENSAR cuenta con el protocolo de atencion a la poblacion LGBTIQ, sin embargo el documento debe ser actualizado. 
- En relacion a las EPS: ALIANSALUD, CAPITAL SALUD, NUEVA EPS y SURA </t>
  </si>
  <si>
    <t>Para este trimestre se avanzó en la aplicación del Enfoque Poblacional, específicamente, en la categoría de orientaciones sexuales e identidades de género. Esto, a partir de las asistencias técnicas a las EAPBS priorizadas y los seguimientos a la implementación en donde se generó capacidad instalada al personal médico y asistencial. Además, se socializaron las guías de atención integral en salud para personas trans y no binarias, y se orientó frente a las valoraciones iniciales en los diferentes momentos de curso de vida por la ruta de promoción y mantenimiento y los profesionales y tamizajes que deberían tener en cuenta con personas trans por momento de curso de vida.</t>
  </si>
  <si>
    <t xml:space="preserve">Se han vigilado 104 establecimiento, aumentando el abordaje de los establecimiento comparados con el primer trimestre del año, obteniendo los siguientes conceptos: concepto favorables 16 establecimientos, 51 establecimientos con favorable con requerimientos, 23 establecimientos con conceoto desfavorables, 14 establecimiento terminados estos ultimos por cierre ddefinitivos por las alcaldias locales. Es importante mencionar que desde la Secretarìa Distrital de Salud se ha venido implementando la estrategia de autorregulaciòn para los establecimientos en el Distrito Capital, la estrategia consiste en que un grupo de profesionales ingenieros ambientales realizan la visita de asesoria para que el establecimiento pueda subsanar los hallazgos evidenciados durante la visita sanitaria y subir su estandar sanitario para poder obtener el concepto favorable en la visita de IVC, para esta estrtegia se han canalizado 15 establecimientos.
 Igualmente, se diseño la lista de cheque para los establecimiento la cual es una guia de los principales aspectos que se tendran en cuenta durante la visita de IVC, continua la problematica de establecimientos que funcionan a puerta cerrada sin que la autoridad sanitaria pueda ingresar a los mismos para verificaciòn de las condiciones higienico sanitarias. 
</t>
  </si>
  <si>
    <t>Desde la Dirección de aseguramiento y Garantía del Derecho a la Salud, se realizan las acciones del aseguramiento en salud para la población de Bogotá D.C., frente al plan de Desarrollo 2020-2024 “Un nuevo contrato social y ambiental para la Bogotá del Siglo XXI”, se avanza en el aumento de la cobertura del aseguramiento en salud de la población del Distrito Capital y la atención de la población pobre no asegurara (PPNA) a cargo de la Entidad Territorial. Para lo cual se establecen y desarrollan acciones tendientes al cumplimiento de las metas establecidas a través del proyecto de inversión a cargo de la Dirección de Aseguramiento y Garantía del Derecho a la Salud. (Proyecto de Inversión 7822)  
En relación con el Proyecto de Inversión 7822- Fortalecimiento del Aseguramiento en Salud con Acceso Efectivo tiene como Meta: A 2024 conseguir una cobertura del 95% o más el aseguramiento de la población al SGSSS en el Distrito Capital. (Con base en Censo DANE 2018); lo que indica el Proyecto de Inversión, está dirigido a toda la población, incluida la población LGBTI</t>
  </si>
  <si>
    <t xml:space="preserve">Se realiza nuevo proceso de articulación con la Dirección de Participación Social, quienes revisaron y ajustaron las preguntas de la encuenta para aplicar al grupo focal, se programa aplicación para el dia 27 de julio del 2023, con comunidad LGBTI,  en el marco del encuentro de organizaciones comunitarias en la SDS. </t>
  </si>
  <si>
    <t>Curso virtual ADS LGBTI primer semestre:
Fechas de inscripción:   23/1/2023   1/2/2023   
Fechas de desarrollo del curso: 2/2/2023    10/3/2023   
Inscritos: 194
Certificados: 153
Porcentaje de participación 79%
Próxima cohorte: Inicia el 24 de julio. 
Curso Virtual AIS Trans
Segundo trimestre:
Fechas de inscripción:   26/5/2023   4/6/2023    
Fechas de desarrollo del curso: 5/6/2023    17/7/2023
Inscritos: 276
Certificados: 156
Porcentaje de participación: 56%</t>
  </si>
  <si>
    <t>Este ejercicio tiene como fin generar una ruta que permita disminuir las barreras en la atencion por estigma y discriminacion, sobre todo hacia las personas trans, las cuales son en su mayoria las mas afectadas por los servidores publicos.</t>
  </si>
  <si>
    <t>Desde el equipo territorial se continuó con la implementación de la estrategia adelantando sesiones con el equipo de SDIS definiendo los roles de las entidades al interior de las Mesas Interinstitucionales locales, el plan de trabajo que dicha instancia tendrá y la forma como se realizarán los reportes. De igual manera, se adelantaron gestiones e torno al rol de la DDSPG al interior de las mesas inter , así como las acciones que desde la DDSPG se deben desarrollar con las organizaciones sociales en el marco de la territorialización. Finalmente, se continuó con el acompañamiento a las alcaldía locales ara la implementación de los enfoques en los espacios.</t>
  </si>
  <si>
    <t>El acompañamiento realizado a las alcaldías locales en las orientaciones brindadas ara la implementación de programas y proyectos implica la impleketación de la resolución 2210 de 2021 para la implementación de los enfoques en los proyectos de inversión</t>
  </si>
  <si>
    <t>No aplica inicia en 2024</t>
  </si>
  <si>
    <t xml:space="preserve">Desde el equipo territorial se realizaron ejercicios de alistamiento en el marco de las reuniones de equipo internas para la contrucción del Encuentro de Alcaldes y alcaldesas locales 2023 que se va a desarrollar durante el último trimestre del año.  </t>
  </si>
  <si>
    <t>ACCIONES PPLGBTI POR FDL:
Durante el segundo trimestre del 2023 (abril-mayo-junio) se realizó la transversalización de los proyectos de inversión vigencia 2023 y se ejecutaron actividades en el marco del desarrollo de los proyectos de inversión vigencia 2022, los cuales continúan en ejecución por parte de los FDL. 
Lo anterior corresponde a un avance cuantitativo del 100%. El detalle por fondos se describe a continuación:
Usaquén: 
-	Proyecto 1989- 2023: "Actualmente el convenio interadministrativo con la Universidad Nacional esta en su primer entregable, de cronograma y fechas para la ejecución de las actividades dentro del marco del proyecto. En cuanto al operador Sotavento se llevara a cabo un evento a las mujeres cuidadoras el cual esta en proceso de alistamiento ".
-	Proyecto 1991 -2023: "Actualmente el convenio interadministrativo con la Universidad Nacional esta en su primer entregable, de cronograma y fechas para la ejecución de las actividades dentro del marco del proyecto. En cuanto a la ejecución del operador Sotavento actualmente se coordinado la realización del primer mural enfocado en la educación no sexista y se realizo 3 encuentro por la diversidad Usaquén el 24 de junio en marco del Festival pol la Igualdad LGBTI."
-	Proyecto 1992-2023: "El operador ya esta establecido, con el cual se han realizado dos eventos, Frente a estímulos el operador es cultura local, Idartes se esta en proceso de formulación se espera lanzarlos a mediados de julio, uno de estos es dirigido netamente a mujeres y comunidad LGBTI. En cuanto a las capacitaciones se tiene dos proyectos uno de la filarmónico, para el centro de la filarmónica dirigido a niños y niñas. el otro son dos iniciativas ciudadanas de presupuestos participativos centro crecer( adulto mayor).  La intervención ya esta publicado en secop se esta a la espera de la selección del operador."
Chapinero: 
-	Proyecto 1848-2022: Realización del Festival cultural y de emprendimientos Chapidistritos Distrito Diverso Teatro.
-	Proyecto 1671-2022: Se presentaron 67 personas pertenecientes a los sectores sociales LGBTIQ+, que fueron priorizados según criterio diferencial, una vez realizado el acompañamiento técnico de la oficina de mujer y género 5 de ellos cumplieron con los requisitos, incluido el proceso formativo, en este momento se encuentra en proceso el desembolso del estímulo por valor de $3,000,000 para cada iniciativa con el objetivo de fortalecer su emprendimiento.
-	Proyecto 1848-2023: En abril se realizó el comité técnico del proyecto, en mayo se proyectó la formulación bajo las mesas de trabajo además de contar con el apoyo técnico de la oficia de mujer y género. Por último, en junio se contrata el proyecto el cual va a beneficiar a emprendedores y artistas de los sectores sociales LGBTIQ+ en torno al Chapidistrito Diverso.
-	Proyecto 1671-2023: En abril se realizó el comité técnico para la formulación del proyecto con el fin de realizar un esfuerzo real para que el proceso formativo sea valioso para los emprendimientos sectores sociales LGBTIQ+, en mayo hicimos un acompañamiento técnico por parte de la oficina de mujer y género, en junio el proyecto sigue en etapa de formulación donde las personas de los sectores sociales LGBTIQ+ serán priorizadas.
-	Proyecto 1710-2023: En abril se realizó el comité técnico para que el proceso formativo sea llamativo y que genere transformaciones culturales para la prevención de violencias a los sectores sociales LGBTIQ+, en mayo realizamos el acompañamiento como oficina de mujer y género y en junio el proyecto sigue en etapa de formulación que tiene como fin otorgar el proceso formativo y entregar kits de autocuidado a las personas de los sectores sociales LGBTIQ+ como un ejercicio de autonomía de sus cuerpos.
Santa Fe: 
-	Proyecto 2156-2022: Se encuentra en proceso de evaluación de las propuestas presentadas por parte de las organizaciones sociales, comunitarias, comunales propiedad horizontal e instancias de participación.
San Cristóbal: 
-	Proyecto 1870-2022: Inicia en el mes de julio capacitación de  3000 personas para la construcción de ciudadanía y desarrollo de capacidades para el ejercicio de derechos de las mujeres. Se realizó Izada de bandera el día 1o de Junio en las intalacones de la Alcalida Local, donde se llevó a cabo la obra de teatro del día contra la homofobia, bisfoa y transfobia
-	Proyecto 1811-2022: Inicia en julio vinculación de 3600 mujeres cuidadoras a estrategias de cuidado
-	Proyecto 1872-2022: "Los eventos no se pudieron desarrollar en marco del CPS 666 2022 debido a un retraso administrativo. Sin embargo se incluyo la formulación en un nuevo proceso contractual que se estima ejecutar en el mes de Agosto
-	Proyecto 1803-2022: En la implementación del proceso contractual se apoyarán 5 presupuestos participativos, el cumplimiento de 2 acuerdos locales 076 -2016 Semana de la Cultura y 077-2016 Red de eventos culturales por medio del Programa ""Es Cultura Local 4.0"". Estas propuestas serán materializadas y ejecutadas por los ciudadanos que fueron participes del ejercicio presupuestos participativas."
-	Proyecto 1813-2023: En la implementación del proceso contractual se pretende realizar: Identificación e Implementación de procesos de agricultura urbana para madres cabeza de hogar, mujeres cuidadoras, jóvenes, adultos mayores, grupos étnicos, estudiantes, entre otros. Acciones de formación y capacitación principalmente para para madres cabeza de hogar, mujeres cuidadoras,  jóvenes, adultos mayores, grupos étnicos, estudiantes, entre otros."
-	Proyecto 1844-2023: En la formulación se tiene proyectado la inclusión del enfoque de equidad de genero y la participación de grupos de mujeres y población LGBTI.
-	Proyecto 1868-2023: En la formulación se tiene proyectado la inclusión del enfoque de equidad de genero y la participación de grupos de mujeres y población LGBTI.
-	Proyecto 1872-2023: En la formulación se tiene proyectado la inclusión del enfoque de equidad de genero y la participación de grupos de mujeres y población LGBTI.
-	Proyecto 1813-2023: En la formulación se tiene proyectado la inclusión del enfoque de equidad de genero y la participación de grupos de mujeres y población LGBTI.
Usme: 
-	Proyecto 1818-2022: Se realiza vinculación de ILIANA PAOLA FORERO VALDERRAMA (perteneciente a la comunidad LGBTI)
-	Proyecto 1825-2022: Se finaliza proceso de inscripciones con 40 participantes de la comunidad LGBTI y se proyecta el inicio de capacitaciones para la segunda semana de Julio 2023.
-	Proyecto 1722-2022: Para lo correspondiente a la vigencia 2022 y con base en la realización de los festivales de la diversidad, se contó con la asistencia de 700 personas
-	Proyecto 1722-2023: Se sucribio convenio interadministrativo con la Secretaría de Cultura, recreación y deporte - SCRD e IDARTES dando inicio al el día 3 de junio, para la propuesta puntual del festival LGTBI, acorde a la estructura del convenio, la comunidad beneficiada se encuentra en procesos de formulación y formación de los beneficiarios.
-	Proyecto 1825-2023: Se realiza proceso de cotización de elementos,  que debido a  la especificidad de algunos de estos (Ej. vestuario) la labor ha presentado dificultades que requieren un mayor tiempo  para encontrarlas. De igual forma, la iniciativa se enmarca en el proyecto 1825 y 1821 para el cual se han presentado dificultades en la concertación de iniciativas con constructores. 
Tunjuelito: 
-	Proyecto 1913-2022: Concluido
-	Proyecto 2051-2022: Se realizó el proceso de cierre de la semana de la juventud con la plataforma local de juventud, en dicho procedo un perfomance con población del sector LGBTI. Se realizo 5 eventos de promoción de actividades culturales, incluidos los ya establecidos por acuerdos locales
-	Proyecto 1918-2022: Se esta avanzando con la ejecución del PROCEDA nuestro respirar es diverso, ya se adelantaron unas actividades de capacitación y de avistamiento de aves. se esta avanzando con el alistamiento de una intervención de jardineria
-	Proyecto 2069-2023: Se establecio en la Formulación que se tendria un cupo diferecial en el proceso para organizaciones de los sectores lgbtiq que quierna hacer osrte del proceso de formación y de posible fortalecimiento
Bosa: 
-	Proyecto 1807-2022: Ejecutado el 6 de junio (Izada de bandera LGBTI) y el 25 de junio (Marcha LGBTI)
-	Proyecto 1804-2022: Maratón de rumba LBT se realizó el día 25 de marzo (docente de actividad guiada, camisetas, bono de participación valor $100,000, hidratación, refrigerio y feria de servicios)
-	Proyecto 1749-2022: Terminado
-	Proyecto 1746-2023: Se está estructurando la actividad. Se está concertando la realización de una actividad en el mes de noviembre, en el marco de la semana del buen trato. Así mismo, se está concertando la realización de un proceso de formación y/o jornada de sensibilización en cuanto a prevención de violencias.
Kennedy: 
-	Proyecto 2173-2022: Se finalizaron los 5 diplomados en clausura de la Universidad Nacional el pasado 329 y 1 de julio de 2023 con una corte de 455 ciudadanos certificados. Se lanzó la convocatoria, en la cual se inscribieron 95 propuestas de organizaciones sociales, instancias o juntas de acción comunal. Se seleccionó la primera corte con 30 organizaciones individuales y 10 iniciativas en alianza. La segunda corte cuenta con 10 organizaciones individuales y 13 iniciativas en alianza.
-	Proyecto 2054-2022: Se realizan 3 espacios previos de diálogo LGBTI sobre arte y cultura en la localidad, y se tiene un impacto de al menos 200 personas en el mismo.
-	Proyecto 2111-2023: Se realiza convenio interadministrativo con la Universidad Distrital, aún no cuenta con acta de inicio.
-	Proyecto 2173-2023: Se realiza el convenio interadministrativo con la Universidad Nacional por su idoneidad con 3 diplomados: mecanismos de participación ciudadana, formulación de proyectos y gobernanza territorial. Además, del proceso de fortalecimiento a comunales denominado Formación de formadores. Se realiza el convenio interadministrativo con la Universidad Nacional por su idoneidad con 7 subcomponentes: presupuestos participativos; sobanderos; semana de la juventud; día comunal; fortalecimiento de ASOJUNTAS; fortalecimiento de organizaciones sociales y Memorias de liderazgos TRANS.
-	Proyecto 2061-2023: Estan en convocatorias  desde el 29 de junio hasta agotar los cupos, son 638  https://www.bogotalocal.gov.co/bogotaproductiva.html
-	Proyecto 2106-2023: En formulación. 
Fontibón:
-	Proyecto 1774-2022: "Se impactaron 12 mujeres Trans en el recorrido de las peliquerías , con el objetivo de recolectar insumos de situaciones de violencia en la comunidad LGBTI+ .Se evidenció que 3 de cada 5 mujeres han sido violentadas verbalmente en las calles .Se realiza sensibilización de prevención de violencias "
-	 Proyecto 1784-2022: Vincular a Persona trans mediante desarrollos institucionales para el reconocimiento, garantía y restitución de los derechos de las personas de los sectores LGBTI, Disminución de la discriminación por orientación sexual e identidad de género en el ambiente laboral de las entidades del distrito CPS 295-2023.
-	Proyecto 1774-2023: Se realiza la pieza comunicativa para el vento Fontibón parcha por la diversidad ""Sexualidad y vida libre"" Se realiza toda la gestión para el desarrollo de la actividad en el parque fundacional, permisos, funcionamiento, logística . Lo anterior, dentro del marco del festival por la diversidad, como parte del proceso de crear ambientes libres de discriminación en la localidad. En el marco de presupuestos participativos  2023 se  coordinó con las instituciones  para socializar las metas  de inversión, se desarrolla  la reunión virtual  en donde participaron los integrantes del consejo LGBTI+
Engativá: 
-	Proyecto 1592-2022: terminado
-	Proyecto 1599-2022: Se han vinculado 22 personas de la población LGBTI al proyecto 1599
-	Proyecto 1617-2022: Taller3: de fortalecimiento de las capacidades sociales para la
-	seguridad y la convivencia ciudadana de la localidad de Engativá fue realizada en el mes de marzo teniendo esta actividad al 100% . Fortalecer a frentes de seguridad y Redes Cuidadas de la localidad de Engativá, incentivando las practicas comunitarias de seguridad y convivencia: Esta actividad esta programada para el mes de abril de 2023, ya se realizó la preselección de los 10 frentes de seguridad y redes cuidadanas y se realizara dotación hasta el 9 de julio de 2023 "
-	Proyecto 1622-2022: Se consolida la infromación de vinculados y se realiza la conformación de los grupos que participarán del proceso de formación, en total se tienen 14 grupos. Se da inicio el dia 13 marzo a las sesiones de formación con los diferentes grupos hasta completar un total de 24 sesiones para cada uno en un tiempo no mayor a 3 meses.
Suba: 
-	Proyecto 1966-2022: Se encuentra en fase de capitalización
-	Proyecto 1963-2023:  En ejecución las actividades de la estrategia de formación con el Sistema EDI.
-	Proyecto 1965-2023: Las propuestas de esta meta son resultado de la priorización realizada en los presupuestos participativos 2022, se encuentran en fase de preformulación, fortalecimiento de competencias de los constructores y se espera que la ejecución inicie en octubre de 2023.
-	Proyecto 1974-2023:  Proceso de Licitación Pública fue estructurado con retroalimentación de las promotoras de presupuestos participativos, el COLMYG y la SDMujer. Se encuentra en comite de contratación.
-	Proyecto 1952-2023: En la primera cohorte se vincularon 339 jovenes de los cuales  se mantienen 244 a quienes se les ha realizado giro efectivo dados los retiros voluntarios, en este momento se encuentra en vinculación la segunda cohorte
-	Proyecto 1994-2023:  Se realizaron las inscripciones en el mes de junio, los jóvenes están proceso de legalización para empezar a estudiar en agosto.
-	Proyecto 2016-2023:  Esta meta sale a convocatoria por el programa "es cultura local" para el mes de agosto.
-	Proyecto 1977-2023: Se estructuro la estrategia Corazón Subano 2023 y se publicó el proceso para la adquisición de incentivos tecnológicos.
Barrios Unidos: 
-	Proyecto 2135-2022: El proyecto se encuentra actualmente en la etapa de convocatoria, donde se ha asignado un cupo especial para personas pertenecientes a los sectores LGBTI. En esta convocatoria, se inscribieron un total de 6 personas que pertenecen a los sectores LGBTIQ. De estas 6 personas, 2 cumplieron con todos los requisitos y fueron seleccionadas como beneficiarias del proyecto.
-	Proyecto 2057-2023: El proyecto se encuentra en etapa de formulación, se encuentra a la espera de pasar al comité de contratación, se realizará un contrato de selección abreviada de menor cuantía.
-	Proyecto 2151-2023: "En etapa de ejecución. Se está realizando ejecución directa. Se han atendido a 148 jóvenes, de los cuales ninguno se identificó dentro de los sectores LGBTIQ+. Se han atendido 5 fundaciones, en donde como parte del ciclo formativo se han dictado charlas asociadas a la diversidad, con el fin de divulgar la estrategia de cambio cultural”.
-	Proyecto 2141-2023: El proyecto se encuentra en etapa de formulación. El documento técnico de soporte ya fue aprobado por el sector.
-	Proyecto 2062-2023: El proyecto se encuentra en etapa de formulación, se encuentra a la espera de pasar al comité de contratación.
Teusaquillo: 
-	Proyecto 2162-2022: El proyecto acabó su implementación en el mes de Marzo 2023, primer trimestre del año.
-	Proyecto 2158-2023: El proyecto se encuentra en proceso de firma del sub convenio entre el cooperante internacional y la organización promotora de la iniciativa. Desde ALT se realizó un convenio macro con ACDI/VOCA para que la ejecución de la iniciativa pudiera ser implementada por la organización Las Andariegas. Luego de la firma de este convenio, se realiza la firma del subconvenio entre el Cooperante y la organización, proceso que se proyecta finalizar en el mes de Julio, para iniciar ejecución en Agosto 2023.
Los Mártires: 
-	Proyecto 2089-2022: En formulación. 
-	Proyecto 2060-2022: en el marco de esta meta el 31 de marzo de 2023 se realizó feria de emprendimiento Afrodita Trans, en el marco del presupuesto participativo ZAI, en el cual, participaron 20 emprendedores trans-lgbtiq+ ; asi como también grupos artistas locales, con el fin de hacer un desfile en honor a los transfeminicidios que han habido, así como una muestra de visibilizarían a las voces que han sido callada en esta violencia de genero.   l@s 20 emprendedores fueron fortalecidos con un insumo económico a la producción y están pendiente en el marco del proyecto hacer un clouster de formación.
Antonio Nariño: 
-	Proyecto 2191-2023: En formulación, estructuración de documentos previos. En donde se estan organizando los documentos, previo a la revisión de actividades y anexo técnico para luego realizar estudio de mercado y revisión por profesionales para que cumpla con los requerimientos de la entidad.
-	Proyecto 2192-2023: En formulación, estudio de mercado y revisión ppor profesionales para que cumpla con los requerimientos de la entidad y posteriormente subir a SECOP para contratación.
-	Proyecto 2193-2023: En formulación, estructuración de documentos previos. En donde se estan organizando los documentos, previo a la revisión de actividades y anexo técnico para luego realizar estudio de mercado y revisión por profesionales para que cumpla con los requerimientos de la entidad.
-	Proyecto 2201-2023: En formulación, estructuración de documentos previos. En donde se estan organizando los documentos, previo a la revisión de actividades y anexo técnico para luego realizar estudio de mercado y revisión por profesionales para que cumpla con los requerimientos de la entidad.
-	Proyecto 2165-2023: En formulación, estudio de mercado y revisión ppor profesionales para que cumpla con los requerimientos de la entidad y posteriormente subir a SECOP para contratación.
-	Proyecto 2190-2023: En formulación, estructuración de documentos previos. En donde se estan organizando los documentos, previo a la revisión de actividades y anexo técnico para luego realizar estudio de mercado y revisión por profesionales para que cumpla con los requerimientos de la entidad.
Puente Aranda: 
-	Proyecto 1906-2022: "En proceso de formulación. Este proyecto, se desarrollará a partir del componente 4 ""fortalecimiento a organizaciones sociales"", el cual se dará mediante convocatoria pública. No obstante, se acompañaron a las organizaciones sociales LGBTIQ+ en las actividades realizadas en el marco del mes del orgullo LGBTIQ+, como parte de la estrategia de Cambio Cultural En Bogotá Se Puede Ser: Concierto Paz y Reconciliación LGBTIQ+, Marcha LGBTI del Sur, Rodada Lésbica."
La Candelaria: 
-	Proyecto 1781-2022: Se han llevado a cabo actividades de formación y conmemoración del dia de la salud plena de las mujeres el 13 de  junio con presentaciones artisiticas escogidas en convocatoria, en donde tenian puntajes adicionales las agrupaciones o individuos de la comunidad LGBTIQ
-	Proyecto 2019-2023: Se incluyó una actividad dentro del proceso de contratación de participación esta actividad incluye la convocatoria, presentación artística y refrigerios para una fecha significativa para la comunidad LGBTI y la entrega de chaquetas y gorras para los integrantes de la Mesa.
Rafael Uribe Uribe: 
-	Proyecto 1656-2023: Formar 4000 personas en prevención de violencia intrafamiliar y/o violencia sexual. La participación de las diferentes poblaciones quedo transversalizada, en cualquiera de sus modalidades, de los enfoques diferenciales con especial énfasis en los sectores poblacionales LGBTI,  De acuerdo con lo anterior, para las convocatorias a las inscripciones de la población a todos los proyectos, existe un formato inclusivo con los siguientes ítems para garantizar la visibilización de personas con identidad – orientación sexual diversa, dependido unica y exclusivamente de la inscripcion por partes de cualquier sector LGBTI. 
-	Proyecto 1678-2023: Vincular 1000 personas a procesos de construcción de memoria, verdad, reparación integral a víctimas, paz y reconciliación. La participación de las diferentes poblaciones quedo transversalizada, en cualquiera de sus modalidades, de los enfoques diferenciales con especial énfasis en los sectores poblacionales LGBTI,  De acuerdo con lo anterior, para las convocatorias a las inscripciones de la población a todos los proyectos, existe un formato inclusivo con los siguientes ítems para garantizar la visibilización de personas con identidad – orientación sexual diversa, dependido unica y exclusivamente de la inscripcion por partes de cualquier sector LGBTI.
-	Proyecto 1653-2023: Apoyar 457 Mipymes y/o emprendimientos culturales y creativos. Promover en 237 Mipymes y/o emprendimientos procesos de reconversión hacia actividades sostenibles. Promover en 445 Mipymes y/o emprendimientos la transformación empresarial y/o productiva. Revitalizar 316 Mipymes y/o emprendimientos potencializadas dentro de las aglomeraciones económicas que fomentan el empleo y/o nuevas actividades económicas.
-	Proyecto 1681-2023: Realizar 20 acuerdos para el uso del EP con fines culturales, deportivos, recreacionales o de mercados temporales. Realizar 4 acuerdos para la promover la formalización de vendedores informales a círculos económicos productivos de la ciudad. Realizar 4 acuerdos para la vinculación de la ciudadanía en los programas adelantados por el IDRD y acuerdos con vendedores informales o estacionarios. 
-	Proyecto 1646-2023: Vincular 2000 personas en actividades recreo-deportivas comunitarias. La participación de las diferentes poblaciones quedo transversalizada, en cualquiera de sus modalidades, de los enfoques diferenciales con especial énfasis en los sectores poblacionales LGBTI,  De acuerdo con lo anterior, para las convocatorias a las inscripciones de la población a todos los proyectos, existe un formato inclusivo con los siguientes ítems para garantizar la visibilización de personas con identidad – orientación sexual diversa, dependido unica y exclusivamente de la inscripcion por partes de cualquier sector LGBTI.
-	Proyecto 1657-2023: Vincular 1400 personas cuidadoras a estrategias de cuidado. La participación de las diferentes poblaciones quedo transversalizada, en cualquiera de sus modalidades, de los enfoques diferenciales con especial énfasis en los sectores poblacionales LGBTI,  De acuerdo con lo anterior, para las convocatorias a las inscripciones de la población a todos los proyectos, existe un formato inclusivo con los siguientes ítems para garantizar la visibilización de personas con identidad – orientación sexual diversa, dependido unica y exclusivamente de la inscripcion por partes de cualquier sector LGBTI.
-	Proyecto 1679-2023: Vincular 8000 personas en acciones para la prevención del feminicidio y la violencia contra la mujer. La participación de las diferentes poblaciones quedo transversalizada, en cualquiera de sus modalidades, de los enfoques diferenciales con especial énfasis en los sectores poblacionales LGBTI,  De acuerdo con lo anterior, para las convocatorias a las inscripciones de la población a todos los proyectos, existe un formato inclusivo con los siguientes ítems para garantizar la visibilización de personas con identidad – orientación sexual diversa, dependido unica y exclusivamente de la inscripcion por partes de cualquier sector LGBTI.
Ciudad Bolivar: 
-	Proyecto 1938-2022: Se realizo acción de rechazo de violencia contra la mujer realizando hincapie en la violencia ejercidas hacia las mujeres Trand liderezas de la localidad
-	Proyecto 1879-2022: Con el recurso asignado para el evento se logra fortalecer el sector cultural perteneciente a la comunidad LGTBIQ.
-	Proyecto 1985-2022: Se fortalecieron 4 organizaciones sociales del sector LGTBI durante la ejecución del contrato.
-	Proyecto 1884-2022: Durante  el segundo trimestre  del presente año, se fortalecio  a 4 microempresarios del sector LGTBIQ+, a travez del programa Microempresa local 3.0, ortogandose un recurso de hasta 8 millones de pesos  para el fortalecimiento de su unidad productiva. Dentro del mismo programa  se logro capacitar a los mismo, por medio de capsulas de conocimiento,  que permiten tener un conocimiento mas amplio y general  del manejo microempresarial.
-	Proyecto 1882-2022: Se realizó la vinculación de jóvenes pertenecientes a la comunidad LGBITQ+ en el marco del convenio CIA 379, seguido a esto se llevaron a cabo clases de danza como voguin, se realizó capacitaciones con respecto al tema del autocuidado, capacitación para que todos los jóvenes conozcan el lenguaje incluyente y así mismo la explicación de que trata ser de la comunidad LGBITQ+.
-	Proyecto 1938-2023: Realizar conmemoracion de mujeres  diversas de la localidad de ciudad bolivar. """Desarrollar estrategia de  de formación: “Entornos Protectores y Territorios Seguros, Inclusivos y Diversos”, donde se  modulo de formación de equipaje de genero y  Violencia en el contexto familiar y Violencia Sexual donde se realizara enfasis en poblacion LGBTI en actividad de orientacion y asesoria se establece como criterio de priorizacion Personas de la comunidad LGBTIQ+ víctimas de violencia Intrafamiliar y/o Violencia Basada en Genero  ""
Sumapaz:
-	Proyecto 1638-2023: En este segundo trimestre el proceso surte su respectiva fase de formulación. Una vez se formulan las actividades cotempladas en este poryecto desde el equipo formulador se envía al equipo de contratación los estudios previos para su respectiva revisión.</t>
  </si>
  <si>
    <t>Desde el equipo territorial se ha iniciado con el ejercicio de alistamiento en e marco de las reuniones de equipo internas para la consolidación del Encuentro de lideres y lideresas 2023 a desarrollarse durante el último trimestre de este año.</t>
  </si>
  <si>
    <t>1. Para el II Trimestre de la vigencia 2023, se realizaron (3) reuniones presenciales por parte del equipo multiisciplinar de la Gerencia de Mujer y Género que tiene dentro de sus respectivas obligaciones contractuales el acompañamiento a la construccion de Agendas Sociales LGBT, en estos espacios se construyó el documento metodológico para la ejecución del producto 2.1.1. 
2. Adicionalmente se realizaron (2) reuniones con la Dirección de Diversidad Sexual, poblaciones y Géneros de la Secretaria Distrital de Planeación en el marco de las acciones a realizar en este producto y como entidad corresponsable de ejecución según lo plantaeado en la ficha técnica del producto 2.1.1.</t>
  </si>
  <si>
    <t>Generar procesos con enfoque de género y diferencial en el marco de la garantia plena de los derechos de las personas de los sectores LGBTI de Bogotá y que evidencie el  aumento del número de personas y organizaciones  de los sectores LGBTI  que participan e inciden en asuntos de interés particular y público.</t>
  </si>
  <si>
    <t xml:space="preserve">Para el II Trimestre de la vigencia 2023, no se adelntaron acciones y7o actividades especificas del producto 2.1.2 teniendo en cuenta que el documento normativo y regulatorio de Presupuestos Participativos (Circular Conjunta 007 del 2023) fue emitido y/o socializado sobre el final de respectivo trimestre. </t>
  </si>
  <si>
    <t>Durante el primer semestre del año 2023: La subdirección de asuntos comunales con el apoyo de la Gerencia de Mujer y Género realizaron sensibilizaciones en participación incidente en el Encuentro Distrital de Consejos de Propiedad Horizontal y en la JAC Urbanización Laredo de la Localidad de Fontibón, se contó con una participación de 216 personas de organizaciones Comunales y de Organizaciones de Propiedad Horizontal.</t>
  </si>
  <si>
    <t>Derechos Humanos: Con las capacitaciones se busca combatir la posible discriminación por razón de cuestiones de género y demás factores, así como promover la igualdad en la práctica a través de medidas afirmativas.
Poblacional: Los asistentes a las 2 capacitaciones fueron 68 personas en edades entre los 28 a 45 años, con género Cisgénero y orientación sexual heterosexual, 121 personas en edades entre los 46 a 59 años, con género Cisgénero y orientación sexual heterosexual, 8 personas en edades entre los 28 a 45 años, con género Cisgénero y orientación sexual heterosexual y 19 personas cisgenero que no mencionaron orientación sexual ni rango de edad.
Territorial: En las capacitacciones estuvieron presentes personas de las localidades de Usaquén, Chapinero, Santa Fe, San Cristóbal, Usme, Bosa, Kennedy, Fontibón, Engativá, Suba, Barrios Unidos, Teusaquillo, Los Mártires, Antonio Nariño, Puente Aranda, Candelaria, Rafael Uribe Uribe y Ciudad Bolívar.</t>
  </si>
  <si>
    <t xml:space="preserve">Con corte a 30 de junio de 2023, desde la Gerencia de Instancias y Mecanismos de Participación se realizaron acciones de fortalecimiento a dos instancias de participación LGBTI en cumplimiento del Plan de Acción, de acuerdo a lo estipulado en el modelo de fortalecimiento a instancias, implementando acciones de asistencia técnica, las cuales consistieron en el acompañamiento técnico que hace el IDPAC a cada una de las instancias en aras de aumentar sus capacidades organizativas aplicando metodologías que les permitan robustecer sus procesos internos y externos. 
Las instancias acompañadas fueron:
• Mesa Comunitaria LGBTI de Santa Fé
• Mesa Comunitaria LGBTI de San Cristóbal
</t>
  </si>
  <si>
    <t>Derechos humanos: el IDPAC trabaja por la generación de mejores condiciones de gobierno, gobernanza y condiciones democráticas para la participación a través de la  aplicación del modelo de fortalecimiento de las instancias de participación. De acuerdo con lo anterior, el acompañamiento a las instancias de los sectores LGBTI, se incrementan sus capacidades organizativas para participar en espacios de decisión pública.
Enfoque territorial: Se atendieron y fortalecieron instancias de las localidades de Santa Fé y San Cristóbal</t>
  </si>
  <si>
    <t>En el marco de la  convocatoria CHIKANÁ - 2023  se selecciónaron  (15) organizaciones LGBTI a través de un proceso de evaluación de propuestas enfocadas en el desarrollo de acciones de impacto y transformación para el movimiento social LGBTI.
A continuación, se relacionan las 15 organizaciones sociales LGBTI seleccionadas a través de la Convocatoria CHIKANÁ  a las cuales se les  aplicará el  Modelo de Fortalecimiento (1. Caracterización y Diagnótico, 2. Plan de Fortalecimiento, 3. Formación, 4. Asistencia Técnica, 5. Incentivos para el Fortalecimiento, 6. Seguimiento y Evaluación): 
1. Iñaki Diverso
2. Casa Colective Divas
3. LIDERAZGOS Y JUVENTUD DIVERSA
4. Colectivo Sirius
5. JEDA - Jóvenes En Diversidad Activa
6. RED COMUNITARIA DIVERSA L.G.B.T.I.Q.+
7. Qewa Teatro
8. Tu y yo somos diversos
9. Colectiva Luminaria Teatro
10. NOASC -  LGBTIQ+
11. ASOCIACION FESTIVAL NACIONAL TRANSFORMISTA DEL BAMBUCO
12. Fundación Ikigai
13. Colectiva Enraizadas: Feministas, Disidentes y Creactoras
14. Colectivo Archipielago 
15. Voces OS</t>
  </si>
  <si>
    <t>A través de la Escuela de la Participación del IDPAC, durante el segundo trimestre del 2023 se implementaron 52 procesos de formación, con el objetivo de formar personas de los sectores LGBTI en participación ciudadana y control social para la incidencia política. En estos procesos se inscribieron un total de 579 personas de los sectores LGBTI, de los cuales 225 estuvieron activos y activas. Se anexa reporte de formación donde se detallan los datos de cada uno de los procesos de formación adelantados en el segundo trimestre de 2023.</t>
  </si>
  <si>
    <t>El IDPAC cuenta con un equipo de transversalización de enfoques (género, diferencial y étnico) que apoya la adecuación de los contenidos de los procesos de formación específicos para esos grupos poblacionales. Desde el equipo de Escuela se han generado criterios pedagógicos para la implementación de estos enfoques, desde la escritura de las lecciones hasta la adecuación pedagógica e implementación del proceso de formación. 
DERECHOS HUMANOS: en todos los procesos de formación ofrecidos e implementados por la Escuela de Participación se desarrollan contenidos sobre los derechos de las mujeres para la participación política y la no discriminación, avanzando hacia políticas más incluyentes y equitativas. 
GÉNERO: La Escuela de Participación adecua sus procesos de formación teniendo en cuenta el enfoque de género. Así mismo, la convocatoria de los procesos de formación se realiza en conjunto con la Gerencia de Género del IDPAC donde se divulga la oferta de formación de manera focalizada a las organizaciones de población LGBTI. En los procesos implementados durante el segundo trimestre de 2023 se identifican: 148 personas bisexuales, 77 homosexuales y 2 personas transgénero (es posible que se generen intersecciones por lo cual la sumatoria anterior es diferente al número de personas formadas).
DIFERENCIAL: la Escuela de Participación realizó una actualización de su plataforma de aprendizaje virtual desde la perspectiva del Diseño Universal de Aprendizaje DUA que busca cumplir con los estándares mínimos para que personas con discapacidad puedan acceder de manera diferencial a los contenidos desarrollados para el fortalecimiento de sus capacidades. A través de los cursos de formación y demás acciones relacionadas, se desarrollan contenidos pesados para el fortalecimiento de la participación política y la no discriminación, avanzando hacia políticas más incluyentes y equitativas. De las personas que participaron en los procesos 17 personas mencionaron tener alguna discapacidad (1 auditiva, 4 física, 1 mental, 1 múltiple y 10 visual) asimismo 1 persona menciona ser cuidadoras de personas con discapacidad.
Con respecto al enfoque étnico, 14 personas mencionaron pertenecer a algún grupo étnico (8 afros, 1 gitano (a) y 5 indígenas). Finalmente se evidencian 9 personas que mencionan vivir en zona rural y 25 que mencionan ser víctimas del conflicto.</t>
  </si>
  <si>
    <t>SDA: 
Actividad 1
29-04-2023 Recorrido San Francisco Vicacha con la participación de 6 personas del sector LGBTI
Actividad 2
 26-05-2023 Recorrido Mirador de los nevados con la participación de 9 personas y 31-05-2023 Recorrido Entre Nubes participación de 14 personas con personas de los sectores sociales LGBTI de todas las edades, donde se vincularon mujeres lesbianas, hombres gays, personas trans y personas bisexuales, dando visibilidad a las mismas. 
JBB:
Actividad 1 Recorrido en el camino San Francisco Vicachá con un grupo de personas de sectores LGBTI, dicho espacio incio con un grupo de 6 personsa, pero debido al enfoque y la reflexión alrededor de la diversidad, se unieron otras personas que al no ser parte de la actividad no se reportan.
Actividad 2
Recorrido el 17/05/2023 tema familias biodiversas, ejercicio organizado de manera conjunta con la casa Laura Weinstein, metodologia implementada en el marco del reconocimiento de la diversidad y la lucha contra la homolesbitransfobia el 17 de Junio denominada vivencias diversas y orgullosas. 
Actividad 3
Se realizó una experiencia ambiental con personas de los sectores LGBTI, con un grupo de 12 mujeres que realizan actividades sexuales pagadas, con ellas se realizó un recorrido por las colecciones vivas del Jardín Botánico de Bogotá.
IDPYBA: Se tiene programada la realización de la actividad pedagógica para el segundo semestre de 2023</t>
  </si>
  <si>
    <t>SDA: Este producto tiene un enfoque poblacional-diferencial, busca fomentar la inclusión y participación de las personas de los sectores LGBTI que participan. De esta manera se relaciona la biodiversidad y otros temas que se manejan desde la SDA que permiten la vinculación de dicho sector. Además de la difusión de estos espacios de participación interseccional para toda la ciudadanía.
JBB: Los enfoques atendidos respondieron a los acuerdos manifestadas por las personas de los sectores LGBTI en donde se destacan elementos como el autocuidado, el reconocimiento de la diversidad y la construcción colectivas.
IDPYBA: No aplica.</t>
  </si>
  <si>
    <t>Actividad 1: Se realizo el acompañamiento y apoyo a este evento el cual tuvo como objetivo con el objetivo visibilizar las diferentes expresiones trans, drags y alternativos sobre la identidad de género diversa.mediante la sistematizacion del espacio y el apoyo con el pago artistas.  Actividad 2: Se realizo el apoyo a la plataforma trans quienes tienen como objetivo establecer medidas para la garantía del derecho a la identidad de género y el
acceso a otros derechos que se vulneran a partir de esta, reconociendo la violencia y la
discriminación sistemática, histórica y estructural que afecta la vida de las personas con
identidades de género diversas, mediante apoyo en la entrega de pasacalle y banderines que usaron para la marcha distrital LGBTI y que tendran como insumo ahora en su que hacer como plataforma.     Actividad 3: Se realizo tambien acompañamiento y apoyo a este evento el cual tuvo como objetivo realizar un importante acto simbólico denominado Bogotá, una ciudad comprometida con la diversidad, con presencia de la alcaldesa mayor de Bogotá, el embajador de Estados Unidos y la Directora de USAID COLOMBIA para izar las 20 banderas trans y LGBTI en el monumento de banderas en la localidad de Kennedy.
El evento fue una afirmación de que EN BOGOTÁ SE PUEDE SER y que la administración está comprometida con la diversidad.</t>
  </si>
  <si>
    <t xml:space="preserve">En reconocimiento de las dinámicas diferenciales de las personas LGBTI en materia de Participación, la Oficina de participación de la SDP realizó actividades específicas para personas LGBTI en procesos que ya han venido siendo desarrolladas por otras instituciones u organizaciones sociales. De esta forma reconoce las particularidades de la participación de estos sectores sociales.  </t>
  </si>
  <si>
    <t>Se realizó el encuentro con el Secretario de Planeación y personas LGBTI, Asocoe y dueños de establecimientos LGBTI para socializar los proyectos integrales de proximidad y las directrices de la actuación estratégica de Chapinero verde e inteligente enfocadas en la consolidación de chapinero como un lugar abierto, que reactive la economía, inclusivo y seguro para las personas LGBTI.</t>
  </si>
  <si>
    <t xml:space="preserve">LA Secretaría de planeación atendiendo el enfoque diferencial, ha socializado y recogido insumos de las poblaciones para atender de la mejor manera los cambios con las UPL y los proyectos integrales de proximidad. </t>
  </si>
  <si>
    <t xml:space="preserve">Durante el segundo trimestre del año se realizó la firma de acuerdios para la ejecucion de las siete organizaciones LGBTIQ+, Tres asistencias tecnicas al proyecto en ejecucion por cada organizacion, el acompañamiento para la ejecucion del proyecto y se realizó el oprimer desembolso economico para 6 de estas organizaciones. </t>
  </si>
  <si>
    <t>Durante este trimestre se desarrolló una jornada SISBEN en la Casa de Todas de la localidad de Mártires en la que se priorizó la atencion a mujeres trans en ejercicio de ASP. De igual manera, se realizó la programación de las siguientes jornadas a desarollar durante el resto del año, las cuales fueron actualizadas y remitidas a la Dirección de SISBEN.</t>
  </si>
  <si>
    <t xml:space="preserve">Durante el segundo trimestre de la vigencia 2023 se avanzó en el ajuste del documento Estrategia Servicio Unidad Contra La Discriminación Subdirección Para Asuntos LGBTI Secretaría Distrital De Integración Social por parte de la coordinadora de la Unidad Contra la Discriminación. </t>
  </si>
  <si>
    <t>Enfoque de derechos humanos: se fundamenta en la construcción de las condiciones para el ejercicio efectivo, progresivo y sostenible de los derechos humanos integrales establecidos en la Carta Constitucional y en tratados y convenios internacionales; se concibe como la mejor forma para la concreción o materialización real de los derechos y la atención a grupos marginados de manera integral, interdependiente y complementaria., que involucran a las personas de los sectores sociales LGBTI.
Enfoque de género: En este sentido, género es una categoría de análisis que permite comprender los procesos sociales y propiciar políticas, planes, programas y proyectos, que reconozcan e interpreten la diversidad. Las acciones afirmativas que subyacen a la implementación del Modelo de Atención para la población LGBTI, deben responder a la necesidad de integrar la perspectiva de género y establecer bases para su consolidación.
El orden cultural y social han construido diferentes formas y mecanismos de exclusión a través de estereotipos atribuidos a individuos y grupos humanos, que justifican la desigualdad y la inequidad en las relaciones que se establecen con y entre las personas con identidades de género y orientaciones sexuales diversas.
Se define Género como un concepto relacional. Su objeto no es la mujer o el hombre sino las relaciones entre mujeres y hombres, o entre los ámbitos “masculino” y “femenino” en torno a la distribución de poder. Esta categoría se reconoce, junto con las de clase y etnia, como uno de los ejes primarios alrededor de los cuales se organiza la vida social, ocupando un lugar central en el nivel macro de asignación y distribución de recursos dentro de una sociedad jerárquica.
En este sentido, género es una categoría de análisis que permite comprender los procesos sociales y propiciar políticas, planes, programas y proyectos, que reconozcan e interpreten la diversidad.
Las acciones afirmativas que subyacen a la implementación del Modelo de Atención para la población LGBTI, deben responder a la necesidad de integrar la perspectiva de género y establecer bases para su consolidación. 
Enfoque territorial: En esa línea de la diversidad, la dinámica territorial poblacional toma una relevancia en la búsqueda de formas de convivencia y de integración en la diferencia, a través de la planeación del territorio. Es así que las personas de los sectores LGBTI no solo inciden en el mejoramiento de su calidad de vida en el territorio, sino que inciden en la disminución de la discriminación desde su participación en la planeación territorial. 
Enfoque poblacional-diferencial: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</si>
  <si>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Para el segundo trimestre de la vigencia 2023, la Subdirección para asuntos LGBTI, atendió 42 personas de los sectores sociales LGBTI en la modalidad de línea telefónica, en relación con actos de discriminación por razón de la Orientación sexual e identidad de género, asimismo, se vinculó el componente socio jurídico en el protocolo de atención de línea diversa, esto con el fin de generar referenciación a la unidad contra la discriminación, de aquellos casos en los que se identifica violencia y discriminación.</t>
  </si>
  <si>
    <t>Enfoque de derechos humanos: Convenios de cooperación suscrito entre la Administración Distrital y la Fiscalía General de la Nación, en la garantía y restitución de los derechos a través de la prestación del servicio en casos directamente relacionados con discriminación por orientación sexual e identidad de género, que involucran a las personas de los sectores sociales LGBTI.
Enfoque de género: Con compromisos y acciones concretas integradas por personas de los sectores sociales LGBTI de Bogotá. Dentro de los componentes sexo, género y orientación sexual se tienen las siguientes particularidades de personas con orientación sexual: Bisexual 3, gay 21, lesbiana 5, heterosexual 10, no informa 2 y no actualiza 1, para un total 42 . En la misma base de datos se cuenta con 2 personas transgénero , que ya se encuentran contabilizadas en la casilla de orientación sexual, por lo cual, no entra en la meta total, para evitar duplicidad. Es importante resaltar que para la variable homosexual se cuenta con los ID de las personas y el conteo se hace de manera manual con la busqueda del SIRBE, para saber si hace parte de personas gay o lesbiana.
Enfoque territorial: georeferenciación en el territorio a la línea de atención de actos de discriminación y violencia en contra de personas de los sectores sociales LGBTI. Las personas atendidas pertenecen a las localidades de Bosa, Chapinero, Ciudad Bolivar, Engativá, Fontibón, Kennedy, Mártires, Puente Aranda, Rafael Uribe, San Cristobal, Santa fe, Suba, Teusaquillo, Tunjuelito, Usaquén y Usme.
Enfoque poblacional-diferencial: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</si>
  <si>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En el documento "Manual de prevención de violencias y discriminación en razón a la identidad de género y la orientación sexual en el contexto familiar", se organizó la información, decantando los contenidos que corresponden a los manuales macro de la Estrategia Entornos protectores y territorios seguros, inclusivos y diversos, para evitar repetir información. Se vincularon contenidos en prevención de violencias, alusivos al tema de género, incorporando dos actividades a realizar con las poblaciones.
Se reporta un avance del 3%.</t>
  </si>
  <si>
    <t>Enfoque de derechos humanos: Los contenidos en prevención de violencias por orientación sexual e identidad de género , se enmarcan en el enfoque de derechos,  partiendo del derecho a una vida libre de violencias, al libre desarrollo de la personalidad y a la dignidad.
Enfoque diferencial: Los contenidos se enmarcan en la diversidad humana, con énfasis en la identitaria y sexual.
Enfoque de género: este trimestre, el documento desarrolló conceptos básicos y propuestas metodológicas para su implementaicón, orientadas a la comprensión del enfoque de género</t>
  </si>
  <si>
    <t xml:space="preserve">Para el segundo trimestre de 2023, del 1 de abril al 30 de junio, se iniciaron las jornadas de sensibilización en las Comisarías de familia respecto de la diversidad sexual con enfoque diferencial por identidades de género y orientaciones sexuales diversas; las cuales fueron adelantadas directamente por la Subdirectora LGBTI Elizabeth Castillo.  Se han realizado procesos de sensibilización a 230 profesionales y administrativos del total del talento humano de Comisarias de Familia, dando cumplimiento a la estrategia para la atención en comisarías de familia con enfoque diferencial para la población LGBTI.  </t>
  </si>
  <si>
    <t>Enfoque de derechos humanos: Las  jornadas han permitido a los participantes reflexionar alrededor de la discriminación, la exclusión y la importancia del lenguaje verbal y no verbal hacia personas con identidades de género y orientaciones sexuales diversas; con la  cual se pone en marcha  la propuesta del  objetivo del enfoque  de  integrar en las prácticas de desarrollo, los principios éticos y legales inherentes a los derechos humanos, se basa en el reconocer a los sectores históricamente excluidos su condición de sujetos titulares de derechos que obligan al Estado a entender que no son “personas con necesidades que deben ser asistidas, sino sujetos con derecho a demandar determinadas prestaciones y conductas.
Enfoque diferencial: Las  jornadas adelantadas   han  permitido  reflexionar sobre la atención que se está brindando a las personas con identidades de géneros diversas, la cual debe ser diferencial, sin  espacios  y/o encuentros  que llevan a la discriminación y por el contrario brindar atenciones oportunas e incluyentes a las víctimas de las violencias en el contexto familiar.
Enfoque de género: Este enfoque pone especial atención a las poblaciones que históricamente han sido vulnerados “es decir, a quienes en virtud de la operación del sistema sexo-género, independientemente de su identidad, se encuentran en una posición subordinada y excluida, en este caso, mujeres lesbianas, trans y bisexuales, hombres trans y personas no binarias e intersex; los participantes    de  los  equipos de comisarías de familia de psicólogos y administrativos  han  expresado  sus  reflexiones frente  a la importancia  de  dar aplicabilidad a la ley con el reconocimiento de la población del LGBTI.</t>
  </si>
  <si>
    <t>Para el periodo de informe se mantuvieron activos los canales por medio de los cuales se reciben casos de discriminación y otras violencias contra personas de los sectores LGBTI, es decir el correo electrónico de la DDSPG y el Módulo Virtual LGBTI.  Estos casos fueron enviados por traslado a la UCD quien tramitó en la medida de sus competencias. Se trató de casos de violencia intrafamiliar, acoso en espacio público y en el ámbito del mundo del trabajo. Por su parte, la Mesa de Casos Urgentes LGBTI funcionó de manera constante con sesiones mensuales y en el chat, que favoreció el esfuerzo de articular acciones de respuesta rápida.
Se recibieron y tramitaron 6 casos por discriminación y otras violencias. En la Mesa de casos Urgentes fueron tramitados 10 casos en el periodo de informe.</t>
  </si>
  <si>
    <t>En cuanto a la implementación de los enfoques, la atención prioritaria a casos de discriminación y otras formas de violencia que implementa la PPLGBTI permite que personas de los sectores sociales LGBTI víctimas de estos actos accedan a respuestas más eficientes y articuladas. A través de este producto se busca disminuir las barreras de acceso que tienen que soportar las personas de los sectores LGBTI a servicios de acceso a la justicia u otros servicios que les son de difícil acceso dada su orientación sexual o identidad de género diversa. Con el trabajo de la Mesa de Casos Urgentes se atendieron articuladamente los casos complejos presentados por las entidades que conforman el espacio y que requirieron el abordaje de varias entidades. Con estos servicios las personas de los sectores sociales LGBTI encuentran un trato diferencial y estrategias especialmente diseñadas para satisfacer necesidades que otros servicios no tienen en cuenta.</t>
  </si>
  <si>
    <t xml:space="preserve">En el marco de la FILBo 2023 se realizaron dentro del stand En Bogotá se puede ser enfocado a dar herramientas y sensibilización a personas trans y sus familias: 21042023 Consecuencias del abandono familiar a personas trans (10 asistentes) 29042023 Presentación del libro: El extraordinario viaje de Ali de la Fundación GAAT ( 50 asistentes) este evento es de promoción de un documento realizado por una organización social.  01052023 Espacio para familias diversas (20 asistentes) </t>
  </si>
  <si>
    <t>Avance Cualitativo 30 junio 2023: Dentro de las acciones adelantadas por parte de la Ruta LGBTI que se materializan en la estrategia Casa Refugio se brindó atención al 100% de casos correspondiente a la población LGBTI, una de las principales poblaciones objetivo teniendo en cuenta que se evidencia que este grupo poblacional afronta después de los jóvenes un alto índice de violencias en razón a la orientación sexual e identidad de género, estos casos están representadas en las siguientes cifras. (2) ingresos, (13) seguimientos, (0) nuevo hecho y (7) orientaciones, para un total de 22 personas atendidas, la atención fue realizada por dos duplas psico-jurídicas conformadas por una psicóloga y un abogado quienes emiten el respectivo concepto de atención.</t>
  </si>
  <si>
    <t xml:space="preserve">De acuerdo con el marco de la Política Publica LGBTI, se aplica el enfoque diferencial a fin de atender integralmente a las personas diversas que refieren violencias por su orientación sexual e identidad de género, teniendo en cuenta esto desde la Dirección de Derechos Humanos se revisa todo aquel factor que permita establecer los factores de desigualdad para que a través de las decisiones de política se tomen las acciones tendientes a la transformación de realidades sociales. Enfoque diferencial para el segundo trimestre:
Sexo al nacer
Mujer:1
Hombre:6
orientación sexual: 
Mujer lesbiana: 1
Pansexual: 1
Heterosexual:3
Hombre gay:2 
Identidad de Género
Transgènero:3
femenino:4
Etnia
Ninguno: 7
Discapacidad
Ninguna:1
</t>
  </si>
  <si>
    <t>Al corte del periodo no se presentan avances</t>
  </si>
  <si>
    <t>Derechos: Se garantiza el enfoque diferencial y los derechos fundamentales en la obtención de datos y cifras que den cuenta de los diferentes hechos, violencia y discriminación para las personas del sector social LGBTI, en los espacios de movilidad en la ciudad, para garantizar cambio en los mismos.
Enfoque diferencial: Se garantiza por primera vez tener cifras y participación del sector social LGTI, con el cual identificar las particularidades en los hechos vividos en este sector, y que son diferenciales a otras poblaciones y enfoque, lo cual nos dará una mirada específica para este sector social, y buscar acciones que sean oportunas a sus realidades y vivencias. 
Poblacional diferencial: Se da la apertura a tener cifras, hechos y demás que garanticen las necesidades específicas para esta población.</t>
  </si>
  <si>
    <t xml:space="preserve">Se realizaron los siguientes pactos por la movilidad incluyente:
1. Portal 20 de julio:  el 29 de junio/23, en el marco de la conmemoración del día internacional del orgullo LGBTI y con el apoyo deTransmilenio,  firmaron el pacto 7 personas, de las cuales 4 fueron mujeres y 3 hombres, sin embargo se logro impactar a por lo menos 200 personas que se encontraban en los módulos de abordo en el portal.   De igual manera, esta actividad se difundió en twitter,  con un total de 1.964 reproducciones (consultado 13/07/2023)
2.Portal de Suba: El 30 de junio/23, como apoyo al festival de diversidad en la localidad, firmaron el pacto 16 personas, de las cuales 11 fueron mujeres y 5 fueron hombres,asi mismo,  se logro impactar a más de 300 personas en la zona de abordaje. </t>
  </si>
  <si>
    <t xml:space="preserve">Derechos:  Con el Performance se le da a la ciudadanía elementos de análisis donde se enmarca los derechos que todas, todos y todes tenemos para movilizarnos en la ciudad sin ningún tipo de discriminación a rais de género, orientación sexual, identidad de género y/o apariencia física. 
Enfoque diferencial: Se hace visible la necesidad del respeto, la igualdad y demás acciones que invitan a el cuidado de todas las personas que utilizan los sistemas masivos de transporte y teniendo en cuenta la diferencia desde los enfoques diferenciales, que cada ciudadano construye para sí, y en especial al sector social LGBTI y personas trans en estos.
Poblacional diferencial: Esta da cuenta de las múltiples formas de ser y crear el auto reconocimiento de la identidad de género, orientación sexual y como coexistir en los sistemas de transporte masivo en la ciudad, desde el respeto y la igualdad para el uso y utilización en la movilidad en la ciudad.
</t>
  </si>
  <si>
    <t xml:space="preserve">"En el segundo trimestre se avanzó en la implementación de acciones que atienden al fortalecimiento y cualificación de los servicios de la DAJ, para brindar una atención pertinente y diferencial: 
- Se realizó la implementación del curso virtual “Bases para la atención y orientación Bases para la Atención y Orientación Incluyente, Oportuna y Pertinente a Personas de los Sectores Sociales LGBTI”, con el que se dieron herramientas para el fortalecimiento de las competencias técnicas de veintiséis (26) personas del talento humano de la DAJ en materia de atención diferencial a personas de los sectores sociales LGBTI. 
- De manera complementaria se adelantó toda la planificación de dos (2) sesiones presenciales que se realizarán durante el mes de julio con las y los participantes del curso, en las que se precisarán y profundizará sobre los contenidos, teniendo en cuenta los roles de cada participante y los aportes sobre necesidades e imaginarios de justicia que han sido recogidos tanto en el diagnóstico (UNODC, 2022), como las mesas de trabajo e interlocución con las personas de los sectores sociales LGBTI en las Localidades de Mártires y Ciudad Bolívar. 
- Se facilitaron y acompañaron dos (2) cápsulas de sensibilización dirigidas a Policía Nacional (los días 15 y 17 de mayo de 2023), en las que se trabajaron conceptos base sobre identidades de género y orientaciones sexuales diversas, se socializaron estrategias distritales de atención a casos de discriminación y violencias por discriminación hacia las personas de los sectores sociales LGBTI. Así mismo, se recogieron insumos brindados por parte de la Policía Nacional de la Localidad Ciudad Bolívar, para construir el “Pacto de corresponsabilidad y convivencia”, entre la Policía Nacional y las personas de los sectores sociales LGBTI de la Localidad. "
POR ACTIVIDADES:
Actividades 1 y 2: Se realizó la implementación del curso virtual “Bases para la atención y orientación Bases para la Atención y Orientación Incluyente, Oportuna y Pertinente a Personas de los Sectores Sociales LGBTI”, con el que se dieron herramientas para el fortalecimiento de las competencias técnicas de veintiséis (26) personas del talento humano de la DAJ en materia de atención diferencial a personas de los sectores sociales LGBTI. 
- De manera complementaria, se realizaron dos (2) sesiones presenciales en el mes de julio con las y los participantes del curso, en las que se precisó y profundizó sobre los contenidos del curso, teniendo en cuenta los roles de cada participante y los aportes sobre necesidades e imaginarios de justicia que han sido recogidos tanto en el diagnóstico (UNODC, 2022), como las mesas de trabajo e interlocución con las personas de los sectores sociales LGBTI en las Localidades de Mártires y Ciudad Bolívar. 
Actividad 3: Se facilitaron y acompañaron, por solicitud de la ciudadanía, dos (2) cápsulas de sensibilización dirigidas a Policía Nacional (los días 15 y 17 de mayo de 2023), en las que se trabajaron conceptos base sobre identidades de género y orientaciones sexuales diversas, se socializaron estrategias distritales de atención a casos de discriminación y violencias por discriminación hacia las personas de los sectores sociales LGBTI. Así mismo, se recogieron insumos brindados por parte de la Policía Nacional de la Localidad Ciudad Bolívar, para construir el “Pacto de corresponsabilidad y convivencia”, entre la Policía Nacional y las personas de los sectores sociales LGBTI de la Localidad. 
La meta del 65% de este año corresponde al porcentaje restante para llegar al 100% de la implementación de los definido para la población de los sectores LGBTI en la Estrategia de Transversalización de Enfoques de la DAJ. </t>
  </si>
  <si>
    <t xml:space="preserve">Diferencial: Con la implementación del curso virtual se aportaron herramientas técnicas y conceptuales para la generación de atenciones y servicios que cuenten con un enfoque diferencial, en la medida en la que se reconocen las características particulares de las personas de los sectores sociales LGBTI, los prejuicios y factores de discriminación a los que se enfrentan y se identifican las necesidades particulares del sector social. 
Se ha avanzado en la cualificación del talento humano de la DAJ con procesos continuos que permitan dar sentido a los contenidos del curso virtual, relacionándolo con su quehacer, buscando transformar posibles perspectivas y prejuicios sobre los sectores sociales LGBTI que puedan representar barreras en el acceso a la justicia, aportando elementos para la transversalización de los enfoques diferenciales en la atención y servicios que se prestan. 
Derechos Humanos: se visibiliza la necesidad de realizar acciones, desde los roles del talento humano, que permitan cuestionar, transformar y construir formas pertinentes de abordar a la ciudadanía de sectores LGBTI, de manera que se conciba la atención desde el goce efectivo de derechos, las posibles vulneraciones y aquellos prejuicios que generan barreras de acceso a la justicia. 
Territorial: Por otra parte, desde la DAJ se facilitó la sensibilización en tema de derechos, prejuicios y discriminación hacia las personas de los sectores sociales LGBTI de la Localidad de Ciudad Bolívar, para sumar el accionar de la Policía Nacional al trabajo en materia de enfoques diferenciales de las entidades distritales presentes en la Localidad. </t>
  </si>
  <si>
    <t xml:space="preserve">Desde el mes de abril se inicia con la planeación y gestión de actividades con enfoque LGTBIQ+  del trimestre y durante los meses de mayo y junio se desarrollan las siguientes:
Un total de 38 personas de la comunidad LGTBIQ+ participaron de una actividad lúdica y práctica de los derechos humanos de la comunidad LGTBIQ+, dictada por la Fundación Acción Interna y la universidad de los Andes.
Adicional a ello, 27 personas privadas de la libertad de la comunidad LGTBIQ+ participaron de una actividad con la Fundación Acción Interna, con el fin de socializar los derechos de esta población e identificarla violación de los mismos.
Por otra parte, 30 personas privadas de la libertad de la comunidad LGBTIQ+ participaron de un taller con smart films y la Fundación Acción Interna. Este taller tuvo como objetivo brindar oportunidades de formación y desarrollo a creadores de la industria audiovisual, promover la diversidad e inclusión en el audiovisual, fomentar la creatividad y el talento local y utilizar el cine como herramienta de transformación social y cultural.
ACTIVIDAD1: Un (1) censo generado a partir de la base de datos de las PPL. Con base a la totalidad del Censo poblacional de la Carcel Distrital de Varones y Anexo de mujeres, se realiza el censo (diagnóstico) donde se identifica la orientación sexual de las PPL de manera libre. 
ACTIVIDAD2: Cinco (5) Talleres con enfoque LCTBIQ. Se llevan a cabo diferentes actividades en donde se involucran desde diferentes perspectivas sin sobre saturar la temática relacionada a la convivencia y reconomiento de igualdad de la población LGTBIQ. 
ACTIVIDAD 3: Una (1) Actividad de comunicación social a través de la emisora de la Cárcel Distrital. Se desarrolla a través de la emisora de la Cárcel Distrital una jornada para incentivar el reconocimiento, la toleracia, el buen trato y la no discriminación de la población LGTBIQ. </t>
  </si>
  <si>
    <t xml:space="preserve">"Diferencial: para el desarrolo de las activiades se tuvieron en cuenta elementos como las condiciones de desigualdad social, económica, cultural y etnica de las personas participantes. 
Derechos Humanos: De manera permanente se realizan sensibilizaciones, capacitaciones ejercicios, talleres, atrenciones sicosociales, procesos disciplinarios, entre otros en donde, la Cárcel Distrital  promueve y garantiza el acceso a los derechos humanos de manera igualitaria (vida, salud; medicina general, odontología, especialidades y demás), alimentación, actividades de ocupación del tiempo libre, y redención de la pena, acceso a lo servicios de justicia y demás, de una manera igualitaria a la totalidad de la población."
</t>
  </si>
  <si>
    <t>Dentro de las acciones adelantadas por parte de la Dirección de Derechos Humanos se realizó el Encuentro Bienal el pasado mes de noviembre de 2022 con apoyo de la Subdirección de asuntos religiosos.producto cumplido.</t>
  </si>
  <si>
    <t>No aplica para esta vigencia</t>
  </si>
  <si>
    <t>"Actividad 1: En la Localidad de la Candelaria se hizo el Acompañamiento a frentes de seguridad local ( 20860, 20849, 31458) junto a PONAL, proambiental y la estrategia de Vigía LGBTI, con oferta institucional, en este fortalecimiento se acompañó a la población diversa, brindándole información sobre las rutas de denuncia, la oferta institucional.
Actividad 2: En el segundo trimestre del año, se realizó un recorrido y verificación de las soluciones tecnológicas instaladas en la localidad de Chapinero en el primer trimestre del año, en el sector de THEATRON, donde se encuentra la red SCJ02-1433, tipo Poblacional LGTBI, constatando el buen estado de: 3 radios, 10 botones de activación de alarmas y demás equipos rack asignados a la red. De igual manera y adicional al trabajo antes mencionado, se realizó el fortalecimiento a las redes de cuidado SCJ02-83 Y SCJ02-1433 Poblacional LGTBI, mediante la realización de un taller de capacitación de rutas de acceso a la justicia, el cual fue dado por funcionarias de la casa de Justicia de chapinero, igualmente se hizo una socialización de la ruta de atención a población LGTBI por parte de la SDSCJ y la estrategia de Vigía LGBTI.</t>
  </si>
  <si>
    <t xml:space="preserve">"Género: Se logró identificar y socializar sobre las diferencias históricamente existentes en el marco de la relación sexo-género que ha ocasionado la desigualdad en los territorios y ha potencializado hechos de violencia. Trabajando por el reconocimiento de la inequidad de género de la cual son víctimas generalmente las mujeres, la identificación de prácticas de comunicación que perpetúan y naturalizan el lenguaje sexista y machista. 
Poblacional:  En las actividades ejecutadas se logró impactar a personas en diferentes ciclos vitales, de distintos grupos poblacionales, que demarcan todos los sectores sociales promocionando a la equidad con acciones incluyentes. 
DIFERENCIAL: Desde la Estrategia en materia de prevención y desde un enfoque diferencial se adelantaron jornadas para la denuncia, así como para la prevención y control del delito, las violencias y la conflictividad, con el fin de instalar capacidades en los ciudadanos y las autoridades para el abordaje y comunicación asertiva, de igual manera, se hizo énfasis en el manejo de conflictos y recomendaciones de autocuidado en caso de ser víctimas de hurto, violencias. 
Cultura Ciudadana: en conjunto con entidades del orden Distrital, se viene adelantando la formulación y ejecución de planes y acciones que buscan mitigar los delitos y violencias que afectan la convivencia de los ciudadanos. La aplicación de este enfoque es la respuesta a un principio de justicia y equidad, frente a diferencias que deben ser examinadas. Reconoce la existencia de grupos poblacionales que por sus condiciones y características étnicas, trascurrir vital, género, orientaciones sexuales e identidades de género, discapacidad o por ser víctimas del conflicto armado, son más vulnerables y requieren un abordaje ajustado a sus necesidades y particularidades, como son el acoso, la violencia entre otros, con el fin de disminuir situaciones de inequidad que dificultan el goce efectivo de sus derechos fundamentales, buscando lograr la equidad en el derecho a la diferencia, por tanto, en todas las acciones territoriales se promueve el reconocimiento de las necesidades específicas de las personas y que tiene por objeto permitir la igualdad real y efectiva. Desde esta mirada se pretende desarrollar e impulsar acciones que propicien el ejercicio de ciudadanía y que disminuyan las brechas de relacionamiento en la ciudad 
"
</t>
  </si>
  <si>
    <t xml:space="preserve">La SDSCJ implementa la estrategia de acompañamiento a poblaciones LGBTI, esta busca generar procesos comunitarios e institucionales que prevengan y orienten las acciones de violencias contra personas y organizaciones sociales de esta población, así como la conformación de redes comunitarias y/o familiares de cuidado en los ámbitos públicos, privados y otros escenarios estatales, sociales, familiares y/o civiles. Durante este trimestre se promovió las acciones que realiza esta estrategia en las distintas instancias que existen dentro del distrito, promoviendo actividades y vinculación comunitaria como forma de cultura ciudadana, prevención de violencias y atención a problemáticas que presenta la comunidad y la sociedad del territorio impactado, pero también, dando a conocer a diferentes ciudadanos del territorio la misionalidad de la Dirección de Prevención y Cultura Ciudadana, la estrategia Vigía LGBTI y la Secretaría de Seguridad Convivencia y Justicia. En este sentido, se realizaron 80 Jornadas de promoción de la denuncia en los sectores LGBTI, 120 Jornadas de sensibilización sobre estereotipos e imaginarios sobre los sectores LGBTI. Dicho lo anterior, también refleja la oportuna atención de casos de actos violentos y su respectivo seguimiento en la atención para la denuncia evaluando y minimizando las barreras administrativas o judiciales que puede ocasionar al instante de ser presentada una denuncia tales identificadas como nombres identitarios, sexo biológico, expresión de género, entre otras, que en ocasiones son reflejadas en la no prestación del servicio idóneo. Para lo cual se ha realizado una ardua articulación con instituciones judiciales como Casas de Justicia, Policía Nacional, equipos territoriales (Dinamizadores, Promotores, Gestores de Convivencia), entre otros funcionarios del orden nacional y distrital. Las articulaciones realizadas en el último trimestre han sido exitosas en términos de la capacitación y sensibilización a un alto porcentaje de los uniformados en las localidades priorizadas por el alto índice de violencia en contra de las personas de los sectores, como también la socialización de rutas de atención con enfoque en las capsulas informativas diseñadas para la sensibilización de cada uno de los policías asignados a los CAI y cuadrantes con mayores conflictividades.  Finalmente, durante el trimestre se avanzó en la obtención de insumos para la construcción de acuerdos de corresponsabilidad y convivencia que tendrán lugar con la ciudadanía participantes, lideres y lideresas que de igual formas quieren realizar una retroalimentación en algunos aspectos a mejorar y lograr esa cooperación mutua y respeto en el trato y abordaje. Por último, desde la estrategia se ha consolidado una metodología para el acompañamiento y seguimiento de denuncias a casos referenciados por discriminación y violencias a personas trans identificando como agresores de los servidores policiales, mientras que un porcentaje menor agresores son personas dentro de instituciones educativas, familiares o entornos locales, para los cuales se han realizado acompañamientos interinstucionales como activaciones de rutas psicosociales con instituciones que en su misionalidad tengan este servicio, representaciones jurídicas, activaciones de casas refugios, entre otros servicios.
</t>
  </si>
  <si>
    <t>Cultura Ciudadana: en conjunto con entidades del orden Distrital, se viene adelantando la formulación y ejecución de planes y acciones que buscan mitigar los delitos y violencias que afectan la convivencia de los ciudadanos. La aplicación de este enfoque es la respuesta a un principio de justicia y equidad, frente a diferencias que deben ser examinadas. Reconoce la existencia de grupos poblacionales que por sus condiciones y características étnicas, trascurrir vital, género, orientaciones sexuales e identidades de género, discapacidad o por ser víctimas del conflicto armado, son más vulnerables y requieren un abordaje ajustado a sus necesidades y particularidades, como son el acoso, la violencia entre otros, con el fin de disminuir situaciones de inequidad que dificultan el goce efectivo de sus derechos fundamentales, buscando lograr la equidad en el derecho a la diferencia, por tanto, en todas las acciones territoriales se promueve el reconocimiento de las necesidades específicas de las personas y que tiene por objeto permitir la igualdad real y efectiva. Desde esta mirada se pretende desarrollar e impulsar acciones que propicien el ejercicio de ciudadanía y que disminuyan las brechas de relacionamiento en la ciudad 
GÉNERO: Se adelantaron Jornadas de sensibilización con enfoque de género, prevención de violencias y seguridad desde una concepción inclusiva de este, que nos dé la posibilidad de trabajar sobre las afectaciones que sufren las personas (en términos de acoso, abuso, violencia e inseguridad), así como las necesidades de los hombres y de la población LGBTI, se discutió sobre los estereotipos que fomentan la violencia y como cada persona puede contribuir para mitigar estas situaciones de inequidad y de poder en el espacio público, a través de sus acciones y evitando la indiferencia. 
DIFERENCIAL: Desde la Estrategia en materia de prevención y desde un enfoque diferencial se adelantaron jornadas para la denuncia, así como para la prevención y control del delito, las violencias y la conflictividad, con el fin de instalar capacidades en los ciudadanos y las autoridades para el abordaje y comunicación asertiva, de igual manera, se hizo énfasis en el manejo de conflictos y recomendaciones de autocuidado en caso de ser víctimas de hurto, violencias. 
Poblacional: Para la realización de actividades se tienen en cuenta características particulares en razón de su edad o etapa del ciclo vital, género, orientación sexual, identidad de género, pertenencia étnica, y discapacidad, entre otras características; para promover la visibilización de situaciones de vida particulares y brechas existentes de desigualdad y discriminación entre hombres y mujeres o personas de género diverso, de tal forma que desde ahí se establezcan acciones para la transformación desde la equidad y el desarrollo humano, potencializando las acciones diferenciales, que materialicen el goce efectivo de sus derechos. Todas las acciones están encaminadas a propiciar que las personas históricamente discriminadas puedan en términos de igualdad gozar del derecho a una vida libre de violencias.</t>
  </si>
  <si>
    <t xml:space="preserve">Durante los meses de abril, mayo y junio de 2023 se desarrollaron 12 eventos en la estación de Policía Santa Fe y los centros de entrenamiento que actualmente tiene la MEBOG para el proceso de formación de los auxiliares de policía. Estos eventos estuvieron dirigidos a 435 policías adscritas a la Policía Metropolitana de Bogotá con el fin de socializar la CONPES D.C. 16 Política Pública LGBTI, identidades de género y orientaciones sexuales en el D.C. 2021-2032. 
El número de personas participantes varía considerablemente en cada espacio, aunque el promedio por sesión es de 45 personas, lo cual es un reto grande para captar el interés del público. Sin embargo, se promueve una participación activa y se busca partir de lo narrado por las y los uniformados para ir abordando poco a poco cada tema. Si bien en la institución es común hacer referencia a que desde su experiencia, las personas de los sectores LGBTI les parecen “conflictivas”, esto da la oportunidad para comprender los contextos de discriminación desde esa experiencia a lo largo del ciclo de vida, y la relevancia de que desde las instituciones que representan la autoridad del estado se pueda construir una relación que fomente la confianza a partir de las interacciones puntuales de cada uniformado/a. </t>
  </si>
  <si>
    <t xml:space="preserve">"DIFERENCIAL Y DE GÉNERO:
Con el fin de desarrollar los enfoques diferencial y de género el entrenamiento complementario que se brinda al personal de la MEBOG se desarrolla de la siguiente manera: inicialmente se aborda la noción de las y los participantes sobre los roles de género y cómo éstos se relacionan con los estereotipos que las y los uniformados tienen hacia las personas LGBTI desde sus propias experiencias (se prioriza la experiencia desde el actuar de Policía).
Se generan conversaciones sobre el enfoque de género y el impacto que dichos estereotipos tienen en la construcción de prejuicios que pueden afectar la interacción con una persona LGBTI un punto de vista actitudinal. 
A continuación, se abordan las categorías y conceptos de sdexo al nacer, identidad de género y orientación sexual, haciendo hincapié en que las necesidades no son las mismas para cada sector. Después, se expone la normatividad respecto a situaciones de discriminación por OSIG y particularmente en aplicación de los procedimientos policiales  (Sanción penal de actos de discriminación, Estatuto disciplinario policial, y artículos de la Ley 1801 de 2016 - Código Nacional de Seguridad y Convivencia Ciudadana, incluyendo el registro a personas). 
Finalmente, se dan recomendaciones para buen uso del lenguaje incluyente y asertivo, y se resalta el enfoque diferencial en la atención a las personas LGBTI desde el reconocimiento de su orientación sexual e identidad de género y comprendiendo que estas categorías dependen de la autodeterminación de cada persona. Además, se socializan las rutas de atención del Distrito para estos sectores sociales. "
</t>
  </si>
  <si>
    <t>1.Desde el Comite Distrital de Convivencia Escolar, en sesión ordinaria, se aprobó la actualización de los  protocolos de atención integral para la convivencia escolar y el ejercicio de los derechos humanos, sexuales y reproductivos (versión 5.0). 
2.  Entre el 1 de abril y el  30 de junio del 2023 se reportaron 53 presuntos casos de discriminación y hostigamiento por identidad de género, expresión de género y orientación sexual no heteronormativa, en el Sistema de Alertas de la SED.</t>
  </si>
  <si>
    <t>El Sistema de Alertas toma la información básica de los estudiantes desde el Sistema Integrado de Matrículas SIMAT del Ministerio de Educación Nacional (MEN), el que incluye variables de caracterización como sexo, etnia, discapacidad entre otros y con diferentes niveles de agregación como colegio, UPZ, localidad o Distrito Capital. En ese orden el reporte de casos de  Víctimas de Hostigamiento por Identidad de Género y Orientación Sexual en el sistema escolar, se da en el marco de los siguientes enfoques : 
Enfoque Poblacional- Diferencial: El reporte se presenta desglosado por localidad, edad y jornada escolar, lo que permite identificar patrones y tendencias específicas territoriales y grupos de estudiantes. Por otro lado el reporte se presenta por etnia, discapacidad y población víctima del conflicto es clave para reconocer y abordar las experiencias y desafíos únicos de grupos específicos de estudiantes.
Enfoque de género: El reporte se presenta desagregado por sexo, debido a que  SIMAT no tiene una desagregación por  orientación sexual e identidad de género, por lo cual el reporte incorpora el enfoque de género únicamente desde la variable sexo.
Enfoque de Derechos Humanos:  En el Sistema de Alertas del SED es fundamental para asegurar la igualdad y el respeto a la dignidad de cada estudiante, tomando en cuenta todas sus características personales, como sexo, etnia, discapacidad u otras. A través de este enfoque, se busca prevenir y abordar cualquier forma de discriminación o hostigamiento en el ámbito escolar, incluyendo a los estudiantes LGBTI y otros grupos vulnerables.</t>
  </si>
  <si>
    <t>El equipo de Hostigamiento Escolar, teniendo en cuenta las comprensiones del acoso escolar, su relación con la violencia cultural con la población LGBTI y los factores que se han encontrado incidentes en la presentación de este, genera acciones de promoción y prevención, que focalizan sus intervenciones en el fortalecimiento de capacidades y la visibilización de la problemática de la violencia escolar , haciendo énfasis en la población LGBTI-
Así las cosas, durante el primer semestre del 2023 el equipo especializado de Hostigamiento Escolar de la OCE adelantó 478 acciones de prevención del hostigamiento escolar, impactando a 31.945 personas de la comunidad escolar .Así mismo, reportó 36 acompañamiento a los presuntos casos de discriminación y hostigamiento por identidad de género.</t>
  </si>
  <si>
    <t xml:space="preserve">Todas las acciones del equipo de Hostigamiento Escolar están construidos desde los  enfoques diferencial, de derechos y de género, de forma tal que toda la comunidad escolar, que ha sido impactada con las acciones (jornadas pedagógicas y acciones de acompañamiento) ha sido abordada desde los mismos: A continuación se desglosa temas más específicos en cada uno de los enfoques: 
Enfoque Poblacional- Diferencial: Una de las líneas de acción del equipo de Hostigamiento Escolar esta enfocada en valorar la diversidad generando consciencia acerca del valor de la diferencia, así, como del establecimiento de acciones que favorezcan una convivencia escolar que se beneficie de la misma. 
Enfoque de Derechos: Otra de las línea de acción de equipo de Hostigamiento Escolar es el reconocimiento de los derechos humanos, donde se busca genera reflexiones alrededor de lo que son los derechos humanos y cómo ejercerlos. 
Enfoque de Género: Desde este enfoque el equipo de Hostigamiento Escolar busca concientizar una forma en que se pueda mirar nuestra realidad, específicamente a través de las relaciones, oportunidades y condiciones que tenemos mujeres, hombres y personas con identidades diversas. </t>
  </si>
  <si>
    <t>Para la vigencia 2023 no hay meta programada, sin embargo, se da continuidad a la meta cumplida de la vigencia 2022:
Durante este trimestre se continuó con el acompañamiento y se aprobó el informe técnico-pedagógico del Diplomado "Escuelas plurales y seguras: tejiendo hilos diversos de convivencia", ofertado por la Universidad Pedagógica Nacional. Este programa culminó el 8 de junio, con un total de 27 docentes beneficiarios(as). Se está a la espera de que la universidad entregue el último informe para proceder con la autorización del desembolso faltante.</t>
  </si>
  <si>
    <t>A través de este programa de formación se promovió la apropiación de la Política Pública LGBTI de Bogotá con docentes, orientadores/as escolares y directivas, fortaleciendo herramientas  relacionales y pedagógicas en pro de escuelas para la ciudadanía, la convivencia y la paz, desde el enfoque de orientaciones sexuales e identidades de género no hegemónicas.
Así mismo, se afianzó la apropiación del enfoque de derechos humanos, de género y orientaciones sexuales diversas para promover la inclusión y el respeto de los 
sectores sociales LGBTI dentro de las escuelas públicas de Bogotá, aproximando a las y los docentes a las corrientes pedagógicas contemporáneas que, desde la educación comunitaria, los feminismos, los activismos trans y la teoría queer contribuyen a generar herramientas de trabajo para la transformación de escenarios escolares desde el enfoque de derechos humanos, el co-cuidado y las capacidades ciudadanas y socioemocionales.</t>
  </si>
  <si>
    <t xml:space="preserve">Para el segundo trimestre del 2023, de acuerdo con la ruta planteada para llevar a cabo el acompañamiento a la actualización de los manuales de convivencia escolares, se elabora el balance sobre el proceso realizado durante la vigencia 2022 en el cual se da cuenta de los avances, aprendizajes y retos operativos, técnicos y metodológicos en la implementación de las rutas planteadas tanto a nivel local como a nivel institucional, con miras a la proyección de acciones para la vigencia 2023. En este balance se identifican avances en cuanto a la incorporación del enfoque de género y diferencial por orientación sexual e identidad de género en las prácticas convivenciales y pedagógicas en los colegios de Bogotá y se reconoce la necesidad de continuar profundizando en la promoción de derechos sexuales y derechos reproductivos; y la prevención de las violencias basadas en género. Asimismo, a partir del balance, se establecen un máximo de 3 espacios de acompañamiento en el nivel institucional que ya no serán talleres sino mesas técnicas sobre la manera en la que se refleja la incorporación del enfoque de género, los enfoques diferenciales y las prácticas restaurativas en los manuales de convivencia institucionales. Finalmente, con relación al balance, se establece la ruta de articulación intrainstitucional para realizar el acompañamiento distrital, a través de un seminario práctico en el que se trabajen a partir de los elementos teóricos y normativos: ¿cómo se refleja la incorporación del enfoque de género, los enfoques diferenciales y las prácticas restaurativas en los manuales de convivencia?
Dando continuidad a las acciones planteadas en la ruta, se consolida la matriz de identificación de colegios para el acompañamiento institucional con la información proporcionada por los equipos de la Dirección de Participación y Relaciones Interinstitucionales, la Dirección de Inspección y Vigilancia y la Oficina para la Convivencia Escolar, teniendo en cuenta los siguientes elementos: 1. Comité de convivencia conformado y funcionando 2. Apertura para la incorporación de los enfoques propuestos en el manual de convivencia 3. Solicitud por parte del colegio para el acompañamiento a la actualización del manual 4. Procesos disciplinarios en la DIV sobre el manual de convivencia. Con estos criterios se logra la identificación de 120 colegios de los cuales se realiza una priorización de 30 IED con las que se establece contacto para realizar el acompañamiento institucional hacia la incorporación de enfoques diferenciales, de género y las prácticas restaurativas en los manuales de convivencia escolar. 
Por otro lado, se realiza el ajuste al instrumento de verificación de la actualización de los manuales de convivencia escolar, que será usado para validar la incorporación de enfoques diferenciales, de género y las prácticas restaurativas, así como la alineación de estos con la Constitución Política y la normativa vigente. 
Finalmente, se expidió la Resolución 1901 "Por la cual se convoca a las instituciones educativas oficiales y privadas a realizar la revisión y actualización de manuales de convivencia de acuerdo con la normatividad vigente y se orienta pedagógicamente dicho proceso" en la cual se reafirma el compromiso por una educación en equidad, se pone el ejercicio de los derechos humanos en el centro de las prácticas convivenciales, se reconoce el carácter pedagógico de la revisión y actualización del manual de convivencia y se relaciona la normativa vigente para garantizar los derechos de todas las personas que conforman la comunidad educativa indistintamente de su orientación sexual, identidad de género, raza, clase, entre otras. Esta resolución fue socializada a los colegios públicos y privados del distrito el 22 de junio a través de un espacio virtual que contó con la participación de 710 personas de colegios públicos y privados del distrito. </t>
  </si>
  <si>
    <t>Teniendo en cuenta que aún no se han realizado acompañamientos, no se reporta la implementación de enfoques. 
Es importante resaltar que el documento de orientaciones para la revisión, actualización y fortalecimiento de Manuales de Convivencia, tiene en cuenta el enfoque diferencial por orientación sexual e identidad de género, el enfoque de derechos humanos y el enfoque de género. Lo anterior, conforme a los anteriores seguimientos.</t>
  </si>
  <si>
    <t xml:space="preserve">Desde la Dirección de Inclusión e Integración de Poblaciones de la Secretaría de Educación del Distrito se han acompañado tres (3) casas LGBTI ubicadas en las localidades de Los Mártires, Rafael Uribe Uribe y Suba, en las que se ha beneficiado en total a 117 personas a través de los procesos de matrícula y se ha logrado graduar a 20 personas. </t>
  </si>
  <si>
    <t xml:space="preserve">Derechos Humanos: El derecho a la educación es un derecho humano, por tanto, desde las Estrategias de Educación Flexible se pretende garantizarlo teniendo en consideración las diferentes circunstancias que atraviesan a las personas de los sectores LGBTI y generando procesos formativos que se adecuen a sus particularidades y necesidades. 
Género: Desde la Secretaría de Educación del Distrito se entiende que los roles y estereotipos de género socialmente impuestos dificultan, entre otros, los procesos educativos de las niñas y mujeres en su diversidad, por tal razón, se busca garantizar a través de las Estrategias de Educación Flexible, el acceso, calidad y permanencia a la educación para contribuir a la realización del proyecto de vida y de esta manera, disminuir las brechas existentes para lograr una sociedad equitativa e incluyente. 
Diversidad Sexual: Como se sabe, las múltiples barreras y violencias a las que se ven expuestas las personas miembros de los sectores LGBTI dificultan su capacidad de acceder a los diferentes recursos sociales, económicos y políticos; por esta razón, las Estrategias de Educación Flexible en las casas LGBTI, brindan servicios de acceso a la educación para población con Orientaciones Sexuales e Identidades de Género Diversas desde los enfoques diferencial e interseccional que permite un análisis profundo de las situaciones de vida y necesidades de esta población, para adaptar los procesos formativos y así contribuir a la eliminación de dichas barreras y a mejorar su calidad de vida. </t>
  </si>
  <si>
    <t xml:space="preserve">El producto tiene periodicidad anual por lo tanto no se diligencia la columna de avance cuantitativo.
El día 20 de junio del año en curso, se llevó a cabo el evento de lanzamiento de la “Caja de Herramientas” desarrollada por el equipo de la Categoría de Prevención y Protección con Enfoque de Género; dirigido a las y los docentes que acompañan las estrategias de transversalización del enfoque de diversidad sexual. </t>
  </si>
  <si>
    <t xml:space="preserve">Derechos Humanos: La Caja de Herramientas fue construida como una estrategia que promueva las acciones al interior de las instituciones educativas, dirigidas al reconocimiento de la diversidad y al cierre de brechas existentes entre los sexos para construir entornos educativos en los que se desarrollen de manera plena los Derechos Humanos sin distinción de sexo, género, edad, credo, etc. 
Género: Dentro de la Caja de Herramientas se encuentran diferentes metodologías que buscan informar sobre hechos importantes en la historia de las luchas de las niñas y mujeres en su diversidad para el cierre de brechas en los diferentes contextos; además de pedagogías que usan como movilizador el arte, para la identificación, reconocimiento y transformación de los imaginarios sociales que mantienen en una posición de inequidad a las niñas y mujeres respecto a los niños y hombres en las diferentes áreas de desarrollo social y personal. 
Diversidad Sexual: Como recursos, en la Caja de Herramientas también se encuentran algunos instrumentos pedagógicos que contribuyen a reconocer los espacios que las personas con Orientaciones Sexuales e Identidades de Género Diversas han ocupado a lo largo de la historia en el arte, la ciencia, la política, entre otras, en comparación con los imaginarios sociales que imprimen estereotipos en sus cuerpos y perpetúan las barreras con las que se encuentran habitualmente en las diferentes esferas; con la intención de generar transformaciones culturales que les permitan el ejercicio pleno e integral de sus derechos.  </t>
  </si>
  <si>
    <t xml:space="preserve">El documento de Orientaciones Pedagógicas con enfoque diferencial para las comunidades educativas en el abordaje de la diversidad sexual se encuentra actualmente en revisión y retroalimentación, para posteriormente ser difundido en las plataformas de la Secretaría de Educación del Distrito y dar paso al espacio de sensibilización con docentes vinculados a la Estrategia de Educación Flexible. Se plantea llevar a cabo estas actividades durante el cuarto trimestre del año. </t>
  </si>
  <si>
    <t xml:space="preserve">La ruta de la estrategia pedagógica para la inclusión del enfoque de la PPLGBTI de Bogotá en los PEI de las IED con especial énfasis en educación para la sexualidad y construcción de ciudadanía, se está desarrollando con la cooperación de la Dirección de Educación Preescolar y Básica y actualmente se encuentra en revisión para posteriormente ser socializada en las IED. </t>
  </si>
  <si>
    <t>No aplica producto ya cumplido</t>
  </si>
  <si>
    <t xml:space="preserve">Se realizan los últimos ajustes a la encuesta; se incorpora en el aplicativo lime survey; se realizan las piezas comunicativas para la campaña de expectativas. La programación es la siguiente: campaña de expectativa, finales de septiembre; aplicación en el mes de octubre; análisis de resultados en el mes de noviembre de 2023
 </t>
  </si>
  <si>
    <t xml:space="preserve">El video de la estrategia de cambio cultural está en espera de aprobación por parte de las personas encargadas. Durante los meses de junio se realizaron las izadas de bandera LGBTI en las sedes de operación de distintas entidades distritales. Como Dirección de Diversidad Sexual, Poblaciones y Géneros, acompañamos estos eventos y se realizaron publicaciones en redes sociales. </t>
  </si>
  <si>
    <t xml:space="preserve">Del 16 de junio al 16 de julio, se realizó el Festival por la igualdad 2023. Un evento con una agenda de más de 50 eventos en los cuales las personas de los sectores LGBTI que viven en la ciudad y visitantes, pudieron disfrutar de muestras artísticas, conocer los emprendimientos y aprender más sobre la política pública LGBTI de Bogotá, la primera que fue escrita en el país. Dentro de este festival, se realizaron 3 marchas: marcha LGBTI del Sur, Marcha Distritral LGBTI y el Yo Marcho Trans. En estos tres grandes eventos, se pidió una Ley Integral Trans. 
Este Festival impactó a más de 100 mil personas, fortaleció los emprendimientos de las personas de los sectores LGBTI y dejó claro que En Bogotá se puede Ser </t>
  </si>
  <si>
    <t>En el 2023, se han realizado las siguientes publicaciones:
17 de mayo día de la no homofobia: el alcance de las publicaciones fue de 5.869 usuarios
La pieza fue difundida en los 15 sectores distritales</t>
  </si>
  <si>
    <t xml:space="preserve">En el segundo trimestre de 2023, desde la Dirección de Lectura y Bibliotecas, se programan dos sesiones formativas en bibliotecas mayores de BibloRed para talento humano. Estas se desarrollarán en el mes de julio, en alianza con la Dirección de Diversidad Sexual de la Secretaría de Integración Social. Estas sesiones contarán con dos momentos: el primero brindará pautas para prestar una atención sin discriminación a población LGBTIQ+ en las bibliotecas; el segundo reflexionará sobre colecciones LGBTIQ+, con el propósito de fomentar el conocimiento y la circulación de este material.  </t>
  </si>
  <si>
    <t xml:space="preserve">Durante el segundo trimestre, como parte del proceso de acompañamiento a la implementación del protocolo para la gestión de estrategias de cultura ciudadana  dirigidas a promover cambios voluntarios en favor de la transformación de los factores asociados a las violencias y discriminación por identidad de género y orientación sexual en el Distrito Capital, se invitó al equipo de Política Pública LGBTI a participar en el ciclo de formación virtual de Cultura Ciudadana, compromiso Consejo Distrital de Política Social. Se compone de dos cursos virtuales: Curso 1. ¿Qué es la Cultura Ciudadana? presenta la historia, fundamentos, evolución y principios del enfoque de Cultura Ciudadana y Curso 2. ¿Cómo diseñar estrategias de Cultura Ciudadana? tiene como propósito orientar el diseño de estrategias de cambio cultural, a través del IDEAR una ruta metodológica de Cultura Ciudadana. La invitación con radicado No. 20239200070971 fue enviada a Subdirectora para asuntos LGBTI, de la Secretaria Distrital de Integración Social. </t>
  </si>
  <si>
    <t>DIFERENCIAL: Para avanzar en la pedagogía e implementación del protocolo por parte del equipo de la política pública LGBTI, durante el segundo trimestre se invitó al ciclo de formación virtual de Cultura Ciudadana cursos 1 y 2, de esta forma, se avanza en el dialogo de enfoque del enfoque diferencial y cultura ciudadana para el desarrollo de estrategias de transformación cultural dirigidas a promover cambios voluntarios en favor de la transformación de los factores asociados a las violencias y discriminación por identidad de género y orientación sexual</t>
  </si>
  <si>
    <t>Durante el segundo trimestre del año se han desarrollado reuniones de seguimiento con la delegada de la Dirección de Diversidad Sexual de la Secretaría Distrital de Planeación con quien se realizó la socialización de resultados de la encuesta implementada por la estrategia para la identificación de percepciones sobre discriminación que incluye a personas de los sectores sociales LGBTI.</t>
  </si>
  <si>
    <t xml:space="preserve">DIFERENCIAL: La propuesta que plantea la Subsecretaría de Cultura Ciudadana y Gestión del Conocimiento ha adoptado como pilar central el enfoque diferencial con énfasis en las consideraciones relacionadas con sectores LGBTI y, más específicamente, con población transgénero, enfatizando en la necesidad de realizar un experimento que no represente acción con daño o revictimizaciones para las personas participantes o para la población a la que el experimento refiere. </t>
  </si>
  <si>
    <t>1. Acercamiento a empresarios de servicios turísticos y conexos a la cadena de valor con la DDSPG.                          Para la presentación de la estrategía Ambientes Laborales Inclusivos y el respectivo acompañamiento a la vinculación y promoción de espacios libres de discriminación por parte de la DDSPG de la Secretaría de Planeación.  
En el mes de abril se desarrollo una capacitación con apoyo del SENA a los Prestadores de Servicios Turisticos , donde se genero el espacio para presentar la Estrategia de Ambientes Laborales Inclusivos con apoyo de la Dirección de Diversidad Sexual.</t>
  </si>
  <si>
    <t xml:space="preserve">Se abordo el espacio de la reunión con un enfoque poblacional diferencial, donde se invita a los PST a vincularse a la estrategía creada por la DDSPG en el tema de inclusión laboral y Ambientes laborales aptos para el sector LGTBI. </t>
  </si>
  <si>
    <t>Durante el trimestre se realizaron reuniones de planeación con las Consejeras Consultivas Angélica Rodríguez y July Rosero y las entidades de la administración distrital para avanzar en la planeación del Fiestón Lesbiarte 2023. En los espacios se concertaron las actividades que se van a llevar a cabo en el evento de conmemoración, se concertó la planimetría y se fueron construyendo los insumos necesarios. Las reuniones se llevaron a cabo los días 18/04/2023; 15/05/2023 y 20/06/2023.</t>
  </si>
  <si>
    <t xml:space="preserve">El Fiestón Lesbiarte es una acción afirmativa específicamente dirigida hacia las mujeres lesbianas y bisexuales. Esta acción afirmativa, además, tiene incidencia en el espacio público como una apuesta de las organizaciones sociales de mujeres lesbianas y bisexuales por la visibilidad como vía para la dignificación de la vida de las mujeres diversas. En las actividades de planeación que se realizaron durante el trimestre se construyó el sentido político y para 2023, el énfasis estará en el cuidado y autocuidado para las mujeres lesbianas y bisexuales, haciendo un reconocimiento especial a las redes que las acompañan. La Secretaría de la Mujer, ha posibilitado la articulación para que las entidades de la administración y las Consejeras Consultivas construyan de la mano actividades desde los enfoques de género y diferencial, llegando a incidir en que otras entidades propongan acciones diferenciales para las mujeres lesbianas y bisexuales enmarcadas en el Fiestón Lesbiarte o realicen modificaciones a las metodologías y acciones ya propuestas con el fin de disponer de una oferta en el espacio que se adapte a las necesidades diferenciales de las mujeres lesbianas y bisexuales. </t>
  </si>
  <si>
    <t xml:space="preserve">Durante el trimestre se llevaron a cabo los siguiente talleres: 
1. Taller sobre orientaciones sexuales e identidades de género no normativas con los docentes del Colegio El Destino ubicado en la zona rural de la localidad de Usme. Asistieron 24 personas. 
- 20 de junio/2023
- Lugar: Colegio El Destino- Zona Rural de la localidad de Usme
- Hora. 10am a 12m 
2. Taller sobre orientaciones sexuales e identidades de género no normativas con los docentes del Colegio Olarte ubicado en la zona rural de la localidad de Usme.  Asistieron 30 personas
- 22 de junio/2023
- Lugar: Colegio Olarte - Zona Rural de la localidad de Usme
- Hora. 8.00 am a 10 am 
</t>
  </si>
  <si>
    <t>Se realizaron dos talleres con maestros en los que a través de un monólogo se evidenciaron las violencias que se ejercen sobre las mujeres trans (Enfoque de Género), así mismo se aclararon los conceptos básicos de la PPLGBTI, con casos específicos de mujeres LBT (enfoque de Género, Diferencial y Poblacional), y finalmente se entregaron lineamientos de atención a mujeres LBT (Enfoque Diferencial). Los talleres fueron dirigidos a  54 maestros en las dos jornadas, identificados como  hombres y mujeres, heterosexuales, cisgénero, blanco- mestizos y no reportaron tampoco ninguna discapacidad. El objetivo de los talleres consistió en brindar herramientas para la atención a estudiantes de los sectores LGBTI y familias diversas, si se diera el caso, así como solucionar algunas dudas sobre las rutas de atención y metodologías / reflexiones sobre cómo incluir el enfoque de  Género y Diferencial LGBTI en los ambientes educativos.</t>
  </si>
  <si>
    <t>Esta actividad esta programada desarrollarse en el segundo semesrte del 2023.</t>
  </si>
  <si>
    <t>Se diseñó y socializó pieza comunicativa diferencial de invitación a los sectores sociales LGBTI para participar en la Feria de Vivienda realizada por la SDHábitat en el mes de mayo.</t>
  </si>
  <si>
    <t xml:space="preserve">Se diseñaron las piezas de convocatoria y se adelantó el proceso de difusión e inscripción de las personas interesadas en participar en la Escuela de Arte Transformista, que sucede los domingos de 2 a 5 pm en Casa Arkham, espacio Cultural de la Localidad de Teusaquillo.Se inició la Escuela de Arte Transformista el domingo 28 de mayo.
Se hizo una convocatoria y planeación transversal al apoyo a la gestión que articula y dinamiza el laboratorio de formación artística para los sectores LGBTI 2023, implementando en la comunicación, la planeación de las sesiones o actividades de los laboratorios, su ejecución y evaluación desde los enfoques diferencial poblacional, y de orientación sexual e identidad de género (aplicando espacios de formación intergeneracionales, con personas de diferentes edades, orientaciones, género y estrato socio-económico). </t>
  </si>
  <si>
    <t xml:space="preserve">La Beca de Circulación en Arte y Diversidad Sexual Expresarte 2023 , realizó el proceso de selección de jurados, quienes posteriormente evaluaron las propuestas inscritas. Se emitió en la RESOLUCIÓN NO 690 DE 23 DE MAYO DE 2023 los 6 ganadores. Se inició un proceso de inducción administrativa a los becarios por parte de las áreas de Convocatorias, Equipo de Sectores Sociales y Comunicaciones. Las propuestas ganadoras se encuentran actualmente en proceso de ejecución.
Se asistió por parte del IDARTES a los espacios de planeación de abril a junio de las movilizaciones LGBTI 2023, Mesa de la Marcha Distrital LGBTI y la Mesa de la Marcha del Sur.
Se hizo la circulación de la Comparsa LGBTIQ+ del Idartes en la Marcha del Sur LGBTI el 25 de junio.
Para la Beca de Circulación en Arte y Diversidad Sexual Expresarte 2023, se hizo una convocatoria transversal desde una articulación con las Áreas de Comunicaciones, Convocatorias y el Equipo de Sectores Sociales de la Subdirección de las Artes.  Se realizó una jornada de socialización por las redes de la Entidad con 393 visualizaciones. Se realizaron 3 jornadas informativas virtuales con asistencia de 76 personas, y 4 consultorios virtuales específicos con la participación de 35 agentes artísticos y culturales. La convocatoria cerró el 17 de marzo del 2023 con 30 propuestas inscritas, y con 10 jurados inscritos para la misma. Se evaluaron y seleccionaron las y los 3 juradas y jurados para la Beca de Expresarte 2023 bajo RESOLUCIÓN NO.469 DEL 21 DE ABRIL DEL 2023, quienes posteriormente evaluaron las propuestas inscritas. Se emitió en la RESOLUCIÓN NO 690 DE 23 DE MAYO DE 2023 los 6 ganadores:
Juan Manuel Hormaza Bejarano 1877-004 UN PEZ EN LA TIERRA BAJO LA LLUVIA
Luis Felipe Bonilla Serna 1877-016 RETRATOS DE CALLES VACÍAS: CUERPOS MATABLES DURANTE LA CUARENTENA ESTRICTA EN BOGOTÁ.
House of Tupamaras 1877-023 EL FRACASO ES MI ESTILO.
James Camargo De Alba/ Cóncavo Films 1877-025 EL ÚLTIMO DESEO
Santiago Pérez Pérez/ Pájara Pinta Danza 1877-029 PEQUEÑO CIRCUITO LOCAL PUEBLO DE MUJERES: EL GRITO DE LAS MANUELAS.
Bryan Duarte Arias 1877-034 SIEMBRA. 
Se inició el 9 de junio el proceso de inducción administrativa a los becarios por parte de las áreas de Convocatorias, Equipo de Sectores Sociales y Comunicaciones. Las propuestas ganadoras se encuentran actualmente en proceso de ejecución.
Se asistió por parte del IDARTES a los espacios de planeación de abril a junio de las movilizaciones LGBTI 2023, Mesa de la Marcha Distrital LGBTI y la Mesa de la Marcha del Sur.
Se hizo la circulación de la Comparsa LGBTIQ+ del Idartes en la Marcha del Sur el 25 de junio, una propuesta artística itinerante compuesta de danza, teatro improvisación y stomp. Es una adaptación de la obra El principito del escritor fancés Antoine de Saint-Exupéry, pero adaptada al contexto de la ciudad de Bogotá y su diversidad. Esta puesta en escena cuenta con el trabajo colectivo de Kokola Salazar, en la dramaturgia, la dirección artística del maestro José Pedraza, y la creación músical de Edison Roldán. Este proyecto, en el que han participado más de 25 artistas de los sectores sociales LGBTIQ+, se da en el marco del proyecto Equidad e inclusión social: artes y relatos desde los territorios de la Corporación Comunicar y el Idartes, que buscó generar un cambio cultural en diferentes imaginarios y estigmatizaciones que se hacen a las personas diversas. </t>
  </si>
  <si>
    <t>Se diseñaron las piezas de convocatoria y se adelantó el proceso de difusión e inscripción de las personas interesadas en participar en la Escuela Comparsa LGBTIQ+ del Idartes, que se llevo a cabo los martes y sábados de 4 a 6 pm en el Castillo de las Artes y el Teatro Teatrova en las Localidades de Los Mártires y Santa Fe.Se inició la Escuela Comparsa LGBTIQ+ con las audiciones y espacios de creación el sábado de mayo. Se realizaron las 10 sesiones de creación colectiva de la apuesta artística de la Comparsa para las Marchas.
Se hizo una convocatoria y planeación transversal al apoyo a la gestión que articula y dinamiza el  laboratorio de creación artística para los sectores LGBTI 2023, implementando en la comunicación, la planeación de las sesiones o actividades de los laboratorios, su ejecución y evaluación desde los enfoques diferencial poblacional, y de orientación sexual e identidad de género (aplicando espacios de formación intergeneracionales, con personas de diferentes edades, orientaciones, género y estrato socio-económico). Se asistió por parte del IDARTES a los espacios de planeación de enero a junio de las movilizaciones LGBTI 2023, Mesa de la Marcha Distrital LGBTI y la Mesa de la Marcha del Sur.
Se diseñaron las piezas de convocatoria y se adelantó el proceso de difusión e inscripción de las personas interesadas en participar en la Escuela Comparsa LGBTIQ+ del Idartes, que se llevó a cabo los martes y sábados de 4 a 6 pm en el Castillo de las Artes y el Teatro Teatrova en las Localidades de Los Mártires y Santa Fe.Se inició la Escuela Comparsa LGBTIQ+ con las audiciones y espacios de creación el sábado de mayo. Se realizaron las 10 sesiones de creación colectiva de la apuesta artística de la Comparsa para las Marchas.</t>
  </si>
  <si>
    <t>Se realizó la convocatoria y dinamización de la Mesa de Participación de las Artes de los Sectores LGBTI 2023 el 15 de junio del 2023 de manera virtual.
Se diseñaron las piezas de convocatoria y se adelantó el proceso de invitación por las Mesas Locales LGBTI, y la base de datos del Instituto.
El 15 de junio del 2023 de manera virtual se llevó a cabo la primer jornada de la Mesa de Participación de las Artes de los sectores LGBTI 2023, con participación de 27 personas, la cual estuvo liderada por el equipo de Sectores Sociales de la Sub de las Artes. Inició con la bienvenida a la mesa y presentación de las personas participantes.  y una contextualización del Idartes y las Mesas de Participación de las Artes de los Sectores Sociales . Se socializo el cronograma 2023 Mesas de Participación de las Artes de los Sectores Sociales del Idartes  y un Balance 2020-2023 acciones Idartes con Sectores LGBTIQ+ . Frente al balance y las acciones afirmativas del Idartes con los Sectores Sociales LGBTI se dió un espacio de reflexión y participación donde varias personas de la ciudadanía dieron sus percepciones constructivas y críticas frente a la expansión al componente artístico de otras movilizaciones, mayor cantidad de espacios de formación, apoyos para sostenibilidad de los proyectos de fomento luego de ser ganadores, fortalecimiento en formulación de proyectos. Para finalizar se explicó ¿Qué es la Rendición de cuentas? y entre los asistentes se hizo la construcción de la pregunta rendición de cuentas 2023 co enfoque LGBTI, la cual fue ¿cuál es la articulación, fortalecimiento y articulación con los medios de comunicación comunitarios y de los sectores sociales LGBTIQ+  para la promoción y difusión de las actividades del Idartes?. Se hizo la evaluación del espacio de participación y envío de listados de asistencia por parte del apoyo a la gestión Corporación Comunicar quienes hicieron la asistencia logística y relatoría del espacio.</t>
  </si>
  <si>
    <t xml:space="preserve">
Durante el tercer  trimestre de 2023  se definirán  los ganadores de la convocatoria ofertada durante el primert trimestre de la vigencia.
La FUGA  lanzó durante el primer trimestre de 2023 su Portafolio de Estímulos a través del cual otorga premios, becas y pasantías en el campo artístico y cultural, dirigidos a la ciudadanía y agentes del sector. En ese marco, la entidad lanzó la convocatoria "Premio Somos Centro Diverso", cuyo objetivo es promover, fortalecer y visibilizar experiencias de inclusión social y de ejercicio de derechos sociales y culturales logradas mediante el desarrollo de prácticas artísticas y/o culturales de grupos sociales y otros grupos poblacionales.  En esta convocatoria se apropiaron $8 millones, para la entrega de dos (2) estímulos para iniciativas que se realicen en el centro en torno a la Comunidad LGBTI. 
</t>
  </si>
  <si>
    <t>El Día 26 de junio, se llevó a cabo el evento "concentración de paz y reconciliación LGBTI+" y se tramitó el permiso para el evento "Fiestón Lesbiarte" que se llevará a cabo el 16 de julio de 2023.</t>
  </si>
  <si>
    <t xml:space="preserve">A 30 de junio de 2023, participaron 347* personas de los sectores sociales LGBTI en procesos deportivos en el marco de los programas de “En la jugada por Bogotá” y “Deporte para la Vida”, como se describe a continuación: 
Nota: (*) El Número total de personas pudieron haber participado en una o varias actividades. 
En la Jugada por Bogotá: Se beneficiaron 330 personas de los sectores sociales LGBTI así: 
a)	En el marco del Torneo Femenino deportivo “De la Cancha al Estadio”, 89 mujeres se identificaron como lesbianas, 1 transgénero y 62 se identificaron como bisexuales. 
b)	En el marco de los torneos nocturnos, 40 personas se identificaron como Gay, 83 lesbianas y 55 bisexuales. 
Deporte Para la Vida: Se beneficiaron 17 personas de los sectores sociales LGBTI así: 
1.	Bosa: se benefició 1 persona que se idéntico de los sectores sociales LBGTI en Natación. 
2.	Ciudad Bolívar: se beneficiaron 4 personas que se identificaron de los sectores sociales LBGTI en Fútbol de Salón y Atletismo. 
3.	Rafael Uribe Uribe: se benefició 1 persona que se idéntico de los sectores sociales LBGTI en Atletismo.  
4.	San Cristóbal: se beneficiaron 3 personas que se identificaron de los sectores sociales LBGTI en Natación y Baloncesto.  
5.	Suba: se beneficiaron 3 personas que se identificaron de los sectores sociales LBGTI en Natación y Tenis de Campo. 
6.	Tunjuelito: se benefició 1 persona que se idéntico de los sectores sociales LBGTI en Taekwondo. 
7.	Usme: se beneficiaron 4 personas que se identificaron de los sectores sociales LBGTI en Natación, Baloncesto, Taekwondo y Boxeo. </t>
  </si>
  <si>
    <t>En el marco del programa de Deporte para la Vida, se ofrece entrenamientos gratuitos en diferentes disciplinas deportivas con el objetivo de la promoción de la actividad física y la salud mental, las jornadas se llevan a cabo en los diferentes escenarios del Sistema Distrital de Parques. El programa está orientado a motivar hábitos saludables en las personas, como producto de la práctica deportiva, para así contar con una sociedad feliz, incluyente, sana y productiva, sin distinción de raza y género. 
El torneo femenino por su parte, busca fortalecer el desarrollo del fútbol femenino en Bogotá y darles la oportunidad de jugar a aquellas mujeres que por diversas circunstancias no pueden hacerlo frecuentemente. Mediante esta competencia se promoverá la equidad de género, así como la apropiación por parte de las mujeres de escenarios deportivos que tradicionalmente han sido espacios de encuentros masculinos.</t>
  </si>
  <si>
    <t xml:space="preserve">Durante el segundo trimestre de 2023 se realizaron 96 sesiones de actividad física en el Castillo de Las Artes, contando con la participación de 691* personas, de las cuales 122 se registraron como hombres y 569 como mujeres. 
Nota: (*) El número total de beneficiarios pudieron haber participado en una o varias sesiones. </t>
  </si>
  <si>
    <t xml:space="preserve">Con el objetivo de generar espacios dignos y equitativos, el IDRD lleva a cabo sesiones de actividad física en el marco de la manzana del cuidado en el punto del Castillo de las Artes de la Localidad de Los Mártires. Estas acciones son coordinadas de acuerdo con las dinámicas propias de la comunidad asistente al espacio. 
Garantizando de esta manera espacios lúdicos que aporten a la salud física y mental, mejorando su calidad de vida y generando espacios dinámicos y diferentes, sacando a las personas de sus rutinas diarias. </t>
  </si>
  <si>
    <t xml:space="preserve">1. Se hizo programa de televión en la franja de Mesa Capital en "La Pata Que le Falta a la Mesa" sobre "Maternidades Trans" 
2. Se hizo programa de televión en la franja de Mesa Capital en "La Pata Que le Falta a la Mesa" sobre "Diversidad étnica y sexual "
3.  Se hizo programa de televión en la franja de Mesa Capital en "La Pata Que le Falta a la Mesa" sobre "Paternidades Trans"
4. Se llevó acabo un porgrama en la sección Ahora destinado a abordar el acceso a la salud de personas trans.
 5.  Se hizo programa de televión en la franja de Mesa Capital en "Sin Excepciones" sobre "Relevancia e historia de la Marcha del Orgullo LGBTI" 
6. Se llevó acabo un porgrama en la sección Ahora destinado a abordar día Internacional del Orgullo LGBTIQ+ .
 7. Se hizo cubrimiento de la Marhca del orgullo LGBTIQ+ de Bogotá, en el espacio Especiales Bogotá.
8. Boletin informativo, Aquí y Ahora - Visibilidad Lesbica
9. Boletin informativo, Aquí y Ahota - Día del orgullo
10. Redesieño de la mozca del canal (logo) con las banderas LGBTI y Trans </t>
  </si>
  <si>
    <t xml:space="preserve">Durante el segundo trimestre del 2023, la Dirección de Lectura y Bibliotecas (DLB), llevó a cabo tres espacios de lectura, escritura y oralidad con enfoque diferencial y de género, a personas vinculadas a los colectivos LGBTI y la ciudadanía en general. Las acciones fueron las siguientes: 1) ¿Qué tal si hacemos un “libro” diverso? Tuvo lugar el 22 de junio, en el Museo Nacional. Allí, a propósito de varios talleres con diferentes colectivos y personas, sobre todo de los sectores LGBTIQ+, se generó un espacio de formación y reflexión acerca del cartel y el fanzine como alternativas de publicación artesanal (4 asistentes, de 28, 47, 31 y 42 años; 3 de ellos se identifican orientación sexual homosexual, y 1 heterosexual; 3 mujeres, 1 hombre). 2) Enlazando diversidades. Tuvo lugar el 23 junio, en el Museo Nacional, con este taller, se reflexionó sobre la posibilidad de construir y encuadernar libros artesanales y, al mismo tiempo, rescatar experiencias de vida de los sectores LGBTIQ+. Esto se vinculó con el ejercicio práctico de coser papel para crear un soporte material de los relatos (6 asistentes, edad ni género sin identificar).
El tercer espacio se llevó a cabo el 29 de junio en la localidad de Los Mártires en el barrio Santa Fe con el acompañamiento del Biblomóvil. En la actividad participaron 24 personas de diversas edades. El espacio consistió en la presentación de las Tupanas Amazónicas. Esta agrupación de mujeres trans migrantes de la Amazonía ofreció un número de danza con las personas participantes y compartió la experiencia de sus integrantes como mujeres migrantes en Bogotá. La actividad se enmarca dentro de las Charlas Ciudadanas que ofrece la línea de Programación Cultural de la DLB (anexo 3.1 y 3.2).
La dirección a cargo de este producto superó la meta de esta política, debido a que esta línea misional cuenta con un enfoque LGBTI que desarrolla constantemente acciones alineadas a esta política pública.
</t>
  </si>
  <si>
    <t xml:space="preserve">No hay meta programada para la vigencia 2023 </t>
  </si>
  <si>
    <t>1. BECA PARA EL RECONOCIMIENTO Y LA ACTIVACIÓN DEL PATRIMONIO CULTURAL DE SECTORES SOCIALES:
-  Finalizado el periodo de subsanación de las cincuenta y un (51) propuestas inscritas, treinta y un (31) propuestas quedaron habilitadas para evaluación por parte del jurado designado. Como resultado del proceso de evaluación y deliberación los jurados recomendaron otorgar los cuatro (4) estímulos definidos en las Condiciones Específicas de la beca cada uno por valor de trece millones de pesos m/cte ($13.000.000), de las cuales dos (2) corresponden a sectores LGBTI,  .
- Se publicó la resolución No. 226 del 18 de abril de 2023, “Por medio de la cual se designan los jurados que evaluarán las propuestas de la convocatoria: “BECA PARA EL RECONOCIMIENTO Y LA ACTIVACIÓN DEL PATRIMONIO CULTURAL DE SECTORES SOCIALES” del Programa Distrital de Estímulos del Instituto Distrital de Patrimonio Cultural – IDPC 2023 y se ordena el desembolso de los estímulos económicos asignados”.
-  Conforme el cronograma establecido en las Condiciones Específicas de la convocatoria, el día 19 de mayo se publicó en SICON, la Resolución No. 290 “Por medio de la cual se acoge la recomendación del jurado designado para seleccionar los ganadores de la convocatoria “ BECA PARA EL RECONOCIMIENTO Y LA ACTIVACIÓN DEL PATRIMONIO CULTURAL DE SECTORES SOCIALES“, del .Programa Distrital de Estímulos 2023, se ordena el desembolso del estímulo económico a los seleccionados como ganadores y se dictan otras disposiciones”.
- Posterior a la publicación de la resolución de ganadores, el día 1 de junio se llevaron a cabo las reuniones de encuadre con cada uno de los ganadores, con el fin de socializar los aspectos destacados de las propuestas ganadoras, así como las recomendaciones del jurado para la ejecución de las mismas.
1. Nombre del ganador: TRANSforma. Grupo de investigación de estéticas e identidades trans, transformistas, travestis y drags.
Nombre del representante de la Agrupación: Manuel Alejandro Parra Sepúlveda
Nombre de la propuesta ganadora: “Sirviendo el té”: Construcción de memorias y archivos del arte drag en Bogotá.
Objetivo general del proyecto: Visibilizar la memoria de personas LGBTI, diversas y minorías sexuales y de género que hicieron parte o estuvieron estrechamente relacionadas con la práctica del drag en Bogotá a partir de sus relatos y archivos personales; creando un producto que evidencie, desde las voces e historias de vida de sus protagonistas, el devenir espacial y temporal de esta práctica artística.
2. Nombre del ganador: Colectivx Raritxs
Nombre del representante de la Agrupación: Luz Marina Grisales Restrepo
Nombre de la propuesta ganadora: Transmarikonas urbanas: reconocimiento del patrimonio vivo de las disidencias sexuales y de género.
Objetivo general del proyecto: Reconocer los lugares y prácticas habitados por personas disidentes del sistema sexo-género y las personas mismas y sus culturas, como el patrimonios vivos a traves de cartografias multimodales e intertextuales.
Enfoques diferenciales: LGBTIQ+, personas disidentes del sistema sexo-género</t>
  </si>
  <si>
    <t>Enfoques diferenciales: LGBTIQ+, Artistas drag</t>
  </si>
  <si>
    <t>1.     Proceso Pensar lo MAYORmente invisible, diálogos sobre la ciudad y la diversidad- (Proyecto de renovación - LARENS): Serie de actividades para personas mayores LGBTIQ+ en articulación con la casa Amapola Jones.  
-        13 de abril de 2023. Sesión 2. Actividad presencial. 8 participantes.
-        27 de abril de 2023. Sesión 3. Actividad presencial. 9 participantes.
-    11 de mayo de 2023. Sesión 4. Actividad presencial. 20 participantes.
-        1 de junio de 2023. Sesión 5.  Actividad presencial. 16 participantes.
-        22 de junio de 2023. Sesión 6. Actividad presencial. 9 participantes.
2.     Proceso Castillo de las artes- (Proyecto de renovación - LARENS). Serie de actividades con lideres y lideresas de los colectivos del Castillo de las Artes del barrio Santafé.
-        5 de mayo de 2023. Sesión 1. Actividad presencial. 3 participantes.
-        18 de mayo de 2023. Sesión 2. Actividad presencial. 6 participantes
-        1 de junio de 2023. Sesión 3. Actividad presencial. 6 participantes.
-        8 de junio de 2023. Sesión 4. (Actividad presencial. 7 participantes.
-        15 de junio de 2023. Sesión 5. Actividad presencial. 8 participantes.  
-        29 de junio de 2023. Sesión 6. Actividad presencial. 4 participantes.  
3.     Proceso Ciudad Bolívar en clave de Diversidad Humana - (Proyecto Museo de la Ciudad Autoconstruida).
-        11 de abril de 2023. Sesión 1. Actividad presencial. 40 participantes.
-        20 de mayo de 2023. Sesión 2. Actividad presencial. 37 participantes
-        14 de junio de 2023. Sesión 3. Actividad presencial. 14 participantes.</t>
  </si>
  <si>
    <t>En los diálogos que se han llevado a cabo con población LGBTIQ+ se plantean desde un enfoque interseccional, en esa medida se ha podido identificar la participación de personas mayores, jóvenes, población Afro.</t>
  </si>
  <si>
    <t>En el desarrollo del segundo trimestre del año en curso, la estrategia de Distritos Creativos de Bogotá estuvo participando y liderando diferentes espacios de conversación en torno a la promoción de acciones que promuevan el reconocimiento material y simbólico del aporte de las personas de los sectores LGBTI a la producción cultural del Distrito Creativo Diverso la Playa. Entre los que se destacan:
1- Reunión con representantes de la Fundación Distrito Diverso y ASOCE con el propósito de identificar la participación de la Red de Distritos Creativos de Bogotá en la realización del evento Bogotalet/Día Diverso. 
2- Encuentro desarrollado en la Alcaldía Local de Chapinero, con representantes de la Dirección de Diversidad Sexual, Oficina de Diversidad y Género de la Alcaldía Local, IDEPAC, y una firma privada denominada LATAM para proyectar la planeación del Bogotalent evento que se realizará en el marco del Festival por la Igualdad en el Parque Hippies del Distrito Creativo y Diverso la Playa.
En el marco de la publicación de la oferta de convocatorias dirigidas a los agentes del ecosistema cultural y creativo de los Distritos Creativos de Bogotá, se desarrollaron (3) socializaciones en el Distrito Creativo y Diverso la Playa con el objetivo de dar a conocer los términos de referencia de las convocatorias y despejar preguntas respecto al proceso de postulación.
El equipo de comunicaciones de la Red de Distritos Creativo de Bogotá, realizó cubrimiento de la feria de Hecho en Bogotá PRIDE que se llevó a cabo en el Parque Hippies en el Marco del Festival por la Igualdad, que permitió la producción de contenidos digitales que fue publicado en las redes sociales y página web de la Secretaría de Cultura, Recreación y Deporte. 
La Red de Distritos Creativos apoyó con programación Artística y Cultural la realización de la Feria Hecho en Bogotá PRIDE, un espacio para promover y apoyar a las y los emprendedores de los sectores sociales LGBTI y el talento local del Distrito Creativo La Playa, que se realizó en el Parque Hippies en el marco del Festival por la Igualdad 2023.</t>
  </si>
  <si>
    <t xml:space="preserve">1.	Territorial y Poblacional Diferencia 
2.	Territorial y Poblacional Diferencia 
3.	Territorial y Poblacional Diferencia 
4.	Territorial y Poblacional Diferencia </t>
  </si>
  <si>
    <t>Durante el trimestre se realizaron acciones administrativas, previas al lanzamiento e inauguración de los juegos por la igualdad. Se proyectó el lanzamiento para el 23 de julio de 2023 con la carrera atlética en el Parque de los Novios. Es de aclarar que dado a que el IDRD no contaba con operador logístico la fecha de lanzamiento se tuvo que mover.  Por tanto, se ampliaron las fechas de inscripción hasta el 15 de junio, para ello se divulgó una pieza. 
Generalidades de la carrera:
•	Categoría: Integrada a partir de los 16 años. (Sin importar identidad y orientaciones de género).
•	El lanzamiento es el 23 de julio del 2023 en el Parque de los novios a partir de las 7:00am (hora de llegada de las personas participantes).
•	Punto de encuentro será en la tarima del escenario ubicada entre la cabaña 14 y 15 del parque de los novios.
•	Se realizó el proceso de inscripción de forma virtual, a través de un formulario dispuesto para tal fin, en la página oficial del IDRD. Plazo máximo hasta al 15 de junio.
•	Se otorgará una camiseta alusiva a la carrera 5k y una medalla de participación a cada una de las personas participantes.
•	La carrera tendrá un recorrido aproximado de 5.100 mts (5.1km) lo cual consiste en dar 4 vueltas aproximadamente a la pista atlética del parque de los novios.
•	Participaran Un total de 1.982 los cuales se describen a continuación.
Durante el trimestre se realizaron 3 reuniones con el equipo técnico de los juegos, el cual está conformado por personas del consejo distrital LGBTI, lideres de la comunidad, Dirección de Diversidad Sexual e IDRD. 
1.	Reunión 14 abril
2.	Reunión 19 de mayo
3.	Reunión 2 de junio</t>
  </si>
  <si>
    <t>Con el fin de tener en cuenta las necesidades e intereses de la comunidad se los sectores sociales LGBTI, los días 13. 14 y 15 de junio se realizaron visitas a las casas LGBTI, (Casa de Norte de Suba, Casa Centro Diana Navarro, Casa Sur Indiana Jones) en dónde se dio a conocer el objetivo y la programación de los juegos por la Diversidad. Además, se aprovechó para realizar nuevas inscripciones en las diferentes disciplinas deportivas de Tenis De Campo, Ajedrez, Caminata, Voleibol, Fútbol De Salón, Bolirana y Natación de las personas que se encontraban allí y que fueron convocadas por las lideres de estas casas. 
De otra parte, se contempla realizar en el mes de julio una jornada de sensibilización en articulación con la dirección de diversidad sexual, dirigida a las y los funcionarios, operador logístico, jueces, colaboradores, etc, con el fin de dar a conocer los lineamientos de la política pública LGBTI, terminología, enfoque di referencial y de género.</t>
  </si>
  <si>
    <t>Durante el segundo trimestre del 2023 la SCRD continuó con el calendario electoral mediante el cual se renuevan las y los consejeros del Sistema de arte, cultura y patrimonio: tanto los Consejos Locales de Arte, Cultura y Patrimonio con los Consejos Distritales de Cultura. Para el caso de los sectores sociales LGBTI, se cuenta con una curul por localidad y una para el Consejo Distrital de Cultura de Sectores Sociales. Esta renovación de consejeras y consejeros se da cada 4 años mediante un proceso eleccionario abierto a toda la ciudadanía mediante el cual se generan espacios que permiten la participación diferencial e incidencia de la ciudadanía en la toma de decisiones relacionadas con el arte, la cultura y el patrimonio en las localidades y en el Distrito. Durante el segundo trimestre se dio cierre al proceso de inscripción de candidatas y candidatos, se publicó el listado definitivo, se generaron puntos de votación virtual asistida, se dio cierre al periodo de inscripción de electores, inició y cerró la fase de votación virtual asistida.
Del proceso eleccionario para candidatas y candidatos para los Consejos Locales de Arte Cultura y Patrimonio y del Consejo Distrital de Cultura de Sectores Sociales, para el caso de los sectores sociales LGBTI, se contó con un total de 24 candidatas y candidatos locales y 4 para el Consejo Distrital de Cultura de Sectores Sociales. Para el  tercer trimestre del año se hará el reporte de la cantidad de votos y candidatas y candidatos electos para su participación en el periodo de los próximos 4 años. 
Únicamente las localidades de Sumapaz y Tunjuelito no contaron con personas postuladas, el resto de localidades así como el consejo distrital tuvieron postulantes.
En relación a las sesiones de los Consejos locales de arte cultura y patrimonio así como el Consejo distrital de cultura de sectores sociales, se realizaron 40 sesiones en el segundo trimestre y en cada una de ellas se socializó el proceso de elecciones del Sistema de artes, cultura y patrimonio, presentando las curules y la importancia de la participación diferencial en estos escenarios de indicencia locales y distritales. Lo cual incluye a las personas de los sectores sociales LGBTI</t>
  </si>
  <si>
    <t>Durante el proceso de planeación y de inicio de inscripción de candidatas y candidatos, así como de inicio en las inscripciones a votantes se ha tomado en cuenta la participación diferencial, no solamente generando curules particulares para sectores sociales LGBTI en sus diferencias y diversidades, sino de otros grupos poblaciones en los cuales también se cuenta con personas de estos sectores sociales como es el caso de mujeres, grupos étnicos, grupos etarios y de áreas como el arte, la música, la danza, entre otros. En este sentido, se genera una curul que aborda exclusivamente la perspectiva diferencial de las personas de los sectores sociales LGBTI y su incidencia en el arte, la cultura y el patrimonio, sin dejar de lado su participación en otros grupos poblacionales y áreas disciplinares.
Para el proceso de acompañamiento a las postulaciones, se hicieron ajustes en el registro para que personas cuyo nombre identitario no se registraba en la cédula, pudieran generar publicidad de la entidad y registro con este. De igual manera, la plataforma permitió el registro de características poblacionales para tener una caracterización de las personas asistentes.
Por otro lado, la garantía de curules LGBTI en cada una de las localidades y a nivel distrital, permite una territorialización de las necesidades y perspectivas de estos sectores en relación al arte, la cultura y el patrimonio. Permite que las problemáticas localmente relevantes integren el enfoque diferencial y la inclusión de los sectores sociales LGBTI en las decisiones colectivas en cada uno de los territorios de Bogotá.</t>
  </si>
  <si>
    <t>El sistema de información del PAPPLGBTI denominado Registro Distrital LGBTI tiene como objetivos: diseñar e implementar una solución tecnológica que permita el registro, cargue, y edición de la información relacionada con la identificación y caracterización de las personas de los sectores LGBTI que son beneficiarias de los servicios que ofrece las entidades distritales en el marco del plan de acción de la política pública LGBTI de Bogotá; generar reportes sobre la información registrada en el sistema sobre la identificación y caracterización de las personas de los sectores LGBTI y su participación en los servicios que ofrece el plan de acción de la Política Pública LGBTI; diseñar e implementar un visor geográfico interactivo que permita visualizar la información incorporada en el sistema. En el periodo de reporte se realizó el levantamiento de requerimientos para el visor geográfico.</t>
  </si>
  <si>
    <t xml:space="preserve">El 2 de junio de 2023 con el radicado 1-2023-10064 la Dirección de Diversidad Sexual, Poblaciones y Géneros de la SDP presentó la solicitud de análisis sobre vacíos normativos correspondiente al producto 4.1.2 Doumento CONPES 016 de 2021.
El 5 de junio de 2023 con el radicado 2-2023-9539 la Dirección Distrital de Política Juridica de la SJD emitió el Documento Anual sobre Análisis de Vacíos Normativos identificados por la Dirección de Diversidad Sexual de la SDP. 2023. Efectuando las siguientes sugerencias frente a la asistencia técnica legal y la representación jurídica de la población LGBTIQ+, víctimas de violencias en razón de su identidad de género o identidad sexual, la podrán realizar las entidades rectoras de políticas públicas en la materia, existentes en el ámbito nacional, departamental, distrital y municipal, de conformidad con sus competencias constitucionales, legales y reglamentarias, contemplado en el parágrafo del artículo 116 de la Ley 2294 de 2023 que la Secretaría Distrital de Planeación se reúna de manera prioritaria con la Secretaría Distrital de la Mujer para articular la representación jurídica especializada de estas poblaciones. Y frente al Sistema de Información creado por el producto 4.1.6 del Documento CONPES D.C. 16 de 2021, cuya responsabilidad es de la Secretaría Distrital de Seguridad, Convivencia y Justicia se sugiere que la Secretaría Distrital de Planeación revise el funcionamiento de los lineamientos para el intercambio de información entre los Observatorios de la PPLGBT https://www.sdp.gov.co/gestion-socioeconomica/diversidad-sexual/observatorio  y el de Mujeres y Equidad de Género d Bogotá -OMEG https://omeg.sdmujer.gov.co/dataindicadores/index.html. como principal insumo para el citado sistema de información.
Se emitió el Documento Anual sobre Análisis de Vacíos Normativos identificados por la Dirección de Diversidad Sexual de la SDP. 2023. 
</t>
  </si>
  <si>
    <t>A) Frente a la implementación del artículo 116 de la Ley 2294 de 2023 “Por la cual se expide el Plan Nacional de Desarrollo 2022-2026 “Colombia Potencia Mundial de la Vida en el Distrito Capital se sugiere, que la Secretaría Distrital de Planeación se reúna de manera prioritaria con la Secretaría Distrital de la Mujer para articular la representación jurídica especializada de estas poblaciones.
B) Y frente a la institucionalización del Sistema de Información creado por el producto 4.1.6 del Documento CONPES D.C. 16 de 2021, cuya responsabilidad es de la Secretaría Distrital de Seguridad, Convivencia y Justicia se sugiere que la Secretaría Distrital de Planeación revise el funcionamiento de los lineamientos para el intercambio de información entre los Observatorios de la PPLGBT https://www.sdp.gov.co/gestion-socioeconomica/diversidad-sexual/observatorio  y el de Mujeres y Equidad de Género d Bogotá -OMEG https://omeg.sdmujer.gov.co/dataindicadores/index.html. como principal insumo para el citado sistema de información.</t>
  </si>
  <si>
    <t>En el II trimestre de 2023, se revisaron e incluyeron en el documento de relatoría 08 de 2018 las siguientes normas:
* Concepto C-048 del 12 de abril de 2023 de Colombia Compra Eficiente. 
* Concepto 7180 del 10 de abril de 2023 de la Procuraduría General de la Nación.
* Directiva 0004 del 5 de mayo de 2023 del Fiscal General de la Nación.
* Ley 2294 del 19 de mayo de 2023, "Por el cual se expide el Plan Nacional de Desarrollo 2022-2026 "Colombia Potencia Mundial de la Vida". 
* Decreto Local 012 del 29 de mayo de 2023 del Alcalde Local de Chapinero. 
* Resolución 437 del 7 de junio de 2023 de la UPME.
* Circular 202 del 13 de junio de 2023 de la Superintendencia de Notariado. 
* Resolución 245 del 21 de junio de 2023 de la Secretaría Distrital de la Mujer.
* Decreto Nacional 1075 del 29 de junio de 2023 "Por el cual se adopta la estructura del Ministerio de Igualdad y Equidad y se dictan otras disposiciones". 
* Sentencia C-151 del 10 de mayo de 2023 de la Sala Plena de la Corte Constitucional.
* Sentencia T-199 del 2 de junio de 2023 de la Corte Constitucional.
Se incluyeron en el II Trimestre dentro del documento de relatoría 08 de 2018 1 ley, 1 circular nacional, 1 Directiva Nacional, 1 resolución nacional, 1 Decreto Nacional, 1 decreto local, 2 conceptos nacionales, 1 Resolución Distrital  y 2 sentencia</t>
  </si>
  <si>
    <t>* Concepto C-048 del 12 de abril de 2023 de Colombia Compra Eficiente se consideró que independientemente de la libertad y autonomía que asiste a las personas para ejercer su derecho a la identidad de género, la acreditación de la condición de mujer en el marco de los Procesos de Contratación, para efectos de la aplicación de los criterios diferenciales, se encuentra asociada a la categoría “femenino” indicado en el marcador “sexo”, por lo que necesariamente se exige la presentación de documentos de identidad en los que se indique la identidad de género de esta manera, como presupuesto para acceder al incentivo, ante la necesidad de que estos incentivos se apliquen a sus reales destinatarios. 
* Concepto 7180 del 10 de abril de 2023 de la Procuraduría General de la Nación se indicó que las licencias de maternidad, establecidas en el Código Sustantivo del Trabajo, deben cobijar por igual a las mujeres como a las demás personas con capacidad de gestación, como los hombres trans y los individuos de género no binario. En concepto enviado a la Corte Constitucional se señaló que la norma, al regular en su artículo 236 la ‘licencia en la época del parto e incentivos para la adecuada atención y cuidado del recién nacido’, lo hizo sobre un modelo de familia tradicional, que puede derivar en escenarios de discriminación.
* Directiva 0004 del 5 de mayo de 2023 del Fiscal General de la Nación, "Por medio de la cual se establecen directrices generales para la investigación y judicialización del feminicidio". El numeral 9.3 establece que: "El asesinato de mujeres trans, lesbianas y bisexuales podrá constituir feminicidio. El artículo 104 del Código Penal contempla como feminicidio la conducta de matar a una mujer por su condición de tal o motivado por la identidad de género, por consguiente, abarca crímenes contra mujeres cisgénero, mujeres trans o bisexuales". Además, el numeral 11.4.3 señala la "Orientación sexual e identidad de género. Se deben diferenciar los conceptos de orientación sexual e identidad de género, ya que de ello dependerá la correcta aplicación de la Ley Penal al caso concreto." 
* Ley 2294 del 19 de mayo de 2023, "Por el cual se expide el Plan Nacional de Desarrollo 2022-2026 "Colombia Potencia Mundial de la Vida". El artículo 116 establece el mecanismo para la prevención y atención integral de violencias y actos de discriminación a problación LGBTIQ+. Y se creará la Comisión Intersectorial para la Política Pública LGBTIQ+. 
* Decreto Local 012 del 29 de mayo de 2023 del Alcalde Local de Chapinero. "Por el cual se modifica el Decreto Local N° 15 del 13 de diciembre de 2021 por medio del cual se reglamenta el Acuerdo Local 03 de 2021 sobre la Conformación del Consejo Local LGTBIQ+ en la Localidad de Chapinero y se dictan otras disposiciones." 
* Resolución 437 del 7 de junio de 2023 de la UPME. "Por la cual se adopta el protocolo para la prevención, atención y medidas de protección de todas las formas de violencia contra las mujeres y basadas en género y/o discriminación por razón de raza, etnia, religión, nacionalidad, ideología política o filosófica, sexo u orientación sexual o discapacidad y demás razones de discriminación en el ámbito laboral y contractual de la Unidad de Planeación Minero Energética - UPME" 
* Circular 202 del 13 de junio de 2023 de la Superintendencia de Notariado. Se dan "Instrucciones para la inclusión de la categoría "NO BINARIO" en el componente sexo en los registros civiles." 
* Resolución 245 del 21 de junio de 2023 de la Secretaría Distrital de la Mujer, "Por medio de la cual se regula el Observatorio de Mujeres y Equidad de Género - OMEG de la Secretaría Distrital de la Mujer y de dictan otras disposiciones". En el literal d) del artículo 3 establece dentro de los principios orientadores, el enfoque poblacional - diferencial que hace referencia al reconocimiento y caracterización y análisis de las desigualdades que impidan el ejercicio pleno de los derechos de las mujeres, de forma individual y/o colectiva, por razones de raza, etnia, ruralidad, cultura, situación socioeconómica, identidad de género y orientación sexual, ubicación geográfica, discapacidad, religión, ideología y edad. Y el parágrafo del artículo 18 plantea estrategias de comunicación para el cambio social sensibles a las diferencias y diversidades de las mujeres de la ciudad, y deben posibilitar la interacción, apropiación y discusión del conocimiento con mujeres con orientaciones sexuales e identidades de género diversas. 
* Decreto Nacional 1075 del 29 de junio de 2023 "Por el cual se adopta la estructura del Ministerio de Igualdad y Equidad y se dictan otras disposiciones". El artículo 35 señala que el Viceministerio de las Diversidades tendrá dentro de sus funciones la de formular políticas, lineamientos y estrategias para prevenir y erradicar la violencia y discriminación contra las personas con discapacidad, diversas y la población LGTBIQ+. Y el artículo 36 establece que la Dirección para la Garantía de los Derechos de la pobLación LGBTIQ+ tiene dentro de sus funciones la de adoptar y ejecutar pollticas, planes, programas y proyectos orientados a la aplicación de enfoques de género y diferenciales que enfrenten, prevengan y eliminen las diversas formas de violencia y discriminación contra la población lGBTIQ+ y promuevan la garantla de sus derechos. 
* Sentencia C-151 del 10 de mayo de 2023 de la Sala Plena de la Corte Constitucional encontró que la expresión "persona de sexo diferente", contenida en el artículo 62 del Decreto Ley 274 de 2000, "Por el cual se regula el Servicio Exterior de la República y la Carrera Diplomática y Consular", desconoce el principio de igualdad (artículo 13 de la CP). Por cuanto, utiliza como único criterio de distinción la heterosexualidad de la pareja, pese a que, lo importante es cumplir con el requisito de convivencia de dos (2) años para mantener la unidad de las parejas y las familias en los términos reconocidos por la jurisprudencia constitucional. 
* Sentencia T-199 del 2 de junio de 2023 de la Corte Constitucional se reitera la jurisprudencia de la Corte respecto del derecho a la salud de las personas transgénero, y se reafirma que el hecho de imponer obstáculos de carácter administrativo o económico para la prestación de los servicios de salud a estas personas, implica la vulneración de sus derechos fundamentales.</t>
  </si>
  <si>
    <t xml:space="preserve">Se avanzó en la estructura del documento de Situación de Derechos Humanos de las personas de los sectores LGBTI en el que se realiza el análisis de los resultados de la Encuesta Multipropósito 2021 sobre aspectos demográficos, derechos a la educación, salud, trabajo, vida e integridad, vivienda y participación. Para el segundo semestre se inicia la escritura de los diferentes capítulos basados en el análisis de los resultados.
</t>
  </si>
  <si>
    <t xml:space="preserve">Se realizó una alianza estratégica con USAID para apoyar el evento de "Diálogos Diversos para una latinoamérica incluyente" programado en el marco del Festival por la igualdad 2023. El apoyo incluyó la gestión de almuerzos para las personas asistentes, así como la participación de organizaiones sociales aliadas del proyecto "Generando Equidad" del territorio nacional. </t>
  </si>
  <si>
    <t xml:space="preserve">La alianza con USAID privilegió la participación de un hombre gay, una mujer trans y una mujer lesbiana representantes de organizaciones sociales del Bajo Cauca y Suroccidente del país. </t>
  </si>
  <si>
    <t>Sin reporte de avance cualitativo a la fecha se manteinen las acciones de aprestamiento. Para el trimestre se construyó un caso de uso sobre el levantamiento de información de las necesidades jurídicas de la pobblación LGTBI, adicionalmente se continúa con la gestión de solicitud de información a otras instituciones (fiscalía, policía y Medicina Legal)</t>
  </si>
  <si>
    <t xml:space="preserve">Diferencial y poblacional: Se construyó un caso de uso sobre el levantamiento de información de las necesidades jurídicas de la pobblación LGTBI, adicionalmente se continúa con la gestión de solicitud de información a otras instituciones (fiscalía, policía y Medicina Legal).
</t>
  </si>
  <si>
    <t>No aplica porque la meta es 0 para el 2023</t>
  </si>
  <si>
    <t>Durante la vigencia 2023 segundo semestre,  se tiene proyectado realizar las mesas de trabajo con las áreas funciones quienes administran los aplicativos con el fin de validar las variables e incluirlas en donde sea necesario.</t>
  </si>
  <si>
    <t>Posterior a la revision de los aplicativos y cuales de ellos tienen la variable, sexo, genero, se procedera a verficar cuales dependiento de su funcionalidad deben incluir las varibles de identidad de genero y orientaciones sexuales diversas</t>
  </si>
  <si>
    <t xml:space="preserve">La meta establecida para el trimestre estaba contemplada como una sola acción, sin embargo, por la gestión internacional que se ha desarrollado se logró realizar una acción adicional lo que conllevó a superar la meta inicial, estas se describen a continuación:
1. La Subdirección de Asuntos LGBTI de la Secretaría de Integración Social organizó junto con la Embajada de los Estados Unidos y USAID un acto de conmemoración del Día del Orgullo el 28 de junio consistente en la instalación de banderas gay y banderas  trans en el monumento de Banderas en la localidad de Kennedy. Las banderas además serán donadas a la Secretaría de Integración Social.
2. La Secretaría de Gobierno lideró la organización de la Marcha del Orgullo el 2 de julio. Con el fin de contar con la participación del cuerpo diplomático acreditado en Bogotá, la Dirección Distrital de Relaciones Internacionales convocó a 37 Embajadas  para acompañar a la alcaldesa Claudia López a encabezar la marcha.
</t>
  </si>
  <si>
    <t xml:space="preserve">Se realizó asistencia técnica a 23 servidores públicos de las 15 secretarías y entidades adscritas IDPAC e IDIPRON en la transversalisación del enfoque poblacional diferencial y de género en las políticas públicas, preguntas orientadoras para la realización de los reportes de seguimiento de los enfoques a la ejecución de los productos. </t>
  </si>
  <si>
    <t>Se definen y se socializan los lineamientos y preguntas orientadoras para realizar los reportes cuantitativos y cualitativos sobre la transversalización de los enfoques poblacional diferencial y de género en la ejecución de las pol´ticas públicas.</t>
  </si>
  <si>
    <t>1. La marcación de los trazadores presupuestales con enfoque diferencial, se realizó en el Primer Trimestre de la Vigencia.
2.  Se realiza la actualización del sistema de información de seguimiento a las políticas públicas(Correspondiente al 100 % de avance en el instrumento), asociada a las matrices de reporte que implementa la SDPlaneación. Se cuenta con el procedimiento de segumiento y monitoreo de lineamientos, políticas públicas e instrumentos de políticas públicas del sector Hábitat, paera su corespondeinte aplicación.
3.1 Se realiza seguimiento al formato FUSS sectorial para validar el seguimiento de los trazadores presupuestales.
3.2 Se viene aplicando el instrumento de caracterización con las variables diferenciales, en las  áreas de la SDHábitat.
4. Se avanzó en el seguimiento de los proyectos de inversion  marcados con los trazadores presupuestales con enfoque diferencial y de género. Dicha marcación visibiliza la inversión que se realiza desde los proyectos de inversión para el cierre de brechas.</t>
  </si>
  <si>
    <t>Actualización del Documento sobre necesidades e interdependencia de Bogotá y Cundinamarca</t>
  </si>
  <si>
    <t xml:space="preserve">Durante el trimestre se desarrollaron las siguientes acciones: 1. Socialización del observatorio Diferencial, Poblacional y de familias al Municipio de Sogamoso para la conformación de un observatorio de género municipal. 2. Participación en conversatorio con la Alcaldía de Yopal para hablar sobre las necesidades y logros de las Politicas publicas sobre diversidad sexual. 3. Dos sesiones con la Red Nacional sobre politicas publicas y acciones sobre diversidad sexual en las que reactivó la Red Nacional y otra sesión para abordar el sistema de casas refugio y socializar experiencias de distintas partes de colombia para estos procesos. Se tiene planeado para el mes de agosto una nueva sesión de la Red para estudiar casos exitosos de politica publica y acciones lgbti. La red nacional cuenta con 17 entidades territoriales entre municipios y Departamentos. </t>
  </si>
  <si>
    <t xml:space="preserve">La conformación de la Red Nacional y el acompañamiento técnico que se ha realizado con diferentes entidades territoriales parte de conocer las necesidades que tienen las diferentes entidades territoriales para la implementación de acciones para personas LGBTI teniendo en cuenta las particularidades del territorio como el conflicto armado y la interseccionalidad que en algunos municipios se da con personas indigenas. </t>
  </si>
  <si>
    <t>Recursos ejecutados 2023 Q1</t>
  </si>
  <si>
    <t>Recursos ejecutados 2023 Q2</t>
  </si>
  <si>
    <t>Avance cualitativo información financiera 2023 Q2</t>
  </si>
  <si>
    <t>El avance presupuestal se encuentra calculado teniendo en cuenta el avance físico del producto, presupuesto relacionado con el talento humano del proyecto de inversion 7756.
El reporte hace referencia al recurso de talento humano del Líder psicosocial, coordinador(a) de la Unidad Contra la Discriminación, líder de los procesos misionales, coordinadores de las casas LGBTI, coordinador psicosocial.
Cifras en millones de pesos:
Recursos ejecutados primer trimestre: $3,79
Recursos ejecutados segundo trimestre: $1,51
Recursos ejecutado acumulado vigencia 2023: $5,3</t>
  </si>
  <si>
    <t>Avance presupuestal relacionado con el talento humano de la Meta 1 y Meta 3  del proyecto de inversion 7756.
Cifras en millones de pesos:
Recursos ejecutados primer trimestre: $581,36
Recursos ejecutados segundo trimestre: $220,35
Recursos ejecutado acumulado vigencia 2023: $801,71</t>
  </si>
  <si>
    <t>Durante el segundo trimestre la Subdirección para la Infancia, ejecutó $1.440.000 que corresponde al 37% de los recursos asignados para este producto; llevando un acumulado de $1.560.000, que corresponde al 40%, este porcentaje hace referencia al tiempo que dedica una profesional del equipo de política pública de infancia y adolescencia quien realizó los encuentros al talento humano durante el segundo trimestre.
Cifras en millones de pesos:
Recursos ejecutados primer trimestre: $0,12
Recursos ejecutados segundo trimestre: $1,44
Recursos ejecutado acumulado vigencia 2023: $1,56</t>
  </si>
  <si>
    <t>El recurso ejecutado se calcula teniendo en cuenta el talento humano empleado para la realización de los procesos de cualificación: 1 profesional referente enfoque diferencial, 1 profesional líder equipo de Política Pública, 1 profesional equipo de Política Pública.
Cifras en millones de pesos:
Recursos ejecutados primer trimestre: $2,70
Recursos ejecutados segundo trimestre: $3,37
Recursos ejecutado acumulado vigencia 2023: $6,07</t>
  </si>
  <si>
    <t>Este producto apunta a la meta 2 del Proyecto 7757 "Implementación de estrategias y servicios integrales para el abordaje del fenómeno de habitabilidad en calle en Bogotá". Los recursos acá proyectados, hacen parte de las acciones que desarrolla el equipo de politicas públicas de la Subdirección para la adultez.
Cifras en millones de pesos:
Recursos ejecutados primer trimestre: $0
Recursos ejecutados segundo trimestre: $9
Recursos ejecutado acumulado vigencia 2023:  $9</t>
  </si>
  <si>
    <t>Se reporta el avance financiero en 0, dado que el encuentro de experiencias en el marco del cumplimiento de la meta se realizará durante el segundo semestre de la vigencia 2023.
Cifras en millones de pesos:
Recursos ejecutados primer trimestre: $0
Recursos ejecutados segundo trimestre: $0
Recursos ejecutado acumulado vigencia 2023: $0</t>
  </si>
  <si>
    <t>La actividad fue desarrollada por la profesional universitaria de carrera administrativa Nubia Patricia Montalvo Carrasco.
(Los recursos de pago de la funcionaria de planta no salen directamente del presupuesto de inversión de la Subdirección).
Cifras en millones de pesos:
Recursos ejecutados primer trimestre: $0,17
Recursos ejecutados segundo trimestre: $0,21
Recursos ejecutado acumulado vigencia 2023: $0,38</t>
  </si>
  <si>
    <t>Para la vigencia 2023 se estableció un valor de $769,000 (setecientos sesenta y nueve mil pesos) resultado del cálculo de aproximadamente 25 horas que se dedicarían al desarrollo de esta actividad por parte de un Profesional Especializado/a Grado 21 de carrera administrativa.
No se reporta ejecución ya que no se llevó a cabo ninguna actividad en el II Trimestre.</t>
  </si>
  <si>
    <t>Con corte a 30 de junio de 2023, la Secretaría General, en cabeza de la Dirección Distrital de Calidad del Servicio, ha ejecutado recursos por un valor acumulado de $34.196.555 pesos, de los cuales $14.613.665 fueron ejecutados durante el segundo trimestre del año. Estos últimos se encuentran distribuidos así:
I Trimestre:
a. Monitoreos:
Gastos de funcionamiento: $2.674.259 pesos (2 profesionales universitarios y un técnico de planta)
Gastos del proyecto de inversión No. 133011605560017000007870: $2.775.611 pesos (2 contratistas de la DDCS)
Total de recursos para monitoreos en el I Trimestre: $ 5.449.870 
b. Cualificación:
Gastos de funcionamiento: $9.276.000
Gastos del proyecto de inversión No. 133011605560017000007870: $4.857.319 pesos (1 contratista de la DDCS)
Total de recursos para cualificación: $14.133.319
Total recursos I Trimestre: 19.583.189
II Trimestre
a. Monitoreos
Gastos de funcionamiento: $5.749.122 pesos (2 profesionales universitarios y un técnico de planta)
Gastos del proyecto de inversión No. 133011605560017000007870: $3.095.681 pesos (2 contratistas, contratos 163-2023 y 516-2023)
Total recursos monitoreos II Trimestre: 8.844.803
b. Cualificación:
Gastos de funcionamiento: $2.854.171 (3 profesionales Universitarios)
Gastos del proyecto de inversión No. 133011605560017000007870: $2.914.392 (1 contratista, contrato 535-2023)
Total recursos cualificación II trimestre: $5.768.562
Total recursos ejecutado en el II Trimestre: $14.613.366</t>
  </si>
  <si>
    <t>Es el mismo recurso reportado en el primer trimestre de 2023.
Corresponde al contrato de prestación de servicios para la vigencia 2023, Proyecto 7670, de un profesional para potencializar el desarrollo de competencias y habilidades, en Gestión del Conflicto, y estructurar la construcción de la cultura del cuidado en contextos de ambientes laborales diversos, amorosos y seguros en servidoras y servidores de las entidades y organismos Distritales. (30 horas de dedicación a los cuatro talleres que se realizarán en conjunto con la Secretaría Distrital de Planeación, así como a la implementación del programa ALDAS desde el enfoque de género por diversidad sexual).
Nota: El valor ejecutado hace referencia al valor comprometido en la vigencia  y no al valor girado mensualmente.</t>
  </si>
  <si>
    <t>Es el mismo recurso reportado en el primer trimestre de 2023.
Corresponde al valor parcial del contrato de prestación de servicios para la vigencia 2023, de Protecto7670, de un técnico que brinda soporte técnico para la consolidación de la información y bases de datos de los cursos ofertados a servidoras y servidores públicos. (Dedicación: 4 meses).
Nota: El valor ejecutado hace referencia al valor comprometido en la vigencia  y no al valor girado mensualmente.</t>
  </si>
  <si>
    <t>Talento Humano, se contrató una profesional</t>
  </si>
  <si>
    <t xml:space="preserve">Este total responde a un procentaje del 10% de la ops 374/2023 correspondiente al numeral 8  "...demas obligaciones…" se promedia sobre el 100% del total de los honorarios del contrato.  </t>
  </si>
  <si>
    <t>Avance presupuestal relacionado con recursos de la Meta 4 talento humano y recursos de dotación del proyecto de inversión 7756.
El recurso de la Meta 4 está relacionado con los contratos vinculados para la pretación de los servicios de las Casas LGBTI,  el cual corresponde a los recursos comprometidos de 9 perfiles, 4 psicosociales y 5 administrativos, relativos al talento humano del primer trimestre 2023.
Cifras en millones de pesos:
Recursos ejecutados primer trimestre: $333,46
Recursos ejecutados segundo trimestre: $343,54
Recursos ejecutado acumulado vigencia 2023: $677,00</t>
  </si>
  <si>
    <t>El avance presupuestal se encuentra calculado teniendo en cuenta el avance físico del producto, presupuesto relacionado con el talento humano del proyecto de inversion 7756.
El reporte hace referencia al recurso de talento humano del líder psicosocial,coordinador(a) de la Unidad Contra la discriminación, Líder de los procesos misionales, coordinadores de las Casas LGBTI, coordinador psicosocial.
Cifras en millones de pesos:
Recursos ejecutados primer trimestre: $43,87
Recursos ejecutados segundo trimestre: $2,49
Recursos ejecutado acumulado vigencia 2023: $46,36</t>
  </si>
  <si>
    <t>Cantidad de magnitudes por valor unitario calculado en el avance presupuestal  relacionado con el talento humano del proyecto de inversion 7756 para la atención de personas en las redes de apoyo y afecto.
Cifras en millones de pesos:
Recursos ejecutados primer trimestre: $2,59
Recursos ejecutados segundo trimestre: $18,85
Recursos ejecutado acumulado vigencia 2023: $21,44</t>
  </si>
  <si>
    <t>Dentro de la Meta 4 al cuál está adscrito este servicio se tiene programado $2.850 de los cuales se ha ejecutado para este primer trimestre del 2023 $1.547 representado en la contratación del talento humano necesario para el desarrollo de las actividades que se prestan dentro de los CDC. 
Cifras en millones de pesos:
Recursos ejecutados primer trimestre: $0
Recursos ejecutados segundo trimestre: $1.547
Recursos ejecutado acumulado vigencia 2023: $1.547</t>
  </si>
  <si>
    <t xml:space="preserve">A corte del mes de junio del 2023, 68 personas únicas de los sectores LGBTI en situación de emergencia social recibieron beneficios en el marco del servicio de Respuesta Social, con lo cual el recurso ejecutado se estima en $13.078.000, esto teniendo en cuenta que a 62 se les fue otorgado bono canjeable por alimentos, lo cual se estima en un valor promedio total de $ 9.300.000; para el caso de los suministros de vestuario, calzado y elementos de aseo, la atención (1) realizada se estima en $70.000; para el beneficio de pasajes terrestres, las 2 atenciones se estiman en $168.000, para el beneficio de auxilio funerario, las dos atenciones se estiman por un valor promedio de $3.100.000 y para el beneficio de alojamiento transitorio la atención (1) realizada se estima por un valor de $440.000 correspondientes a 4 días y cinco noches con alimentación (desayuno, almuerzo, cena y refrigerios).
El recurso ejecutado proveniente de la fuente de financiación RECURSOS DISTRITO asignados al proyecto 7749 en su meta 3 y actividad 1.
Cifras en millones de pesos:
Recursos ejecutados primer trimestre: $5,49
Recursos ejecutados segundo trimestre: $13,08
Recursos ejecutado acumulado vigencia 2023: $18,72
</t>
  </si>
  <si>
    <t>$ 359 millones es el recurso ejecutado que corresponde al talento humano vinculado para atender a los hogares y personas  identificadas desde el servicio de acompañamiento a hogares pobres.
Cifras en millones de pesos:
Recursos ejecutados primer trimestre: $0
Recursos ejecutados segundo trimestre: $359
Recursos ejecutado acumulado vigencia 2023: $359</t>
  </si>
  <si>
    <t>El cálculo de la ejecución financiera reportada se realiza teniendo en cuenta el valor de las asistencias registradas en el sistema de información misional SIRBE correspondientes a las personas mayores pertenecientes a los sectores LGBT que han participado durante el periodo reportado en el servicio Social Cuidado Transitorio.
Cifras en millones de pesos:
Recursos ejecutados primer trimestre: $28,02
Recursos ejecutados segundo trimestre: $73,02
Recursos ejecutado acumulado vigencia 2023: $101,04</t>
  </si>
  <si>
    <t xml:space="preserve">
Este producto apunta a la meta 3 del Proyecto de inversión 7757 "Implementación de estrategias y servicios integrales para el abordaje del fenómeno de habitabilidad en calle en Bogotá".
De otro lado, se aclara que la fuente de financiación del contrato que atiende CHC 1-100-I008 - VA-FONDO DE POBRES Y ESPECTÁCULOS PÚBLICOS.
Cifras en millones de pesos:
Recursos ejecutados primer trimestre: $8
Recursos ejecutados segundo trimestre: $3
Recursos ejecutado acumulado vigencia 2023:  $11</t>
  </si>
  <si>
    <t>El recurso ejecutado se calcula teniendo en cuenta el talento humano empleado para la realización de los procesos en el Servicio Social Centro día con enfoque de género y diferencial para las personas mayores de los sectores LGBTI: 7 profesionales.
Cifras en millones de pesos:
Recursos ejecutados primer trimestre: $95,61
Recursos ejecutados segundo trimestre: $226,10
Recursos ejecutado acumulado vigencia 2023: $321,71</t>
  </si>
  <si>
    <t>El recurso ejecutado reportado está relacionado  con el presupuesto del proyecto de inversión 7771 “Fortalecimiento de las oportunidades de inclusión de las personas con discapacidad y sus familias, cuidadores-as en Bogotá”;  Con los recursos programados de la meta 3 destinados para el pago del recurso humano que ejecuta la atención y el servicio  en la Estrategia de Fortalecimiento a la Inclusión -EFI y con los recursos programados de la meta 5 destinados para el pago del recurso humano que ejecuta la atención y el servicio en el Centro de Atención Distrital para la Inclusión Social –CADIS. 
Cifras en millones de pesos:
Recursos ejecutados primer trimestre: $95,95
Recursos ejecutados segundo trimestre: $0,25
Recursos ejecutado acumulado vigencia 2023: $96,2</t>
  </si>
  <si>
    <t xml:space="preserve">El recurso sale de la Meta 1 Actividad 1, Meta 1 Actividad 2, Meta 3 Actividad 1 y Meta 4 Actividad 1 por la posición presupuestal O232020200883129 Otros servicios profesionales, técnicos y empresariales n.c.p.
El recurso invertido corresponde a la contratación del talento humano de 4 profesionales.
Cifras en millones de pesos:
Recursos ejecutados primer trimestre: $4,72
Recursos ejecutados segundo trimestre: $14
Recursos ejecutado acumulado vigencia 2023: $18,72
</t>
  </si>
  <si>
    <t>El recurso sale de la Meta 1 Actividad 1, Meta 1 Actividad 2, Meta 2 Actividad 2 por la posición presupuestal O232020200883129 Otros servicios profesionales, técnicos y empresariales n.c.p.
Cifras en millones de pesos:
Recursos ejecutados primer trimestre: $0
Recursos ejecutados segundo trimestre: $21
Recursos ejecutado acumulado vigencia 2023: $21
El recurso invertido corresponde a la contratación del talento humano de 4 profesionales.</t>
  </si>
  <si>
    <t>Desde el proyecto de inversión 7745 Compromiso por una alimentación integral en Bogotá, se ha establecido un rubro en los convenios para la operación de comedores comunitarios y de canastas de cabildos indígenas, para la implementación del componente de inclusión social, lo cual implica recursos de la meta 2 "Beneficiar el 100% de personas programadas mediante raciones de comida caliente en comedores comunitarios" y de la meta 4 "Beneficiar el 100% de personas programadas con la entrega de apoyos alimentarios medianteel benefico de bonos canjeables por alimentos y apoyos en especie".
El total programado para el acompañamiento a las familias LGBTI vinculadas al componente de Inclusión social en 2023 corresponde a $101.208.227, de lo cual, al corte de junio 30 de 2023 se ejecutan $1.899.909 acumulados ($1.324.179 del II trimestre) que corresponden al acompañamiento desde el componente de inclusión social de los 23 hogares con población LGBTI de canastas alimentarias de cabildos indígenas y de comedores comunitarios.
Cifras en millones de pesos:
Recursos ejecutados primer trimestre: $0,58
Recursos ejecutados segundo trimestre: $1,32
Recursos ejecutado acumulado vigencia 2023: $1,9</t>
  </si>
  <si>
    <t>Para este trimestre no se han ejecutado recursos dado que se tiene programado el producto para periodos posteriores.</t>
  </si>
  <si>
    <t>Este producto apunta  a la meta 1 del Proyecto 7757 "Implementación de estrategias y servicios integrales para el abordaje del fenómeno de habitabilidad en calle en Bogotá". Los recursos aca proyectados, hacen parte de las acciones que desarrolla el equipo insterdisciplinar de la Estrategía de Prevención, en donde se realizan recorridos territoriales, acciones de prevención universal, selectiva e indicada y la promoción de entornos protectores.
De otro lado, se aclara que la fuente de financiación del contrato que atiende  CHC 1-100-I008 - VA-FONDO DE POBRES Y ESPECTÁCULOS PÚBLICOS
Cifras en millones de pesos:
Recursos ejecutados primer trimestre: $21
Recursos ejecutados segundo trimestre: $21
Recursos ejecutado acumulado vigencia 2023:  $42</t>
  </si>
  <si>
    <t>Desde el proyecto de inversión 7745 Compromiso por una alimentación integral en Bogotá, se cuenta con el servicio comedores comunitarios asociado a la meta 2 "Beneficiar el 100% de personas programadas mediante raciones de comida caliente en comedores comunitarios". Para el reporte de ejecución de la política LGBTI del segundo trimestre 2023, se toma como referencia la cantidad de raciones entregadas (9.420 raciones) y el valor promedio de la ración fue de $9.986 para este periodo, teniendo en cuenta que se iniciaron nuevos convenios de operación en el trimestre,que entre abril y mayo estuvieron cerrados la gran mayoría de comedores,  que hasta junio se normaliza la atención, que quedan 17 comedores  pendientes de abrir en julio, y que,  se actualizaron los costos de operación.
Por su parte, para la atención de bonos y canastas, desde el proyecto 7745 se estableció la meta 4 “Beneficiar el 100% de personas programadas con la entrega de apoyos alimentarios mediante bonos canjeables por alimentos y apoyos en especie”. Para el reporte de ejecución de la política LGBTI del segundo trimestre 2023 se tomó como referencia la cantidad de beneficios otorgados y el valor asociado a cada beneficio: Bonos canjeables por alimentos (valores entre $100.000 y $300.000 según la tipología de bono), canastas alimentarias (valores entre $218.413 y $1.494.224), con costos ajustados para la vigencia 2023. El operador de los bonos entre enero y junio 2023 fue UT Cencosud-Colsubsidio.
Según lo anterior, la ejecución del segundo trimestre 2023, correspondió a $297.499.696, entre todos los beneficios otorgados, para un acumulado de $607.002.040 en lo corrido de la vigencia.
Cifras en millones de pesos:
Recursos ejecutados primer trimestre: $309,50
Recursos ejecutados segundo trimestre: $297,50
Recursos ejecutado acumulado vigencia 2023: $607</t>
  </si>
  <si>
    <t>Avance presupuestal relacionado con recursos de la Meta 5, presupuesto relacionado con el talento humano del proyecto de inversión 7756.
Los servicios que se relacionan son: fortalecimiento de capacidades psicosociales,orientación sociojurídica,  línea diversa,  ampliación e instalación de capacidades formativas,   bono multicolor, redes diversas de aprendizaje y redes de afecto como estrategia territorial,
El talento humano hace referencia a todo el equipo que hace parte de la Subdirección para Asuntos LGBTI: Líder psicosocial, y equipo, Líder territorial y equipo, Coordinador(a) de la Unidad Contra la Discrimanción y equipo, Líder de los procesos misionales, Coordinadoras de las Casas LGBTI y equipo.
Cifras en millones de pesos:
Recursos ejecutados primer trimestre:  $1.398,37
Recursos ejecutados segundo trimestre: $349,66
Recursos ejecutado acumulado vigencia 2023: $1.748</t>
  </si>
  <si>
    <t>Proyecto 7722 "Fortalecimiento de la inclusión productiva de emprendimientos por subsistencia" recurso de inversión</t>
  </si>
  <si>
    <t>Se entregan para su distribución en la Feria del Libro, 320 guías, que fueron impresas en Imprenta Distrital.</t>
  </si>
  <si>
    <t xml:space="preserve">Los recursos corresponden al proyecto de inversión 7863 ""Mejoramiento Empleo Incluyente y Pertinente Bogotá"". Cuya meta es Promover la generación de empleo para al menos 200.000 personas. 
En cumplimiento de ello, el presupuesto ejecutado para el segundo  trimestre corresponde a personas LGBTI  registrada en el marco de la Ruta Única de Empleo durante el segundo trimestre  2023. Y dado que el valor unitario de la atención en la ruta es de 333.467. 
•  Personas de los sectores LGBTI Colocado:  64*333.467
El presupuesto total ejecutado es de 
$ 21341888
"
</t>
  </si>
  <si>
    <t xml:space="preserve">Los recursos corresponden al proyecto de inversión 7863 ""Mejoramiento Empleo Incluyente y Pertinente Bogotá"" la meta plan de formar al menos 50.000 personas en las nuevas competencias, bilingüismo y/o habilidades para el trabajo.
En cumplimiento de ello, el presupuesto ejecutado para el segundo trimestre corresponde al número de personas formadas con los siguientes costos unitarios según los resultados de cada programa: 
• Formadas laborales SENA: 36 *89576
• Formadas Blandas y Transversales:0
Total:  $   $3,224.736"
</t>
  </si>
  <si>
    <t>Durante el segundo trimestre de 2023 fueron beneficiados con los programas de la Subdirección de Emprendimiento y Negocios 318 unidades productivas pertenecientes a la Población LGBTI, las cuales cumplieron con los requisitos para la participación en los mismos, así: 16 en la Academia Bogotá  Productiva, programa cuyo propósito fué desarrollar habilidades, modelos de negocio innovadores, fomento de conexiones con el mercado, plataformas de formación y distintos retos empresariales y gerenciales, contribuyendo al desarrollo de la capacidad productiva de los negocios del Distrito; 371 en el programa Impulso Local que fortaleció estos micronegocios a través de procesos de formación, asistencia técnica y capitalización bajo un enfoque de priorización poblacional y territorial con el fin de promover su productividad y sostenibilidad y 31 a través de Hecho en Bogotá, estrategia cuyo propósito es incentivar el consumo de productos y servicios creados por productores locales, fortaleciendo las competencias de los mismos para consolidar la conexión a mercados y generar una intervención que reconoce la vocación económica del territorio.</t>
  </si>
  <si>
    <t>Durante el segundo trimestre se atendieron 6875 personas a través de formación en los programas Academia Financiera e Impulso Local. a través de formación en los programas Academia Financiera e Impulso Local, Al tener diez talleristas se obtiene un promedio de 688 personas por cada uno, este valor se divide entre el promedio de los honorarios de los talleristas y se obtiene el valor de $18937, 5 el cual es el valor unitario de atención por persona. Al dar atención a 288 personas de los sectores sociales LGBTI, se multiplica este valor por el costo unitario y se obtiene $5454000.</t>
  </si>
  <si>
    <t>Para la vigencia 2023 el proyecto de inversion no cuenta con recursos destinados para TMC.
Es importante resaltar que estas 11 transferencias están sujetas al presupuesto de la vigencia 2022 debido a que en la actualidad ya no se cuenta con la modalidad de servicio en la subdirección.</t>
  </si>
  <si>
    <t>El recurso sale de la Meta 4 por la posición presupuestal O232020200883129 Otros servicios de consultoría empresarial.
Cifras en millones de pesos:
Recursos ejecutados primer trimestre: $86,17
Recursos ejecutados segundo trimestre: $180
Recursos ejecutado acumulado vigencia 2023: $266,17
El recurso invertido corresponde al costo cupo estimado para la vigencia 2023 tomando como base el costo cupo de la vigencia 2021 y de acuerdo con el número de atenciones reportadas para el trimestre.</t>
  </si>
  <si>
    <t xml:space="preserve">El recurso se pondera con base en la realización de los talleres realizados durante toda la vigencia fiscal, por ende para este segundo trimestre no se reporta valor asociado. </t>
  </si>
  <si>
    <t xml:space="preserve">el recurso se pondera con base en la realización de los cursos, por ende para este segundo trimestre no se reporta valor asociado. </t>
  </si>
  <si>
    <t>Cantidad de magnitudes por valor unitario calculado en el avance presupuestal  relacionado con el talento humano del proyecto de inversion 7756.
Cifras en millones de pesos:
Recursos ejecutados primer trimestre: $2,86
Recursos ejecutados segundo trimestre: $4,34
Recursos ejecutado acumulado vigencia 2023: $7,19</t>
  </si>
  <si>
    <t xml:space="preserve">Este total responde a un procentaje del 20% de la ops 311/2023 correspondiente al numeral 1, se promedia sobre el 100% del total de los honorarios del contrato.  </t>
  </si>
  <si>
    <t xml:space="preserve">No programada meta para esta vigencia </t>
  </si>
  <si>
    <t xml:space="preserve">No se reporta avance financiero debido a que no se ha hecho ejecución del servicio. </t>
  </si>
  <si>
    <t>No hay un rubro específico para realizar esta acción, la cual se contempla dentro del proyecto de inversión 7830 de la Secretaría Distrital de Salud.</t>
  </si>
  <si>
    <t>El rubro planteado es el destinado para los equipos de Centros de escucha LGBTI, el producto ruta de pormocion y mantenimiento con enfasis trans, y el de transformaciones socioculturales para poblacion trans.</t>
  </si>
  <si>
    <t>La ejecución de este producto se realiza a partir del contrato OPS número 4063108 de la Dirección de Provisión de Servicios en Salud de la Secretaría Distrital de Salud sobre el 20% del valor total del contrato, teniendo en cuenta que el profesional tiene otras obligaciones contractuales.que para fines numericos seria $ 1.400.000 que en perspectiva trimestral es $ 4.200.000 para la ejecución de las actividades ancladas al presnete producto.</t>
  </si>
  <si>
    <t>El reporte aquí establecido es por un profesional que es quien se encarga de las auditorias a las EAPB</t>
  </si>
  <si>
    <t>El rbro planteado es el destinado para la persona que acompaña los procesos de vigilancia higienico sanitaria.</t>
  </si>
  <si>
    <t>El rubro planteado es el destinado para una persona que trabaja con los temas poblacionales diferenciales del area</t>
  </si>
  <si>
    <t xml:space="preserve">El rubro planteado para esta acción está contemplado en los cursos virtuales para todas las áreas de la Secretaría Distrital de Salud. </t>
  </si>
  <si>
    <t>No aplica ya se cumplió el producto</t>
  </si>
  <si>
    <t xml:space="preserve">Ejecución de tres OPS correpondientes al 20% mensual </t>
  </si>
  <si>
    <t>El recurso reportado al recurso del proyecto 7801 "Fortalecimiento  de la Gobernanza y Gobernabilidad en las localidades de Bogotá" a cargo de la DGDL del cual se comprometió el recurso de 45.140.000 para el contrato de prestación de la profesional que viene apoyando desde nivel central en el seguimiento de la PP LGBTI.</t>
  </si>
  <si>
    <t xml:space="preserve">Ejecución de una OPS correpondiente al 10% mensual </t>
  </si>
  <si>
    <t>El recusro gestinado para dar  cumplimiento con el avance del del producto 2.1.1 durante el segundo trimestre de la vigencia 2023, esta asociado al proyecto de inversión 7687 "Fortalecimiento a las organizaciones sociales y comunitarias para una participación ciudadana informada e incidente con enfoque diferencial en el Distrito Capital". 
Fuente de Financiación: Proyecto de Inversión 7687</t>
  </si>
  <si>
    <t>Correspondiente a pago de honorarios de las y los contratistas que realizan las jornadas de sensibilización y capacitación en temas de participación incidente y sin discriminación de las personas de los sectores LGBTI en las juntas de acción comunal. La fuente de financiación fue el proyecto de inversión 7685: Modernización del modelo de gestión y tecnológico de las Organizaciones Comunales y de Propiedad Horizontal para el ejercicio de la democracia activa digital en el siglo XXI - Bogotá</t>
  </si>
  <si>
    <t xml:space="preserve">El valor de los recursos disponibles a corte de 30 de junio de 2023 corresponde a las acciones que se financiaron a través del Proyecto 7729 "Optimización de la participación ciudadana incidente para los asuntos públicos Bogotá". 
El valor del recursos ejecutado corresponde a los honorarios de los gestores territoriales a quienes les fue asignado el fortalecimiento a las instancias acompañadas </t>
  </si>
  <si>
    <t>El recusro gestinado para dar  cumplimiento con el avance del del producto 2.1.5. durante el primer trimestre de la vigencia 2023, esta asociado al proyecto de inversión 7687 "Fortalecimiento a las organizaciones sociales y comunitarias para una participación ciudadana informada e incidente con enfoque diferencial en el Distrito Capital". 
Presupuesto oficial estimado para el cumplimiento del proceso de fortalecimiento a las organizaciones LGBTI ($75.000.000)
Fuente de Financiación: Proyecto de Inversión 7687</t>
  </si>
  <si>
    <t>Los recursos ejecutados hacen parte del proyecto de inversión 7688 - Fortalecimiento de capacidades democráticas en la ciudadanía para la participación incidente y la gobernanza con enfoque de innovación social, en Bogotá. 
Los recursos ejecutados a 30 de junio de 2023 corresponden al cálculo del valor por persona formada en cada modalidad (1 persona formada en virtualidad asistida equivale a $160.000, 1 persona formada en virtualidad equivale a $99.200 y 1 persona formada en presencial equivale a 201.600) para este trimestre se formaron  3 en modalidad presencial y 222 en modalidad virtual</t>
  </si>
  <si>
    <t>SDA: Los recursos corresponden a los giros realizadas a los contratistas: la referente LGBTI y los apoyos que tienen a su cargo el desarrollo de la actividad.
JBB: No aplica, las actividades fueron lideradas por la profesional de la Oficina de Talento Humano que es funcionaria de la entidad.
IDPYBA: No aplica</t>
  </si>
  <si>
    <t>Es un recurso de inversión que hace parte de la Bolsa Logística de la SDP asignada a la Oficina de Participación de la entidad.</t>
  </si>
  <si>
    <t>El rubro planteado para esta acción es el contemplado en los planes de acción de participación social que no es específica para esta acción.</t>
  </si>
  <si>
    <t>El avance presupuestal se encuentra calculado teniendo en cuenta el avance físico del producto, presupuesto relacionado con el talento humano del proyecto de inversion 7756.
Cifras en millones de pesos:
Recursos ejecutados primer trimestre: $4,26
Recursos ejecutados segundo trimestre: $0,68
Recursos ejecutado acumulado vigencia 2023: $4,94</t>
  </si>
  <si>
    <t xml:space="preserve">Cantidad de magnitudes por valor unitario calculado en el avance presupuestal  relacionado con el talento humano del proyecto de inversion 7756.
El talento humano hace referencia a una persona del equipo psicosocial encargada de la revisión y referenciación de casos a la UCD. 
Cifras en millones de pesos:
Recursos ejecutados primer trimestre: $0,79
Recursos ejecutados primer trimestre: $1,85
Recursos ejecutado acumulado vigencia 2023: $2.64
</t>
  </si>
  <si>
    <t>El reporte se obtuvo de la ejecución oficial del proyecto de inversión al cierre del trimestre:
El recurso ejecutado en el segundo trimestre, corresponde a las erogaciones que, desde el concepto de talento humano, fueron realizadas en el marco del proyecto de inversión 7752, Meta,  para el desarrollo de la actividad.
Vale la pena mencionar, que el presupuesto programado y, por ende, los recursos ejecutados, son una fracción del contrato de una profesional encargada de implementar la estrategia.
Cifras en millones de pesos:
Recursos ejecutados primer trimestre: $1,50
Recursos ejecutados segundo trimestre: $1,50
Recursos ejecutado acumulado vigencia 2023: $3</t>
  </si>
  <si>
    <t>El reporte se obtuvo de la ejecución oficial del proyecto de inversión al cierre del trimestre:
El recurso ejecutado en el segundo trimestre, corresponde a una fracción de las erogaciones que, desde el concepto de talento humano, son realizadas en el marco de la ejecución del contrato de los profesionales que se engarcargan de realizar las jornadas de sensibilización con enfoque diferencial por orientación sexual e identidad de género en las comisarías de familia.
Cifras en millones de pesos:
Recursos ejecutados primer trimestre: $6,75
Recursos ejecutados segundo trimestre: $6,75
Recursos ejecutado acumulado vigencia 2023: $13,5</t>
  </si>
  <si>
    <t xml:space="preserve">Ejecución de una OPS correpondiente al 20% mensual </t>
  </si>
  <si>
    <t xml:space="preserve">Para el segundo trimestre vigencia 2023, en el recurso ejecutado ($ 22.428.136,21) hace referencia a las 7 víctimas que llegaron a la dirección de derechos humanos por los diferentes canales de recepción y a las atenciones brindadas bajo las otras modalidades: 2 ingresaron a casa refugio, 7 orientaciones, 13 seguimientos a casos. con un total de 22 atenciones en el segundo trimestre 2023
Se bridó atención especializada con el operador casa refugio con 2 ingresos a la casa, quien cuenta con entornos seguros que favorecen a la integridad personal. se suma el talento humano que conto con 2 colaboradores con un 100% de disponibilidad en la atención que brindan como duplas psico-jurídicos, para la ruta LGTBI quienes desde los procesos de promoción y prevención lograron cumplir la meta del segundo trimestre en la atención a la población LGTBI, en el marco del proyecto 7787.
</t>
  </si>
  <si>
    <t>Teniendo en cuenta que el producto es anual, se reportará la ejecución en el último trimestre.</t>
  </si>
  <si>
    <t>Proyecto 7783</t>
  </si>
  <si>
    <t>Proyecto 7765. Los recursos se encuentran enmarcados en el proyecto de inversión 7765 y corresponden a los honorarios de los contratistas que intervienen en actividades y rutas de atenciíon y/o sensibilización.</t>
  </si>
  <si>
    <t xml:space="preserve">Proyecto de inversión 7692. Durante el trimestre hubo una cesion del contrato 1261 </t>
  </si>
  <si>
    <t xml:space="preserve">Proyecto de inversión 7692. Para los meses de abril mayo y junio la ejecuion presupustal se dio con normalidad </t>
  </si>
  <si>
    <t xml:space="preserve">Proyecto de inversión 7792. Para los meses de abril mayo y junio la ejecuion presupustal se dio con normalidad </t>
  </si>
  <si>
    <t>Recursos programados del Proyecto de Inversión "7643 Implementación del Programa integral de educación socioemocional, ciudadana y construcción de escuelas como territorios de paz en Bogotá D.C."
A corte del 31 de Junio de 2023 se ha ejecutado el 30% del presupuesto estimado para la ejecución de la presente acción. 
La ejecución de este  presupuestos  corresponde  a los honorarios de  un (1) contrato por prestación de servicios, con una disposición de tiempo para estas actividades del 30%.</t>
  </si>
  <si>
    <t>Recursos programados del Proyecto de Inversión "7643 Implementación del Programa integral de educación socioemocional, ciudadana y construcción de escuelas como territorios de paz en Bogotá D.C."
A corte del 31 de Junio de 2023 se ha ejecutado el 40% del presupuesto estimado para la ejecución de la presente acción. 
La ejecución de este  presupuestos  corresponde  a los honorarios de  dos (1) contratos por prestación de servicios, con una disposición de tiempo para estas actividades del 25%.</t>
  </si>
  <si>
    <t>Para la vigencia 2023 no hay meta programada ni recursos asignados, sin embargo, se da continuidad a la meta cumplida de la vigencia 2022 que fue ejecutada con recursos programados del Proyecto de Inversión "7686 Implementación del programa de innovación y transformación pedagógica en los colegios públicos para el cierre de brechas educativas de Bogotá D.C. ". 
Se realizó autorización del primer desembolso por un valor de $25.524.000. Queda pendiente el último desembolso</t>
  </si>
  <si>
    <t>Recursos programados del Proyecto de Inversión "7643 Implementación del Programa integral de educación socioemocional, ciudadana y construcción de escuelas como territorios de paz en Bogotá D.C."
Con corte a junio 30 se logró una ejecución presupuestal del 64% que corresponde a  un presupuesto por valor de  $13.657.663, con los cuales se han cubierto los honorarios del equipo de profesionales que se encargan de implementar el producto mencionado.
El producto tiene periodicidad anual por lo tanto no se diligencia la columna de información financiera cuantitativa.</t>
  </si>
  <si>
    <t xml:space="preserve">Recursos programados del Proyecto de Inversión "7690 Fortalecimiento de la política de educación inclusiva para poblaciones y grupos de especial protección constitucional de Bogotá D.C."
Durante la vigencia 2023, para cumplir las acciones de la Política Pública LGBTI, la Dirección de Inclusión e Integración de Poblaciones adelantó 3 contratos por prestación de servicios por una programación de recursos con relación a esta política por un valor de $62,164,333, de los cuales se han ejecutado $ 20.565.333. 
</t>
  </si>
  <si>
    <t xml:space="preserve">Recursos programados del Proyecto de Inversión "7690 Fortalecimiento de la política de educación inclusiva para poblaciones y grupos de especial protección constitucional de Bogotá D.C."
El producto tiene periodicidad anual por lo tanto no se diligencia la columna de información financiera cuantitativa.
Durante la vigencia 2023, para cumplir las acciones de la Política Pública LGBTI, la Dirección de Inclusión e Integración de Poblaciones adelantó 3 contratos por prestación de servicios por una programación de recursos con relación a esta política por un valor de $62,164,333, de los cuales se han ejecutado $ 20.565.333. 
Durante la vigencia 2023, para cumplir las acciones de la Política Pública LGBTI, la Dirección de Inclusión e Integración de Poblaciones adelantó 3 contratos por prestación de servicios por una programación de recursos con relación a esta política por un valor de $62,164,333, de los cuales se han ejecutado $ 3.031.333. 
</t>
  </si>
  <si>
    <t xml:space="preserve">Producto ya cumplido </t>
  </si>
  <si>
    <t>La ejecución presupuestal corresponde al 10%  de  honorarios mensuales de la profesional del equipo líder que acompaña la implementación de productos de cultura ciudadana el presupuesto ejecutado durante el trimestre equivalente a$2.467.626, financiado desde el proyecto de Inversión No. 7879 - Fortalecimiento de la cultura ciudadana y su institucionalidad en Bogotá</t>
  </si>
  <si>
    <t>La ejecución presupuestal corresponde al 5%  de  honorarios mensuales de la profesional del equipo líder que acompaña la implementación de Estrategia Somos, el presupuesto ejecutado durante el trimestre equivalente a $950.137, financiado desde el proyecto de Inversión No. 7879 - Fortalecimiento de la cultura ciudadana y su institucionalidad en Bogotá</t>
  </si>
  <si>
    <t>Tiempo cinco (5) horas
Valor: $167.458
Contratista: David Arturo Niño
Contrato No. 189 - 2023
Proyecto 7705 Fortalecimiento sistema turístoco de Bgotá</t>
  </si>
  <si>
    <t>No se reporta ejecución financiera para el segundo trimestre toda vez que los eventos se llevarán a cabo en el segundo semestre de 2023. Igualmente, es presupuesto que saldrá del contrato de bolsa logística el cual se suscribirá en el mes de julio.</t>
  </si>
  <si>
    <t>Para el segundo trimestre no se reporta información de ejecución presupuestal, toda vez que los recursos fueron comprometidos en el primer trimestre con la suscripción de los contratos de las profesionales que apoyan el cumplimiento del producto. Contratos 428 y 645 de 2023.</t>
  </si>
  <si>
    <t xml:space="preserve">Los recursos disponibles para el desarrollo del producto en la vigencia 2023 es de $10.000.000 de pesos, es de anotar que es menor al valor proyectado, como resultado de la asignación presupuestal que tuvo la entidad para la vigencia, la cual fue menor a la esperada. Para el segundo trimestre se generaron compromisos CRP por diez millones de pesos, por fuente de inversión del proyecto 7585; Fortalecimiento a las Artes, territorios y cotidianidades, los cuales al corte  presentan un giro por $4.000.000. 
</t>
  </si>
  <si>
    <t>Con corte al segundo  trimestre de 2023 no se han ejecutado recursos</t>
  </si>
  <si>
    <t>El valor total exonerado para la realización de ambos eventos fue de  $ 4.336.100 COP</t>
  </si>
  <si>
    <t xml:space="preserve">A 30 de junio se ha ejecutado un presupuesto de $37 millones de pesos, los cuales comprenden la contratación del talento humano especializado para el desarrollo de las actividades deportivas, los materiales, el transporte de los mismos, y demás servicios requeridos en el desarrollo de las actividades. </t>
  </si>
  <si>
    <t xml:space="preserve">A 30 de junio se ha comprometido un recurso presupuestal de $2.806.931, correspondiente a la ejecución de 96 sesiones de actividad física, el cual comprende el talento humano, el transporte, elementos necesarios para el desarrollo de las mismas y demás servicios administrativos. </t>
  </si>
  <si>
    <t>Capital no cuenta con recursos de inversión vía plan de desarrollo para ninguna acción misional asociada a acciones afirmativas.</t>
  </si>
  <si>
    <t>En el marco de la ejeción del Convenio de Asociación N° 433 de 2023, que contempla el desarrollo de procesos de alfabetización y multialfabetización para la inclusión en la cultura escrita, con enfoques de género, poblacional-diferencial, territorial y ambiental. Como parte de esta linea se cuenta con le apoyo de un contrato de prestación de servicios con amplio conocimiento en enfoque de genero y lidera las acciones aqui referidas.</t>
  </si>
  <si>
    <t xml:space="preserve">No tiene programada meta para 2023 </t>
  </si>
  <si>
    <t>Se solicitaron los Certificados de Registro Presupuestales correspondientes, para el trámite de desembolso. Para las propuestas reportadas, se expidieron el CRP 563 por $ 13.000.000 a favor de Manuel Alejandro Parra Sepúlveda y CRP 623  por 13.000.000 a favor de Luz Marina Grisales Restrepo.
- Los ganadores hicieron entrega de la documentación requerida para el desembolso, el cual ya fue tramitado. El valor del primer desembolso corresponde al 80% del valor total del estímulo, es decir  $10.400.000. Lo anterior conforme lo establecido en los Derechos Específicos de los Ganadores de las condiciones de la beca.</t>
  </si>
  <si>
    <t>Son recursos ejecutados mediante el apoyo del equipo encargado para ello</t>
  </si>
  <si>
    <t xml:space="preserve">1, 2, y 3. El recurso destinado para el desarrollo de las actividades durante el segundo trimestre, se corresponde a los honorarios mensuales del profesional encargado de la gestión territorial en el Distrito Creativo y Diverso la Playa. 
4.Pago por concepto de servicios artísticos y culturales a agentes de los sectores LGBTI </t>
  </si>
  <si>
    <t>Dado que los juegos por la igualdad no se han inaugurado, no se ha ejecutado presupuesto.</t>
  </si>
  <si>
    <t>Se reporta el recurso humano asignado para el seguimiento de la participación y la política pública LGBTI así como de la secretaría técnica del Consejo de cultura de sectores sociales</t>
  </si>
  <si>
    <t xml:space="preserve">La fuente de financiación de este producto  es a través de recursos de funcionamiento, toda vez que las actividades fueron ejecutadas por los servidores y servidoras de planta a cargo del Sistema de Información Régimen Legal de Bogotá.
</t>
  </si>
  <si>
    <t>El reporte financiero hace referencia a la persona encargada de este ejercicio especificando que es una mas de las funciones.</t>
  </si>
  <si>
    <t>Este valor hace referencia a lo avanzado con corte a 30 de junio de 2023. Los recursos por valor de $2,854,914 corresponden al porcentaje de tiempo del contratista dedicado al cumplimiento de este producto (10%) durante el segundo trimestre, Contrato No. 4212000-115-2023 con cargo al proyecto de inversión 7868 de la SDFI y el valor que se registra corresponde al monto acumujlado al corte de 30 de junio de 2023, registrado en el primer trimestre $2,854,914.</t>
  </si>
  <si>
    <t>No se registran recursos de inversión, dado que es una actividad relacionada a los productos de la subdirección de programas y proyectos</t>
  </si>
  <si>
    <t xml:space="preserve">1.3.4 Inclusión de iniciativas productivas de los sectores sociales LGBTI conexas a la cadena de valor del turismo a la Ruta de la Productividad del IDT </t>
  </si>
  <si>
    <t>Porcentaje de personas de los sectores LGBTI en inseguridad alimentaria beneficiadas  con apoyos alimentarios</t>
  </si>
  <si>
    <t>Número de personas de los sectores sociales LGBTI atendides en la ruta de empleabilidad.</t>
  </si>
  <si>
    <t xml:space="preserve">100% personas de los sectores LGBTI atendidas en la casa refugio. </t>
  </si>
  <si>
    <t>3 procesos de circulación y acompañamiento a las prácticas artísticas que desarrollan las personas LGBTI en sus diferencias y diversidad en la ciudad.</t>
  </si>
  <si>
    <t>112 personas Trans beneficiadas con la corrección del componente de nombre y/o sexo en el documento de identificación personal para la reafirmación de la identidad”</t>
  </si>
  <si>
    <t xml:space="preserve">Avance Cualitativo  de octubre 1 a 31 de diciembre 2022: Dentro de las acciones adelantadas por parte de la Ruta LGBTI que se materializan en la estrategia Casa Refugio se brindó atención al 100% de casos correspondiente a la población LGBTI, una de las principales poblaciones objetivo teniendo en cuenta que se evidencia que este grupo poblacional afronta después de los jovenes un alto índice de violencias en razon a la orientación sexual e identidad de genero, estos casos estan representadas en las siguientes cifras. (2) ingresos, (13) seguimientos, (2) nuevo hecho y (19) orientaciones, para un total de 35 personas atendidas, la atención fue realizada por una dupla psicojuridicas conformadas por una psicologa y un abogado quienes emiten el respectivo concepto de atención.
</t>
  </si>
  <si>
    <t>33 espacios de formación y promoción de lectura, escritura y oralidad con enfoque diferencial a personas vinculadas a los sectores LGBTI y a la ciudadania en general.</t>
  </si>
  <si>
    <t xml:space="preserve">Desde el Proyecto 7735 Fortalecimiento de los procesos territoriales y la construcción de respuestas integradoras e innovadoras en los territorios de Bogotá - Región, para el cumplimiento del producto de la Modalidad de Desarrollo de Capacidades para la genración de oportunidades a través de sus tres ejes estratégicos: El eje donde más atenciones se realizaron fue el de aprovechamiento del tiempo liberado en actividades recreativas, deportivas, artísticas y culturales, seguido del eje de Generación de ingresos económicos, y después Fortalecimiento del Tejido social.  Para facilitar la oferta de las actividades y procesos de formación se realiza la gestión interinstitucional para la articulación de actividades y procesos de formación para el desarrollo de capacidades, a través de convenio SENA, IDARTES y Alta Consejería para las TICS, entre otras . 
Las atenciones desde la Modalidad de Desarrollo de Capacidades para la generación de oportunidades a personas del sector LGBTI por orientación sexual  son las siguientes: BISEXUAL 33, GAY 33, HOMOSEXUAL 28, LESBIANA 15 en total se realizaron 109 atenciones durante el cuarto trimetre del año 2022.
La modalidad de Desarrollo de Capacidades para la Generación de oportunidades aporta al Plan de acción de la política pública LGBTI, a  través de su oferta con enfoque de derechos, de género, poblacional, diferencial y territorial; orientada en el acceso a oportunidades que aportan a la garantía de los derechos, a reducir las desigualdades; generando oportunidades  para la generación de ingresos ecónomicos de las personas y familias en vulnerabilidad; facilitando el acceso democrático al deporte, los saberes y expresiones culturales y fortaleciendo el tejido social desde la cualificación de redes familiares y comunitarias. 
Las atenciones desde la Modalidad de Desarrollo de Capacidades para la generación de oportunidades a personas del sector LGBTI por orientación sexual  son las siguientes: Bisexual 312, gay 166, homosexuales 289 y lesbianas 12 en total se atendieron 891.
</t>
  </si>
  <si>
    <t xml:space="preserve">Durante el segundo trimestre de 2023 se desarrollaron actividades dentro de los servicios CDC y el servicio tiempo propio para personas cuidadoras, de los sectores LGBTI se atendieron 125  personas únicas, se adelantaron procesos y actividades que permitieron  el desarrollo de capacidades individuales y colectivas acorde con los intereses de esta población, potenciando  las capacidades de las personas en los territorios a través del desarrollo de actividades para el aprovechamiento del tiempo libre, formación para el emprendimiento y fortalecimiento de redes sociales y comunitarias. 
Lo anterior, orientado a la promoción del uso adecuado del tiempo libre, oportunidad para el mejoramiento de ingresos economicos, enfocado a la cualificación de la población LGBTI, para el impulso de emprendimiento y mejoramiento de perfiles ocupacionales, promoviendo la participación y trasformación del territorio en el marco del desarrollo comunitario y autocuidado.Las actividades en las que más participaron en el segundo  trimestre de 2023  fueron: Natación, Manufacturas en textiles y cuero, actividades de relajación, belleza, sistemas, recreación Física, actividad física, teatro, gastronomia y yoga. </t>
  </si>
  <si>
    <t>Durante año 2021 se logra identificar, buscar, inscribir y vincular a 75 mujeres jefas de hogar de los sectores LGBTI al servicio Tropa Social a tu Hogar para iniciar el proceso de acompañamiento familiar mediante la concertacion del contrato social familair.
Las cifras de vinculacion desagregadas por cada uno de los meses de operacion son: 
Junio 2
Julio 5
Agosto 4
Septiembre 3
Octubre 9
Noviembre 17
DIciembre 35</t>
  </si>
  <si>
    <t>A través del servicio Tropa Social a tu Hogar, durante el primer semestre del año 2022, 22  personas de los sectores LGBTI en condiciones de pobreza y vulnerabiliad  fueron vinculadas al servicio de acompañameinto familair, con quines se inicia proceso de atencion mediante la orientación para el acceso a la oferta social distrital segun las caracteristicas y aspiraciones de cada persona beneficiaria.</t>
  </si>
  <si>
    <t>A través del servicio Tropa Social a tu Hogar, durante lo corrido del del año 2022: En relación al fortalecimiento de los equipos de tropa social  se llevaron a cabo dos sesiones de acompañamiento a la Subdirección LGBTI, cuyo propósito estaba direccionado a presentar el nuevo formulario de búsqueda activa y al mismo tiempo recoger las sugerencias en el marco de enfoque diferencial frente a la población LGBTI que se atiende desde la Secretaría de Integración Social en las diferentes unidades operativas dispuestas.
Relacionado con el reporte anual 47  personas de los sectores LGBTI en condiciones de pobreza y vulnerabilidad  fueron vinculadas al servicio de acompañamiento familiar, con quienes se inicia proceso de atención mediante la orientación para el acceso a la oferta social distrital según las características y aspiraciones de cada persona beneficiaria. Las localidades donde se encuentran ubicadas estas personas son: Usaquén 1; Chapinero 1; San Cristóbal 12; Usme 2; Tunjuelito 2; Bosa 4; Fontibón 1; Suba 7; Rafael Uribe Uribe 6; Ciudad Bolívar 11</t>
  </si>
  <si>
    <t>Durante el segundo trimestre del año 2023 el equipo territorial del servicio inició la etapa de firma y concertación del Contrato Social Familiar (CSF), el cual permite el ingreso de nuevas beneficiarias y así la identifación de condiciones de vulnerabiliad para la gestión de respuestas y oferta pertinente.
Esta etapa ha dado como resultado la atención y concertación de 5 contratos sociales familiares con jefes de hogares de los sectores LGBTI que cumplen los criterios de ingreso al servicio de acompañamiento familiar, a los cuales se les ha orientado y presentado la oferta de servicios de la entidad, así como de programas distritales que permitan la gestión de acciones para la movilidad social.</t>
  </si>
  <si>
    <t>Se atienden a 6 personas de los sectores LGBTI durante el primer semestre del 2022 en la Modalidad de Cuidado Transitorio del servicio social Bienestar y Cuidado.
Se han desarrollado las siguientes actividades relacionadas con el enfoque diferencial de identidades de género y orientacion sexual diversas, en los Centros Transitorios:
a. Espacios de reflexión y discusión para incentivar la inclusión de las personas mayores con orientación sexual diversa.
b. Promoción del respeto y tolerancia hacia personas mayores de los sectores LGBTI, en la socialización del Pacto de Convivencia.
c. Divulgación de derechos de personas de los sectores LGBTI.
d. Talleres reflexivos donde se aborda el tema de masculinidades alternativas.
e. Talleres sobre el enfoque diferencial de identidades de género y orientación sexual diversas en el marco del envejecimiento digno, en los cuales se aclaran conceptos relacionados y se resignifican prácticas discriminatorias hacia las personas de los sectores LGBTI.
f. Diálogo de saberes a través de talleres en los que se aborda el tema de conceptos y experiencias de personas pertenecientes a la comunidad LGBTI, asi como el reconocimiento de las identidades, formas de violencia y condiciones de vida de las personas mayores que hacen parte de este grupo poblacional.
g. Encuentros de Desarrollo Humano en los que se socializa y sensibiliza frente a conceptos del enfoque de orientación sexual e identidad de género diversas y  los derechos de las personas de sectores LGBTI.
h. Festival Local por la Diversidad donde se brindan servicios de salud a través de tomas de muestras para VIH y Hepatitis por parte de la Sub Red Suroccidente.
i. Jornada de cualificación virtual Enfoques de Politica Publica y Enfoque Diferencial.
j. Conversatorio con ocasión de la Semana de Concientización y Sensibilización sobre el maltrato y la violencia hacia la persona mayor.
k. Se avanzó en la implementación del enfoque diferencial y sus categorías aplicables a la modalidad, a través de acciones de socialización y sensibilización para ampliar saberes y apropiación del enfoque, dirigidas a las personas mayores y cualificación del talento humano.</t>
  </si>
  <si>
    <t>En el acumulado enero-diciembre 2022, se atendieron en total 8 personas mayores que se reconocen como poblacion LGBTI en la modalidad Cuidado Transitorio Día-Noche del Servicio Social Comunidad de Cuidado a cargo de la Subdirección para la Vejez (Proyecto 7770).
En total, se registran 1381 asistencias (día/noche) de estas personas durante 2022.
Si bien no se cumple con la meta cuantitativamente, se aclara que gracias a la gestión realizada desde la Subdirección para la Vejez en el marco de la territorialización de la modalidad cuidado transitorio Día-Noche del Servicio Social de Cuidado Integral, se ha logrado el incremento en la permanencia en el servicio social de las personas mayores que pertenecen a los sectores LGBT. Los procesos de búsqueda, focalización e identificación de personas mayores en situaciones de vulnerabilidad y víctimas de violencia, se ha seguido realizan en los diferentes territorios del Distrito Capital, no obstante no se han identificado más personas mayores pertenecientes a los sectores LGBT que estén interesadas o necesiten asistir a los Centros de Cuidado Transitorio a cargo de la Subdirección para la Vejez.
Para la Vigencia 2023 se deben incrementar y fortalecer los procesos de búsqueda activa de personas mayores pertenecientes a los sectores LGBT para realizar la oferta de los servicios sociales para personas mayores a cargo de la Subdirección para la Vejez, como lo es la modalidad Cuidado Transitorio Día- Noche.</t>
  </si>
  <si>
    <t>Durante el periodo reportado se atendieron 6 Personas Mayores pertenecientes a los sectores LGBTI en el Servicio Social Cuidado Transitorio.
Adicionalmente, se llevó a cabo una mesa de trabajo en articulación entre las Subdirecciones Técnicas para la Vejez y para Asuntos LGBT, la cual se llevó a cabo el 17 de marzo de 2023, en donde se definió la realización de jornadas de orientación técnica a cargo de la Subdirección para Asuntos LGBTI en articulación con la Subdirección para la Vejez, en los Centros de Cuidado Transitorio a cargo de la Subdirección para la Vejez.
Avance cuantitativo:6 personas mayores.</t>
  </si>
  <si>
    <t xml:space="preserve">Se brindó cualificación en temas de "Enfoque de género" y "Política Pública LGBTI"  a los centros de atención con los que cuenta el Servicio de Cuidado Transitorio.  La cualificación se realizó a través de cuatro (4) sesiones en los siguientes Centros de Cuidado Transitorio: 28 de junio (Cuidado Transitorio San José Nazareth Suba); 26 de junio (Cuidado Transitorio Cundinamarca); 7 de junio de 2023 (Cuidado Transitorio Antonia Santos); 14 (Cuidado Transitorio Samper Mendoza). 
A las cualificaciones asistieron un total de 56 personas del talento humano de los centros de Cuidado Transitorio mencionados. Por otra parte, es importante señalar que para el segundo trimestre del año en curso, nueve (9) personas mayores de los sectores LGBTI recibieron atención en los Centros de Cuidado Transitorio. 
Cabe recordar que este servicio busca fomentar el autocuidado y mantenimiento de capacidades de las personas mayores de sesenta (60) años, que se encuentran en riesgo o situación de habitabilidad en calle, mediante acciones ocupacionales y de desarrollo humano transitorias en jornada diurna o nocturna, que permitan promover el restablecimiento de derechos, la transformación de imaginarios y prácticas adversas a la vejez, la dignidad humana y el envejecimiento activo. El Servicio de Cuidado Transitorio promueve acciones de autocuidado y dignificación, brindando alojamiento seguro, alimentación, promoción de buenas prácticas de autocuidado, orientación y acompañamiento interdisciplinario. </t>
  </si>
  <si>
    <t xml:space="preserve">1.3.10 Participación en la oferta de las casas de la juventud generando apropiación del espacio sin situaciones de discriminación y fortaleciendo el tejido social de los y las jóvenes de los sectores LGBTI.  </t>
  </si>
  <si>
    <t xml:space="preserve">En lo acumulado al cuarto trimestre del año 2022 se han desarrollado desde el Plan de Salud Pública de Intervenciones Colectivas (PSPIC) acciones de promoción y prevención para VIH en población LGBTI, como lo son la oferta de pruebas rapidas de VIH, seguimiento y canalización de los casos identificados como positivos, en busca de alcanzar las metas orientadas al  95% de las personas que viven con VIH conozcan su diagnóstico, el 95%  de estas accedan a tratamiento y  el  95% de estas  alcancen la indetectabilidad, para este periodo se realizaron un total de 975 pruebas rapidas asi como seguimiento y canalización de los casos identificados como positivos ( 23casos)
En lo acumulado, para el año 2022, se han desarrollado desde el Plan de Salud Pública de Intervenciones Colectivas (PSPIC) acciones de promoción y prevención para VIH en población LGBTI, tales como, la oferta de pruebas rápidas de VIH, con un total de 3015 pruebas realizadas durante  el año, de la siguiente manera: enero- marzo:600 abril- junio:750  julio- septiembre: 690, octubre diciembre 975 y con  seguimiento y canalización de los casos identificados como positivos (118 casos). Esto con el fin de que el 95% de las personas que viven con VIH conozcan su diagnóstico, el 95% accedan a tratamiento y el 95% alcancen la indefectibilidad..  </t>
  </si>
  <si>
    <t>En lo acumulado al primer trimestre del año 2023 se han desarrollado acciones de promoción y prevención para VIH en población LGBTI, tales como:  la oferta de pruebas rápidas de VIH, y otras ETS; Sífilis y Hepatitis B. Esto en el marco de cumplimiento de la resolución 1314 de 2020 en donde se contempla la oferta de pruebas rápidas de VIH de forma extramural y su respectivo seguimiento y canalización de los casos identificados como positivos. Para el primer trimestre se realizaron 926 pruebas de VIH, de las cuales 26 como resultado dieron positivo y fueron canalizadas a los respectivos programas.</t>
  </si>
  <si>
    <t>En lo acumulado al primer trimestre del año 2023 se han desarrollado acciones de promoción y prevención para VIH en población LGBTI, tales como:  la oferta de pruebas rápidas de VIH, y otras ETS; Sífilis y Hepatitis B. Esto en el marco de cumplimiento de la resolución 1314 de 2020 en donde se contempla la oferta de pruebas rápidas de VIH, sifilis y hepatitis  de forma extramural y su respectivo seguimiento y canalización de los casos identificados como positivos. Para el segundo trimestre se realizaron 2045 pruebas de VIH, de las cuales 81 como resultado dieron positivo y fueron canalizadas a los respectivos programas.</t>
  </si>
  <si>
    <t>100% de personas de los sectores sociales LGBTI habitantes de calle vinculadas a la estrategia movil de abordaje en calle</t>
  </si>
  <si>
    <r>
      <t xml:space="preserve">Enfoque poblacional-diferencial: </t>
    </r>
    <r>
      <rPr>
        <sz val="10"/>
        <rFont val="Arial Narrow"/>
        <family val="2"/>
      </rPr>
      <t>en las sensibilizaciones realizadas a los servidores de la Red Cade se abordaron conceptos y lineamientos relacionados con la garantía de los derechos para las personas lesbianas, gais, bisexuales, transexuales, intersexuales (LGBTI), servicios de atención incluyente y eliminación de estereotipos.</t>
    </r>
  </si>
  <si>
    <r>
      <rPr>
        <b/>
        <sz val="10"/>
        <rFont val="Arial Narrow"/>
        <family val="2"/>
      </rPr>
      <t>Derechos - Derechos Humanos</t>
    </r>
    <r>
      <rPr>
        <sz val="10"/>
        <rFont val="Arial Narrow"/>
        <family val="2"/>
      </rPr>
      <t xml:space="preserve">: La implementación del programa se desarrollo a partir de una estrategia de sensibilización con 15 sesiones (5 cultura del cuidado; 3 enfoque de derechos humanos; 3 enfoque de género; 2 enfoque de inclusión y diversidad; 3 transformación cultural: nuevas masculinidades.
Invitación abierta para que los funcionarios/as y contratistas hagan parte de las jornadas de sensibilización.
</t>
    </r>
    <r>
      <rPr>
        <b/>
        <sz val="10"/>
        <rFont val="Arial Narrow"/>
        <family val="2"/>
      </rPr>
      <t>Género</t>
    </r>
    <r>
      <rPr>
        <sz val="10"/>
        <rFont val="Arial Narrow"/>
        <family val="2"/>
      </rPr>
      <t>: Con la consolidación de los grupos dinamizadores se busca porner en marcha los diferentes componentes del programa, algunos de estos son: 
- Diseñar y poner en marcha un mecanismo de alertas tempranas articulando herramientas como la encuesta de clima y cultura, la batería de riesgo psicosocial, los comités de convivencia laboral y un buzón de comunicaciones para denuncias y quejas con el fin de prevenir situaciones y conductas de discriminación y de acoso sexual laboral y articular con la red de atención psico emocional acompañamiento para las personas que hayan sido víctimas de discriminación o acoso sexual laboral. 
- Incorporar en los programas de bienestar, salario emocional, clima y cultura organizacional acciones y actividades afirmativas con enfoque poblacional - diferencial y de género que promuevan la interacción y la integración de todas las personas vinculadas a la administración pública con el propósito de promover la diversidad, trabajar la empatía, la corresponsabilidad personal, familiar y laboral que permita acabar con toda actitud de violencia y prevenir toda forma de discriminación y el acoso sexual laboral y generar ambientes trabajo seguros para todos y todas. 
- Con acompañamiento de la Secretaria Distrital de la Mujer, implementar una estrategia de promoción de nuevas masculinidades o masculinidades alternativas favoreciendo que cada uno sea como quiere ser.  Basados en la libertad propia, donde cada hombre y cada mujer elige que tipo de vida quiere cómo quiere mostrarse hacia los demás.  
- Crear una red distrital de buenas prácticas para la eliminación de la discriminación y el acoso sexual laboral que se permita medir en un Ranking y se reconozca a las entidades que han implementado acciones positivas y afirmativas para tener los mejores ambientes laborales y ser las mejores entidades para trabajar en el distrito.</t>
    </r>
  </si>
  <si>
    <r>
      <rPr>
        <b/>
        <sz val="10"/>
        <rFont val="Arial Narrow"/>
        <family val="2"/>
      </rPr>
      <t xml:space="preserve">Enfoque de derechos: </t>
    </r>
    <r>
      <rPr>
        <sz val="10"/>
        <rFont val="Arial Narrow"/>
        <family val="2"/>
      </rPr>
      <t xml:space="preserve">Se identifica la necesidad del fortalecimiento institucional en plena consonancia a lo planteado por el Plan de Acción de la PPLGBTI, de esta forma se diseñó la "Guía Técnica de Atención, lineamientos para la implementación de la Política Pública LGBTI y la transversalización del enfoque Diferencial en la ruta de Atención del IDIPRON – sectores sociales LGBTI" 
</t>
    </r>
    <r>
      <rPr>
        <b/>
        <sz val="10"/>
        <rFont val="Arial Narrow"/>
        <family val="2"/>
      </rPr>
      <t>Enfoque diferencial</t>
    </r>
    <r>
      <rPr>
        <sz val="10"/>
        <rFont val="Arial Narrow"/>
        <family val="2"/>
      </rPr>
      <t xml:space="preserve">: En los espacios de capacitación se identifica la importancia de transversalizar el enfoque diferencial ya que es importante la identificación de los factores históricos de discriminación y opresión ante la diferencia de OSIGD o la autodefinición política como ciudadanía LGBTI.  
</t>
    </r>
    <r>
      <rPr>
        <b/>
        <sz val="10"/>
        <rFont val="Arial Narrow"/>
        <family val="2"/>
      </rPr>
      <t>Enfoque de género:</t>
    </r>
    <r>
      <rPr>
        <sz val="10"/>
        <rFont val="Arial Narrow"/>
        <family val="2"/>
      </rPr>
      <t xml:space="preserve"> Existen  lineamientos y abordajes con perspectiva y enfoque de género, las prácticas cotidianas de la convivencia perpetuan la estructura social en que la mujer y la expresión de la identidad femenina son sujetos de violencias simbólicas, así como otras formas de violencias psicologicas,físicas y verbales. Por ello incidir en la intervención desde la acción sin daño en las labores humanitarias y el abordaje de espacios de diálogo con servidores y servidoras que permitan la reflexión ante estos retos de la convivencia en las UPI.  </t>
    </r>
  </si>
  <si>
    <r>
      <t xml:space="preserve">Desde el Proyecto 7735 Fortalecimiento de los procesos territoriales y la construcción de respuestas integradoras e innovadoras en los territorios de Bogotá - Región, para el cumplimiento del producto del Plan de acción año del 2021 que corresponde a los meses de Ocutubre, noviembre y diciembre se relacionan a continuación el reporte cualitativo alcanzados                                        
1) La meta se reporto en </t>
    </r>
    <r>
      <rPr>
        <u/>
        <sz val="10"/>
        <rFont val="Arial Narrow"/>
        <family val="2"/>
      </rPr>
      <t>261 atenciones a personas  de los sectores LGBTI  en la modalidad de desarrollo de capacidades.</t>
    </r>
    <r>
      <rPr>
        <sz val="10"/>
        <rFont val="Arial Narrow"/>
        <family val="2"/>
      </rPr>
      <t xml:space="preserve">
2) Las atenciones a personas del sector LGBTI por orientación sexual  fueron los siguientes: Homosexual 112,  Bisexual 70, Gay 47 y Lesbianas 32.                   
3) Atención de personas de los sectores LGBTI vinculadas en actividades a través de la modalidad de desarrollo de capacidades en sus tres ejes estrategicos. 
El eje donde más atenciones se realizaron fue el eje de aprovechamiento del tiempo liberado en actividades, recreativas, deportivas, artísticas y culturales, seguido del eje de Generación de ingresos economicos y por último Fortalecimiento del Tejido social.                                                                  
4) Gestión interinstitucional para la articulación de actividades y procesos de desarrollo de capacidades, a través de convenio SENA, IDARTES y Alta Consejería para las TICS, entre otras. </t>
    </r>
  </si>
  <si>
    <r>
      <t xml:space="preserve">En el marco de la implementación de la Estrategia Vigía LGBTI, en el primer trimestre del año se desarrolaron diferentes acciones, las cuales se relacionan a continuación:
Acompañamiento a espacios de participación local: El equipo de gestores participó en los diferentes espacios locales (mesas, comités y consejos consultivos), en los cuales socializó el objetivo de la Estrategia, así como las acciones que se desarrollan en los territorios, con el ánimo de articular acciones a nivel local  a favor de la vida y seguridad de las personas de los sectores LGBTI. En ese sentido, en el mes de febrero y marzo los gestores han venido aportando a la construcción de los planes de acción desde donde se desprenden las actividades a realizar en el año en vigencia y desde donde se aporta desde la misionalidad de la SDSCJ.
Jornadas de prevención y promoción de Denuncia: Teniendo en cuenta la necesidad de llevar información lúdica sobre las vilencias que se ejercen hacia las personas de los sectores LGBTI por su identidad de género y/u orientación sexual, el equipo de la Estrategia viene desarollando jornadas de prevención y promoción de denuncia, a través de una actividad denominada "Golosa Diversa", la cual permite tener un acercamiento a las categorias de la Política Pública,a así como reflexiones alrededor del respeto a la diversidad y la suma de aliados a la denuncia por situaciones de violencias y/ o discriminación.
En ese sentido, es importante decir que en el mes de febrero se llevaron a cabo 9 de estas jornadas, las cuales lograron impactar a 243 personas, mientras que en el mes de marzo se realizaron 11 jornadas que impactaron a 260 personas.
Participación en instancias Distritales: En el primer trimestre del año se participó en espacios de articulación Distrital como: Mesa de Casos Urgentes, Mesa Zesai y Sesión del Consejo Consultivo LGBTI. En los espacios se ha socializado la oferta de la Estrategia y las acciones que se desarrollan en el territorio a través del equipo Vigía LGBTI y en el mes de marzo se envío el I reporte de acciones desarrolladas en el marco del plan de acción de la Mesa Zesai, desde donde se ha trabajado alrededor del instrumento tipo encuesta a aplicar con personas que ejercen ASP.
Se adelantaron 73 jornadas de sensibilización a un total de 60 jóvenes beneficiarios de la estrategia RETO de la Secretaría Distrital de Integración Social, los cuales terminaron su proceso como agentes comunitarios de convivencia. Estas jornadas fueron realizadas en las localidades: San Cristóbal, Puente Aranda, Rafel Uribe Uribe y Tunjuelito. Así mismo, en la localidad de Usme se entregó información a 17 funcionarios de la Secretaría Distrital de Integración Social en prevención de discriminación por estereotipos de género y rutas de atención diversa con que cuentan entidades del Distrito. 
Se ha logrado que las personas sensibilizadas en la promoción de denuncia y prevención de delitos adquieran nuevos conocimientos acerca de sexualidad y género, eliminen los estereotipo e imaginarios negativos que existen alrededor de los sectores LGBTI, y que conozcan las rutas de denuncia antes diferentes delitos particularmente la discriminación. 
Durante este mes de junio se logró generar articulación interinstitucional para el acompañamiento a movilizaciones de sectores LGBTI (Marcha del Sur, Contra marcha y PRIDE). Adicionalmente se logró apoyar procesos de formación en derechos humanos a cien (100) policías de la Policía Metropolitana a través de una (1) jornada pedagógica, y en política pública LGBTI a través de cuatro (4) jornadas pedagógicas dirigidas a funcionarios y funcionarias de la Cárcel Distrital. Finalmente, es de destacar que se logró impactar a 510 estudiantes de colegios distritales en temas de prevención y violencias basadas en género desde el abordaje LGBTIQ.
</t>
    </r>
    <r>
      <rPr>
        <b/>
        <sz val="10"/>
        <rFont val="Arial Narrow"/>
        <family val="2"/>
      </rPr>
      <t xml:space="preserve">En resumen, en el trimestre se hicieron: 330 acciones diferenciadas de la siguiente manera: Acompañamiento a jornadas de sensibilización para guía a gestores territoriales y socialización de rutas del sector LGBTI 29 acciones. Informe de acciones articuladas para el sector LGBTI en los consejos Locales de Seguridad priorizados en las alertas 010 – 046, 8 acciones. Jornadas de sensibilización sobre estereotipo de imaginarios sobre los sectores LGBTI en puntos priorizados y/o por demanda, 128 acciones. Participación en la Mesa Intersectorial de diversidad Sexual, 17 acciones. Participar en los espacios de articulación local de temas LGBTI (mesa LGBTI - comité local LGBTI - consejos consultivos), 18 acciones. Sensibilizar sobre la importancia de la denuncia en los sectores LGBTI, 130 acciones. </t>
    </r>
    <r>
      <rPr>
        <sz val="10"/>
        <rFont val="Arial Narrow"/>
        <family val="2"/>
      </rPr>
      <t xml:space="preserve">
</t>
    </r>
  </si>
  <si>
    <r>
      <t xml:space="preserve">Se cumplió en un 100% la acción programada en la vigencia 2021; se realizaron 4 actividades artísticas y culturales que fortalecen la inclusión de las personas de los sectores LGBTI, se contó con la participación de 187 miembros de la comunidad. Las actividades realizadas fueron las siguientes:
1 - Taller de máscaras: La FUGA realizó un taller de máscaras específico para la comunidad LGTBIQ de la localidad de Santafé, esta actividad se llevó a cabo en el centro cultural “Castillo de las Artes” se contó con la participación de 11 asistentes pertenecientes a esta comunidad.
</t>
    </r>
    <r>
      <rPr>
        <b/>
        <sz val="10"/>
        <rFont val="Arial Narrow"/>
        <family val="2"/>
      </rPr>
      <t xml:space="preserve">
2 - Mediación y Taller Integración Social:</t>
    </r>
    <r>
      <rPr>
        <sz val="10"/>
        <rFont val="Arial Narrow"/>
        <family val="2"/>
      </rPr>
      <t xml:space="preserve">  En el marco de la exposición "La ciudad es la utopía de Gustavo Zalamea", se realizó esta actividad para integrantes de la unidad operativa centro de desarrollo integral y diferencial proyecto de vida que trabaja con el proyecto “Población ex- habitantes de calle y en riesgo de estarlo" de la subdirección para la adultez de la secretaria Distrital de Integración Social. Las salas de exposición de la FUGA fueron el escenario para realizarles un recorrido comentado (mediación) por las diferentes piezas expuestas, con la finalidad de dialogar sobre el territorio, la ciudad y el recorrido que permearon la obra artística de Gustavo Zalamea, para llevar a los participantes a remembrar y reflexionar sobre su propia experiencia en la ciudad desde la cotidianidad. Este dialogo permitió dar paso a la realización de un taller, que estuvo dirigido para desarrollarse en grupos, que crearon narrativas sobre los recorridos, la observación y la apropiación del territorio de la ciudad de Bogotá a partir del dibujo y la escritura. Se contó con la participación de 30 asistentes pertenecientes a la comunidad LGBTI.
3 </t>
    </r>
    <r>
      <rPr>
        <b/>
        <sz val="10"/>
        <rFont val="Arial Narrow"/>
        <family val="2"/>
      </rPr>
      <t>– Presentación Artística</t>
    </r>
    <r>
      <rPr>
        <sz val="10"/>
        <rFont val="Arial Narrow"/>
        <family val="2"/>
      </rPr>
      <t xml:space="preserve">: La FUGA participó en el evento de aniversario y presentación de resultados del centro cultural “El Castillo de las Artes” con la presentación artística del artista Dj Honey Vergoni - Ensamble Travesti. Se contó con la participación de 30 asistentes pertenecientes a la comunidad LGBTI.  
4 – </t>
    </r>
    <r>
      <rPr>
        <b/>
        <sz val="10"/>
        <rFont val="Arial Narrow"/>
        <family val="2"/>
      </rPr>
      <t>Evento de Inauguración</t>
    </r>
    <r>
      <rPr>
        <sz val="10"/>
        <rFont val="Arial Narrow"/>
        <family val="2"/>
      </rPr>
      <t xml:space="preserve">: En las instalaciones de la entidad, se llevó a cabo el evento de inauguración de “LA TRAVESTITECA”, Anales de Arte de la Red Comunitaria Trans; La Travestiteca es una exposición y plataforma virtual que pone en circulación una retrospectiva de obras que dan cuenta de un proceso continuo, dinámico, abierto, transformador y terapeútico del arte en el trabajo social y local de la Red Comunitaria Trans en el Barrio Santa Fe, localidad de Los Mártires. Se contó con la participación de 116 asistentes de la comunidad LGBTI.  
</t>
    </r>
  </si>
  <si>
    <r>
      <t xml:space="preserve">Durante la vigencia 2021, desde el IDRD se apoyó a las personas de los sectores sociales LGBTI en ocho (8) actividades de la siguiente forma: 
</t>
    </r>
    <r>
      <rPr>
        <b/>
        <sz val="10"/>
        <rFont val="Arial Narrow"/>
        <family val="2"/>
      </rPr>
      <t xml:space="preserve">Durante el segundo trimestre de 2021 se apoyó la siguiente actividad: </t>
    </r>
    <r>
      <rPr>
        <sz val="10"/>
        <rFont val="Arial Narrow"/>
        <family val="2"/>
      </rPr>
      <t xml:space="preserve">
</t>
    </r>
    <r>
      <rPr>
        <b/>
        <sz val="10"/>
        <rFont val="Arial Narrow"/>
        <family val="2"/>
      </rPr>
      <t xml:space="preserve">1.	Marcha del Sur LGBTI: </t>
    </r>
    <r>
      <rPr>
        <sz val="10"/>
        <rFont val="Arial Narrow"/>
        <family val="2"/>
      </rPr>
      <t xml:space="preserve">Realizada el 13 de junio de 2021 en el Parque Estadio Olaya Herrera Localidad Rafael Uribe Uribe: Desde el IDRD se apoyó con un (1) punto de actividad Física. 
</t>
    </r>
    <r>
      <rPr>
        <b/>
        <sz val="10"/>
        <rFont val="Arial Narrow"/>
        <family val="2"/>
      </rPr>
      <t>Durante el tercer trimestre de 2021 se apoyaron las siguientes actividades:  
2.	Marcha Distrital del Orgullo LGTBIQ+:</t>
    </r>
    <r>
      <rPr>
        <sz val="10"/>
        <rFont val="Arial Narrow"/>
        <family val="2"/>
      </rPr>
      <t xml:space="preserve"> 4 de julio de 2021- Parque Nacional: Se apoyó con la gestión del préstamo del Parque Nacional Enrique Olaya Herrera y con la logística en tramos de la ciclovía de la carrera 7ª a la altura del Parque Nacional. 
</t>
    </r>
    <r>
      <rPr>
        <b/>
        <sz val="10"/>
        <rFont val="Arial Narrow"/>
        <family val="2"/>
      </rPr>
      <t>3.	Izada Distrital de la Bandera de la Diversidad LGTBIQ+:</t>
    </r>
    <r>
      <rPr>
        <sz val="10"/>
        <rFont val="Arial Narrow"/>
        <family val="2"/>
      </rPr>
      <t xml:space="preserve"> 8 de julio de 2021- Monumento Banderas Kennedy - 8:00 pm a 8:00 pm: Desde el IDRD se apoyó con el préstamo de un Inflable. 
</t>
    </r>
    <r>
      <rPr>
        <b/>
        <sz val="10"/>
        <rFont val="Arial Narrow"/>
        <family val="2"/>
      </rPr>
      <t xml:space="preserve">4.	Rodada Lésbica: </t>
    </r>
    <r>
      <rPr>
        <sz val="10"/>
        <rFont val="Arial Narrow"/>
        <family val="2"/>
      </rPr>
      <t xml:space="preserve">26 de septiembre de 2021- realizad entre las Localidades de Puente Aranda y Kennedy entre las 9:00 am a 2:00 pm: Desde del programa de “Al Trabajo en Bici” se apoyó realizando un recorrido en bicicleta y en el intermedio del recorrido se dio tips de mecánica básica en torno al uso de la bicicleta. En la jornada participaron 12 personas. 
</t>
    </r>
    <r>
      <rPr>
        <b/>
        <sz val="10"/>
        <rFont val="Arial Narrow"/>
        <family val="2"/>
      </rPr>
      <t>Durante el cuarto trimestre de 2021 se apoyó las siguientes actividades en el marco del Festival por la Igualdad: 
5.	Ciclo paseo por el Distrito Diverso:</t>
    </r>
    <r>
      <rPr>
        <sz val="10"/>
        <rFont val="Arial Narrow"/>
        <family val="2"/>
      </rPr>
      <t xml:space="preserve"> Se llevó a cabo el 16 octubre de 2021, liderado por el programa de la Escuela de la Bicicleta y con el acompañamiento de la Dirección de Diversidad Sexual de la SDP, el cual facilitaron 10 bicicletas para los asistentes. En la actividad participaron 9 ciudadanos de los sectores sociales LGBTI y el acompañamiento de 16 funcionarios de las entidades.  
</t>
    </r>
    <r>
      <rPr>
        <b/>
        <sz val="10"/>
        <rFont val="Arial Narrow"/>
        <family val="2"/>
      </rPr>
      <t>6.	Primera Jornada de Actividad Física Musicalizada:</t>
    </r>
    <r>
      <rPr>
        <sz val="10"/>
        <rFont val="Arial Narrow"/>
        <family val="2"/>
      </rPr>
      <t xml:space="preserve"> Llevada a cabo el 17 de octubre de 2021. La cual se desarrolló simultáneamente en trece (13) parques del distrito de forma presencial contando con la participación de 1.200 personas asistentes a las sesiones de actividad física.  De otra parte. A través de la página del Facebook Live del IDRD se desarrolló tres actividades contando con la participaron de 111 personas participantes. 
</t>
    </r>
    <r>
      <rPr>
        <b/>
        <sz val="10"/>
        <rFont val="Arial Narrow"/>
        <family val="2"/>
      </rPr>
      <t>7.	Caminata a Monserrate:</t>
    </r>
    <r>
      <rPr>
        <sz val="10"/>
        <rFont val="Arial Narrow"/>
        <family val="2"/>
      </rPr>
      <t xml:space="preserve"> Se realizó el 22 de octubre de 2021, en donde se inscribieron 20 personas. Sin embargo, la actividad se llevó a cabo con solo 7 personas que llegaron al punto de encuentro. La actividad se llevó a cabo con el acompañamiento de la Dirección de Diversidad Sexual de la SDP y de la Secretaria de Movilidad. 
</t>
    </r>
    <r>
      <rPr>
        <b/>
        <sz val="10"/>
        <rFont val="Arial Narrow"/>
        <family val="2"/>
      </rPr>
      <t>8.	Segunda Jornada de Actividad Física Musicalizada:</t>
    </r>
    <r>
      <rPr>
        <sz val="10"/>
        <rFont val="Arial Narrow"/>
        <family val="2"/>
      </rPr>
      <t xml:space="preserve"> La segunda jornada de actividad física se llevó a cabo el 24 de octubre de 2021, al igual que en la jornada del 17 de octubre se llevó a cabo simultáneamente en trece (13) parques del distrito de forma presencial contando con la participación de 1.200 personas asistentes a las sesiones de actividad física. A través de la página del Facebook Live del IDRD se desarrolló tres actividades contando con la participaron de 89 personas participantes. 
</t>
    </r>
  </si>
  <si>
    <r>
      <t>1.1.5 Informes sobre la implementación del enfoque diferencial bajo las variables de orientación sexual e identidad de género en las modalidades de atención</t>
    </r>
    <r>
      <rPr>
        <b/>
        <sz val="10"/>
        <rFont val="Arial Narrow"/>
        <family val="2"/>
      </rPr>
      <t xml:space="preserve"> </t>
    </r>
    <r>
      <rPr>
        <sz val="10"/>
        <rFont val="Arial Narrow"/>
        <family val="2"/>
      </rPr>
      <t>día y noche para personas habitantes de calle y en alto riesgo de estarlo de 29 años en adelante.</t>
    </r>
  </si>
  <si>
    <r>
      <t>Porcentaje de avance en la elaboración de las fases de la</t>
    </r>
    <r>
      <rPr>
        <b/>
        <sz val="10"/>
        <rFont val="Arial Narrow"/>
        <family val="2"/>
      </rPr>
      <t xml:space="preserve"> </t>
    </r>
    <r>
      <rPr>
        <sz val="10"/>
        <rFont val="Arial Narrow"/>
        <family val="2"/>
      </rPr>
      <t>estrategia de gestión técnica y administrativa para el desarrollo y  organización de los servicios de salud, con enfoque diferencial LGBTI.</t>
    </r>
  </si>
  <si>
    <r>
      <t>Numero de dcumentos</t>
    </r>
    <r>
      <rPr>
        <strike/>
        <sz val="10"/>
        <rFont val="Arial Narrow"/>
        <family val="2"/>
      </rPr>
      <t xml:space="preserve"> </t>
    </r>
    <r>
      <rPr>
        <sz val="10"/>
        <rFont val="Arial Narrow"/>
        <family val="2"/>
      </rPr>
      <t>de movilidad en el transporte público y sector social LGBTI</t>
    </r>
  </si>
  <si>
    <r>
      <t xml:space="preserve">3.4.14 Estimulos de fomento para la activación y visibilizacion de la memoria y patrimonio de los sectores sociales LGBTI como aporte al </t>
    </r>
    <r>
      <rPr>
        <i/>
        <sz val="10"/>
        <rFont val="Arial Narrow"/>
        <family val="2"/>
      </rPr>
      <t>Programa de construcción participativa de la memoria implementado con enfoque territorial mediante instalación de piezas conmemorativas, desarrolladas con los sectores LGBTI</t>
    </r>
    <r>
      <rPr>
        <sz val="10"/>
        <rFont val="Arial Narrow"/>
        <family val="2"/>
      </rPr>
      <t xml:space="preserve">. </t>
    </r>
  </si>
  <si>
    <t>100% de personas LGBTI atendidas en el proyecto de discapacidad de la SDIS.</t>
  </si>
  <si>
    <t>Porcentjae de Familias vinculadas con la estrategia de Inclusión social</t>
  </si>
  <si>
    <t>100% de Familias vinculadas a la estrategia de Inclusión social</t>
  </si>
  <si>
    <t>100% de personas de los sectores LGBTI mayores de 29 años en riesgo de habitar la calle vinculadas a la ruta de atención</t>
  </si>
  <si>
    <t>3 actividades desarrolladas para la implementación y mantenimiento de un producto turístico y la promoción del mismo, revisando periódicamente su actualización.</t>
  </si>
  <si>
    <t xml:space="preserve">1 Guía de Turismo LGBTI realizada. </t>
  </si>
  <si>
    <t xml:space="preserve">Número de talleres de cambio cultural dirigidos a mujeres LBT </t>
  </si>
  <si>
    <t>6091 servidoras y servidores de las entidades del Distrito han participado en jornadas de
inducción y reinducción que incluyen información sobre la PPLGBTI y sus enfoques.</t>
  </si>
  <si>
    <t>14556 servidoras y servidores públicos de las entidades del Distrito participaron en la encuesta
de ambientes laborales inclusivos.</t>
  </si>
  <si>
    <t xml:space="preserve">100% de los sectores de la administración distrital con un plan anual para fortalecer la  capacitación y la vinculación laboral de mujeres y hombres trans 
</t>
  </si>
  <si>
    <t xml:space="preserve">100% en el diseño de la estrategia distrital de territorialización de la política pública LGBTI 
</t>
  </si>
  <si>
    <t xml:space="preserve">10% de avance en la implementación de la estrategia de territorialización de la política pública LGBTI en las localidades de Bogotá
</t>
  </si>
  <si>
    <t>Inicia en 2024</t>
  </si>
  <si>
    <t>10 acciones de participación  para el fortalecimiento de la visibilidad y garantía de los derechos de personas LGBTI ejecutadas.</t>
  </si>
  <si>
    <t>1 protocolo actualizado sobre Atención Integral a las Víctimas de Hostigamiento por Identidad de Género y Orientación Sexual en el sistema escolar y con mecanismos de seguimiento.</t>
  </si>
  <si>
    <t>1 programa de formación permanente orientados a la transversalización de los enfoques de la PPLGBTI en el ámbito escolar, dirigido a maestras, maestros, docentes orientadoras(es) y directivos docentes nombrados en propiedad en la SED</t>
  </si>
  <si>
    <t xml:space="preserve">1 documento elaborados con las Estrategias pedagógicas diseñadas para la inclusión e implementación del enfoque de la PPLGBTI de Bogotá en los PEI de las IED con especial énfasis en educación para la sexualidad y construcción de ciudadanía.
                                                                                             </t>
  </si>
  <si>
    <t>100% de personas de los sectores LGBTI beneficiadas con Estrategias Educativas Flexibles
46 personas de los sectores LGBTI graduadas en educación básica en la Estrategia de Educación Flexible.</t>
  </si>
  <si>
    <t xml:space="preserve">1 caja de herramienta actualizada con didacticas para la resolución de conflcitos y el abordaje de la convivencia escolar en las comunidades educativas que incorporen el enfoque de identidades de genero y orientaciones sexuales diversas.  </t>
  </si>
  <si>
    <t>1 documento de Orientaciones Pedagogicas con enfoque diferencial para las comunidades educativas en el abordaje de la diversidad sexual.</t>
  </si>
  <si>
    <t xml:space="preserve">52 IED con la socialización de la ruta de la estrategia pedagógica para la inclusión del enfoque de la PPLGBTI de Bogotá en los PEI de las IED con especial énfasis en educación para la sexualidad y construcción de ciudadanía.
                                                                                             </t>
  </si>
  <si>
    <t>100% de ejecución en la elaboración del documento</t>
  </si>
  <si>
    <t>70% de avance en el diseño y acompañamiento técnico a la implementación del protocolo para la gestión de estrategias de cultura ciudadana  dirigidas a promover cambios voluntarios en favor de la transformación de los factores asociados a las violencias y discriminación por identidad de género y orientación sexual en el Distrito Capital</t>
  </si>
  <si>
    <t>100% de avance en el acompañamiento técnico a la formulación e implementación de un experimento social que mida las percepciones y comportamientos de los ciudadanos frente a la población transgénero en el ámbito laboral.</t>
  </si>
  <si>
    <t>2 estrategias implementadas para la generación de espacios amigables seguros y libres de discriminación, con enfoque diferencial LGBTI.</t>
  </si>
  <si>
    <t>5 espacios de concertación y participación en la ruralidad sensibilizados sobre las orientaciones sexuales e identidades de género diversas</t>
  </si>
  <si>
    <t>100% de Prestamos de parques y/o escenarios que reciben las organizaciones de los sectores LGBTI en el uso del tiempo libre</t>
  </si>
  <si>
    <t>1 actualización del proyecto de comunicación pública de la PP LGBTI diseñado con la Secretaría Distrital de Planeación teniendo en cuenta la naturaleza de empresa industrial y comercial del Estado que tiene Canal Capital.</t>
  </si>
  <si>
    <t>1 estrategia para el fomento de la circulación de materiales de lectura con enfoques de identidades de género y sexualidad, para la ampliación de la oferta a los colectivos LGBTI y la demás ciudadania.</t>
  </si>
  <si>
    <t xml:space="preserve"> 1  publicación de activación y visibilización de memoria y patrimonio LGBTI  Lanzamiento de la publicación
  Libro: Mi marcha, 40 años de la movilización LGBTI en Bogotá 
</t>
  </si>
  <si>
    <t xml:space="preserve">100% de actualización del sistema de información Regimen Legal - Legalbog con los actos administrativos en materia de derechos de las personas de los sectores LGBTI. </t>
  </si>
  <si>
    <t>3 alianzas estratégicas para el desarrollo de proyectos específicos, transferencia tecnológica y científica</t>
  </si>
  <si>
    <t xml:space="preserve">100% de avance de diseño e implementación del  Sistema de información donde se identifiquen casos de crimenes y violencias contra personas de los sectores LGBTI </t>
  </si>
  <si>
    <t>1 Estudio de violencias contra personas de los sectores LGBTI</t>
  </si>
  <si>
    <t>1 Estudio de Caracterización de los turistas que visitan la ciudad de Bogotá y se auto reconocen como parte del sector poblacional LGBTI</t>
  </si>
  <si>
    <t>Número de documentos de la Política Pública Regional LGBTI</t>
  </si>
  <si>
    <t>1. Consolidar desarrollos institucionales para el reconocimiento, garantía y restitución de los derechos de las personas de los sectores LGBTI</t>
  </si>
  <si>
    <t>2. Generar capacidades en las organizaciones y personas de los sectores LGBTI para una efectiva representación de sus intereses como colectivo en los espacios de decisión de la ciudad</t>
  </si>
  <si>
    <t>3. Promover una cultura ciudadana basada en el reconocimiento, garantía y restitución del derecho a una vida libre de violencias y de discriminación por identidad de género y orientación sexual.</t>
  </si>
  <si>
    <t>4. Posicionar la perspectiva de género y diversidad sexual para la formulación, implementación, seguimiento y evaluación de las políticas públicas en el Distrito Capital</t>
  </si>
  <si>
    <t>Objetivo</t>
  </si>
  <si>
    <t>Resultado</t>
  </si>
  <si>
    <t xml:space="preserve">1.1 Aumento de capacidades y competencias institucionales para la incorporación del enfoque diferencial por orientación sexual e identidad de género en las entidades del distrito 
</t>
  </si>
  <si>
    <t>1.2 Aumento de la participación de las personas de los sectores LGBTI y otras orientaciones sexuales e identidades de género en los servicios sociales que ofrece el distrito para la garantía de derechos.</t>
  </si>
  <si>
    <t xml:space="preserve">1.3 Aumento de la participación de personas de los sectores Sociales LGBTI y otras orientaciones sexuales e identidades de género en procesos de ampliación de capacidades para el desarrollo humano y para la vida </t>
  </si>
  <si>
    <t xml:space="preserve">1.4 Disminución de la discriminación por orientación sexual e identidad de género en el ambiente laboral de las entidades del distrito </t>
  </si>
  <si>
    <t xml:space="preserve">1.5 Aumento de las capacidades institucionales para promover el derecho a la salud de las personas de los sectores LGBTI </t>
  </si>
  <si>
    <t xml:space="preserve">1.6 Aumento de las capacidades institucionales para la territorialización de la política pública y su implementación en las instancias y espacios cercanos a la cotidianidad de la ciudadanía.
</t>
  </si>
  <si>
    <t xml:space="preserve">2.1 Aumento de la participación en asuntos públicos de las personas y organizaciones  de los sectores LGBTI  </t>
  </si>
  <si>
    <t xml:space="preserve">2.1 Aumento de la participación e incidencia en asuntos públicos de las personas y organizaciones  de los sectores LGBTI  </t>
  </si>
  <si>
    <t>3.1 Aumento de capacidades y competencias institucionales en las entidades del Distrito para la atención de las violencias dirigidas a las personas de las sectores LGBTI en los espacios públicos y privados.</t>
  </si>
  <si>
    <t>3.2 Aumento de instituciones educativas distritales con procesos de acompañamiento pedagógico que contribuyen a la disminución de situaciones de violencias y discriminación por orientación sexual e identidad de género en el sistema educativo.</t>
  </si>
  <si>
    <t>3.3 Disminución de la percepción de discriminación hacia las personas de los sectores LGBTI y otras orientaciones sexuales e identidades de género.</t>
  </si>
  <si>
    <t>3.4 Aumento del reconocimiento material y simbólico del aporte de las personas de los sectores LGBTI a la producción cultural de la ciudad.</t>
  </si>
  <si>
    <t>4.1 Aumento de la cantidad y la calidad de información y conocimientos  disponibles para caracterizar la situación de derechos de las personas de los sectores LGBTI construida en perspectiva diferencial, interseccional y territorial</t>
  </si>
  <si>
    <t>Avance Cuantitativo 3er Trimestre 2023</t>
  </si>
  <si>
    <t>Avance Cuantitativo 4 periodo 2023</t>
  </si>
  <si>
    <t>Avance Cualitativo 3er Trimestre 2023</t>
  </si>
  <si>
    <t>Avance implementación enfoques 3er Trimestre 2023</t>
  </si>
  <si>
    <t>Avance Cualitativo 4 periodo 2023</t>
  </si>
  <si>
    <t>Avance implementación enfoques 4o periodo 2023</t>
  </si>
  <si>
    <t>Recursos ejecutados 2023 Q3</t>
  </si>
  <si>
    <t>Avance cualitativo información financiera 2023 Q3</t>
  </si>
  <si>
    <t>Recursos ejecutados 2023 Q4</t>
  </si>
  <si>
    <t>Avance cualitativo información financiera 2023 Q4</t>
  </si>
  <si>
    <t>0,8</t>
  </si>
  <si>
    <t>1</t>
  </si>
  <si>
    <t>Para el periodo del tercer reporte, la Subdirección para asuntos LGBTI, avanzó en la subsanación de los ajustes solicitados desde la SDP, así mismo, de los ajuste solicitados al documento por parte la líder del Sistema Integrado de Gestión SIG. Es importante mencionar que a la fecha se sigue trabajando en la subsanación de los ajustes solicitados teniendo en cuenta que el lineamiento debe brindar herramientas conceptuales y metodológicas sobre el enfoque diferencial por orientaciones sexuales e identidades de género a los (as) funcionarios (as) y colaboradores (as) responsables de la prestación de los diferentes servicios psicosociales en la Secretaría Distrital de Integración Social.
Se reporta un 1,5% para el trimestre, completando un acumulado de 5,5% en lo corrido de la vigencia, de un total programado de 8%.</t>
  </si>
  <si>
    <t>En el periodo del tercer reporte se realizaron dos (2) jornadas de socialización del modelo de inclusión social en la casa LGBTI Amapola Jones, en las cuales se hizo énfasis en los componentes de desarrollo del modelo y sus principios, en aras de fortalecer conceptos y metodologías de implementación. 
Asimismo, se relaciona el memorando de aprobación y oficialización del modelo, para que este sea conocido, comprendido, implementado y controlado en la entidad.</t>
  </si>
  <si>
    <t xml:space="preserve">En el periodo del tercer reporte, se llevaron a cabo dos (2) procesos de sensibilización y capacitación dirigidos a los servidores públicos que trabajan con la población de Primera Infancia, Infancia y Adolescencia. El primer proceso de cualificación involucró a 10 profesionales del servicio de Lactantes. El segundo se llevó a cabo en el Centro Amar de Engativá e incluyó la participación de 18 educadoras y educadores. En ambas cualificaciones, se abordaron temas y conceptos clave, como sexualidad, el sexo, el género, la identidad de género y la orientación sexual. Además, se exploró el Documento técnico "Re-creando sexualidades y cuerpos para la Primera Infancia, Infancia y Adolescencia", resaltando la importancia de reconocer las prácticas sociales, culturales y educativas que valoran la capacidad de los niños y adolescentes para construir y desarrollar su autonomía basada en sus propias subjetividades y diversidades. Hasta la fecha, estos espacios de cualificación se han centrado en la interiorización de prácticas que promuevan la capacidad de la agencia de los niños, niñas, adolescentes y personas intersexuales. A fin de transformar las percepciones de los adultos y las instituciones. Esto busca contribuir al desarrollo libre y a la expresión de la sexualidad a lo largo del ciclo vital. </t>
  </si>
  <si>
    <t>En el periodo del tercer reporte, se realizaron 5 jornadas de fortalecimiento técnico con los equipos de profesionales de las unidades operativas del Hogar de paso día y hogar de paso noche para la atención de la población habitante de calle de la Sabana, Hogar de paso día y hogar de paso noche para la atención de la población habitante de calle Mártires, Servicio de desarrollo integral y diferencial para población habitante de calle y en alto riesgo de estarlo SEDID, Servicio de atención y desarrollo de capacidades para mujeres habitantes de calle y en alto riesgo de estarlo MALOKA, y Servicio comunidad de vida para población habitante de calle El camino. Lo anterior con el fin  de generar apropiación e incorporación del enfoque diferencial por orientaciones sexuales e identidades de género.  Este ejercicio favorecio espacios de reflexión y aclaracion de conceptos relacionados con la política pública LGBTI.
Por otra parte, a partir del proceso desarrollado en el segundo trimestre, se continuo con la implementación de la encuesta para identificar si hay dominio de diferentes términos, cuáles son los términos usados en la atención de las personas de los sectores sociales LGBTI y hacer lectura de imaginarios y estereotipos asociados a este tema.</t>
  </si>
  <si>
    <t>Durante el periodo reportado se concretó la planeación del encuentro de experiencias de vida LGBTI, en coordinación entre las Subdirecciones para la Vejez y para Asuntos LGBTI de la SDIS, el cual se llevará a cabo durante el mes de noviembre de 2023. Para la planeación se desarrolló una mesa de trabajo en términos de las articulaciones adelatandas para la definición de los parámetros y acciones necesarias para la realización del evento; dicha mesa tuvo lugar el día 23 de octubre de 2023 y allí se definieron los parámetros para la identificación de las personas mayores de los sectores LGBTI que participarán del evento y así poder realizar la ficha técnica del mismo. Se realizará para una audiencia de 80 personas el día 24 de noviembre de 2023.</t>
  </si>
  <si>
    <t>Durante el periodo comprendido entre julio y septiembre de 2023 se realizaron tres (3) jornadas de sensibilización en enfoque diferencial por orientación sexual e identidad de género dirigidas al talento humano, para la eliminación de barreras de acceso y permanencia de las personas de los sectores LGBTI en los servicios de la Subdirección para la Discapacidad: Una  jornada realizada el día 14 de julio 2023 donde participaron veintiocho (28) personas del talento humano del Centro Renacer, una jornada el 11 de agosto 2023 donde participaron diez (10) personas del talento humano del Nivel Central y una jornada el 22 de septiembre 2023 con la participación de quince  (15) personas del talento humano del Centro de Atención para la Inclusión Social –CADIS-. La sensibilización permite reconocer y valorar la diversidad promoviendo la aceptación y la igualdad de derechos de este grupo poblacional contribuyendo a la reducción de la discriminación y los prejuicios basados en identidades de género y orientaciones sexuales diversas. Para este trimestre se cumplió la meta de la actual vigencia  2023 de acuerdo con lo programado inicialmente con la Subdirección para asuntos LGBTI.</t>
  </si>
  <si>
    <t xml:space="preserve">El 26 de septiembre se realizó la apertura e inauguración de la casa LGBTI Edward Hernández en la localidad de Kennedy, dicho evento fue presidido por la Alcaldesa Mayor de Bogotá.
La nueva Casa LGBTI Edward Hernández – Zona Occidente, hace que la institucionalidad se acerque más a los territorios, permitiendo ampliar la cobertura y facilitando a la ciudadanía en general y a las personas de los sectores LGBTI en particular, sus familias y redes de apoyo, la garantía del ejercicio de sus derechos. Es importante mencionar que de acuerdo con el plan de acción de la politica publica LGBTI, para la vigencia 2023 no se tiene meta asignada, pero por solicitud del Consejo Consultivo LGBTI a la Alcaldesa Mayor de Bogotá se dio apertura a la nueva casa LGBTI antes de lo previsto, lo cual suma a la meta adelantada que se tiene en el producto. </t>
  </si>
  <si>
    <t>En el periodo del tercer reporte, como estrategia de fortalecimiento, las 4 casas LGBTI realizaron procesos de articulación interinstitucional, intrainstitucional y con entidades de base comunitaria y entidades privadas, con el fin de vincular población perteneciente a los sectores sociales LGBTI a los servicios, que ofrece la subdirección, además de ampliar la oferta de servicios. 
De igual forma se avanzó en el documento borrador del manual operativo de la casas, cuyo alcance busca garantizar el derecho a la información de todos los actores involucrados en el funcionamiento del servicio de la subdirección para asuntos LGBTI y la Secretaría de Integración Social y orientar las actividades y acciones del Servicio Casas LGBTI estableciendo los componentes y procedimientos generales para la implementación de la política pública para personas de los sectores sociales LGBTI, y con otras orientaciones sexuales, identidades de género y expresiones de identidad de género, sus familias y redes de apoyo en el distrito.
Se reporta un 1% para el trimestre, completando un acumulado de 5% en lo corrido de la vigencia, de un total programado de 6%.</t>
  </si>
  <si>
    <t>En el periodo del tercer reporte, con base en las reuniones que se tuvieron con la Dirección de diversidad sexual, poblaciones y género de la Secretaría Distrital de Planeacion, el reporte cuantitativo estará sujeto a 3 de los 5 componentes de las redes diversas de aprendizaje.
1. Prevencion y mitigación de daños asociados al estigma.
2. Promoción de factores protectores para el bienestar emocional.
3. Redes de afecto.
Las redes de cuidado y afecto son integradas por personas de los sectores sociales LGBTI de Bogotá. Dentro de los componentes sexo, género y orientación sexual se tienen las siguientes particularidades: Bisexual 26, gay 43, heterosexual 173,  lesbiana 11, no actualiza 25, no aplica 3, no informa 14 y otra 1, para un total 296 y 494 vinculadas a las redes de apoyo y afecto de cada una de las localidades, la cuales no desagregan su orientación sexual e identidad de género, para un total de 790.
Se reporta 790 para el trimestre, completando un acumulado de 2.121  en lo corrido de la vigencia, de un total programado de 3.892.</t>
  </si>
  <si>
    <t>En el periodo del tercer reporte, la estrategia móvil de abordaje en calle continuo con la implementación de acciones que dignificaron la vida de las ciudadanas y los ciudadanos habitantes de calle, por medio del reconocimiento del territorio y la mitigación de daños asociados a la habitabilidad en calle. 
Las acciones realizadas en el marco de la estrategia móvil de abordaje en calle consistieron principalmente en asistencia básica orientada a la mitigación de riesgos y reducción de daños asociados a la vida en calle, a través de Jornadas Móviles de Autocuidado y Escucha Activa y los Planes de Atención Individual para el Desarrollo de Capacidades.
Para este trimestre, se identificó a través de la estrategia móvil de abordaje en calle,  8 personas, que en lo relacionado a identidad de género, 7 personas se autoidentificaron como masculinas, 1 como femenina,  en cuanto a su orientación sexual 8 personas refirieron ser gay.
Para el trimestre se incluyó en la estrategia móvil al 100% de las personas identificadas, es decir, 8.</t>
  </si>
  <si>
    <t>En el periodo del tercer reporte, se dio continuidad a la implementación del protocolo y lineamientos técnicos para la atención a las personas mayores de los sectores LGBTI en el Servicio Social Centro Día en el marco de la implementación del enfoque diferencial poblacional y de género, por medio de la realización de cualificaciones a los equipos territoriales de las Casas de la Sabiduría y la realización de talleres y jornadas de sensibilización e intercambio de saberes y experiencias con las personas mayores participantes de los Centros Día en la ciudad de Bogotá. 
De este modo, se realizaron 3 jornadas de cualificación al Talento Humano en 3 unidades operativas del Servicio Social Centro Día Casa de la Sabiduría en Años Dorados localidad de Santa Fe, Campo Verde en la localidad de Bosa y Monseñor en la localidad de Puente Aranda, en el marco del enfoque poblacional y de género para las personas mayores participantes de dicho servicio social. En estas jornadas se cualificaron en total 27 funcionarios entre contratistas y empleados de planta. Adicionalmente, se llevaron a cabo 21 jornadas de sensibilización con 674 Personas Mayores participantes del servicio social centro día en temas de género, asuntos LGBTI, identidad de género y orientación sexual.</t>
  </si>
  <si>
    <t>En la Subdirección para la discapacidad, durante el periodo comprendido entre julio y octubre 2023 fueron  atendida dos (2) personas con discapacidad del sector LGBTI en el Centro de Atención Distrital para la Inclusión Social CADIS, servicio que aporta al desarrollo de competencias que favorecen la inclusión social a través de alianzas y procesos de articulación transectorial con actores públicos y privados con acciones encaminadas al desarrollo humano y el proyecto de vida de este grupo poblacional. Y tres (3) en la Estrategia de Fortalecimiento a la Inclusión EFI donde se promueve la inclusión socio-laboral de las personas con discapacidad a través de procesos de articulación transectorial para la generación de oportunidades en el ámbito laboral y educativo.
Se atiende al 100% de las personas que cumplen con los criterios.</t>
  </si>
  <si>
    <t>Con corte a octubre de 2023, se vincularon 53 hogares/familias nuevos que cuentan con personas LGBTI entre sus integrantes; de estos hogares, fueron 38 personas LGBTI las que participaron directamente de la estrategia de inclusión social. Esto se suma al total de 298 personas que han participado de la lectura de realidades con los hogares/familias de comedores comunitarios y canastas alimentarias para cabildos indígenas, estableciendo estrategias y acuerdos para contribuir al mejoramiento de la calidad de vida de las personas de los sectores LGBTI y su núcleo familiar.
Se cumple con el 100% de hogares/familias vinculadas a la estrategia, del total de familias que cumplen con los criterios para la vinculación.</t>
  </si>
  <si>
    <t>Con corte a octubre de 2023, se han atendido 287 personas de sectores LGBTI beneficiadas con apoyos alimentarios a través de Comedores Comunitarios, 385 personas beneficiadas con bonos canjeables por alimentos y 48 beneficiadas con canastas alimentarias, para un total de 720 personas LGBTI atendidas con apoyos alimentarios. 
Se brindó acompañamiento social desde el componente de inclusión social, principalmente en canastas de cabildos indígenas y comedores comunitarios, desarrollando acciones de lectura de realidades, contrato social familiar y referenciaciones de acuerdo con las necesidades e intereses particulares. 
Así mismo, con los hogares/familias se realiza periódicamente la vigilancia nutricional y se desarrollan acciones de promoción en hábitos de estilos saludables para la promoción de prácticas de alimentación adecuadas.</t>
  </si>
  <si>
    <t>En el periodo del tercer reporte, la Subdirección para asuntos LGBTI atendió en las modalidades de servicios, 1. Atención psicosocial, 2. Atención sociojurídica y Redes diversas de aprendizaje, un total de 1554 personas. 
De acuerdo con la concertación con la Dirección de Diversidad Sexual, poblaciones y género, para este producto se hace la vinculación de las redes diversas de aprendizaje. De igual forma se llevó a cabo la formulación de un documento borrador de la implementación de los servicios,  el cual busca definir los enfoques, referentes conceptuales, componentes y modalidades de los servicios sociales dirigidos a personas de los sectores sociales LGBTI y con otras orientaciones sexuales, identidades de género y expresiones de identidad de género, sus familias y redes de apoyo, que se implementan desde la Subdirección para Asuntos LGBTI.
Se reporta 1.554 para el trimestre, completando un acumulado de 4.949  en lo corrido de la vigencia, de un total programado de 3.918.</t>
  </si>
  <si>
    <t>En el periodo del tercer reporte, la Subdirección para asuntos LGBTI   no contó con transferencias monetarias condicionadas direccionadas desde la Subdirección, toda vez que la modalidad de servicio, ampliación e instalación de capacidades formativas con transferencias monetarias finalizó, aportando a esta meta hasta el segundo trimestre del año 2023. Adicionalmente, en la entidad se dio la creación de la Dirección de Transferencias Monetarias, que tiene entre sus funciones el direccionamiento y coordinación de este tipo de apoyos económicos en el marco del programa Ingreso Mínimo Garantizado. Ante estas modificaciones estructurales, la Subdirección para Asuntos LGBTI de acuerdo con lo conversado con la Dirección de diversidad sexual poblaciones y género, llegó al acuerdo de que los bonos multicolor harán parte del servicio dentro del producto 1.3.9 el cual está sujeto a modificación de la redacción por la eliminacion del servicio en la nueva resolucion de servicios (Resolucion 218 de 2023), de igual forma de acuerdo con la base de datos enviada por la Dirección de Analisis y Diseño Estratégico se registran 158 personas que accedieron en el periodo a la modalidad de Bono Multicolor. 
Se realiza un reporte de 158 personas para el trimestre completando así 540 en lo corrido de la vigencia, de una meta de 1.939.</t>
  </si>
  <si>
    <t>En el periodo del tercer reporte, con base en las reuniones que se tuvieron con la Dirección de diversidad sexual, poblaciones y género de la Secretaría Distrital de Planeacion, el reporte cuantitativo estará sujeto a 2 de los 5 componentes de las redes diversas de aprendizaje:
1. Construccion y fortalecimiento de autonomía.
2. Fortalecimiento de habilidades para la vida.
Esto con el fin de no generar duplicidad en la información de los reportes cuantitativos de los productos asociados a los mismos servicios. Se atendieron 21 personas de los sectores sociales LGBTI, sus familias y redes de apoyo en el 1 componente y  436 personas de los sectores sociales LGBTI, sus familias y redes de apoyo en el componente 2.
Se realiza un reporte de 457 personas vinculadas para el trimestre completando así 954 en lo corrido de la vigencia de un total programado de 1.331.</t>
  </si>
  <si>
    <t xml:space="preserve">En el periodo del tercer reporte, se firmó del Convenio 8825 con la Universidad EAN, cuyo objeto contractual es "Aunar esfuerzos técnicos, administrativos, jurídicos, académicos y económicos para desarrollar acciones y estrategias que permitan el derecho al nombre y el ejercicio de la ciudadanía de las poblaciones transgeneristas, travestis, transexuales y transformistas que residan en la ciudad de Bogotá D.C. en el marco de la modalidad de servicio "Reafírmate el Chuchú de la cédula”. 
En el marco de la ejecución de dicho convenio se han producido los siguientes avances: 
- Documento académico de reafirmación de la identidad a través del documento de identificación (octubre 2023).
Avances en identificación y caracterización de potenciales participantes - Link de pre inscripción mas de 200 registros en el primer mes. 
Jornadas de inscripción: todos los jueves de manera rotativa en las casas LGBTI.
Ingreso al servicio de 150 personas a 30 de octubre 2023 .
Alianza con Notaria para una atención diferencial e incluyente.
Inicio de tramites notariales de 73 personas a 30 de octubre de 2023.
Articulación con Registraduría Nacional para agilizar procedimientos.
</t>
  </si>
  <si>
    <t xml:space="preserve">En el periodo del tercer reporte, se avanzó en el ajuste del documento "Estrategia Servicio Unidad Contra La Discriminación" Subdirección Para Asuntos LGBTI Secretaria Distrital de Integración Social por parte de la coordinadora de la Unidad Contra la Discriminación, la cual todavía se cuenta con ajustes desde el componente psicosocial.
Se reporta un 3,5% para el trimestre, completando un acumulado de 6% en lo corrido de la vigencia, de un total programado de 6%. </t>
  </si>
  <si>
    <t>En el periodo del tercer reporte, la Subdirección para asuntos LGBTI, atendió 98 personas de los sectores sociales LGBTI en la modalidad de línea telefónica, en relación a acto de discriminación por razón de la Orientación sexual e identidad de género, así mismo se avanza en los ajustes finales de la incoporacion del componente sociojuridico al protocolo de atencion de linea telefonica, esto con el fin de generar referenciación a la unidad contra la discriminación, de aquellos caso en los que se identifica violencia y discriminación.
Se realiza un reporte de 98 personas para el trimestre completando así 158 en lo corrido de la vigencia de un total programado de 495.</t>
  </si>
  <si>
    <t>En el periodo se adelantaron 4 jornadas respecto de la diversidad sexual con   enfoque   diferencial por identidades de género y orientaciones sexuales diversas; las cuales   fueron adelantadas  en las  fechas  de  28/07/2023, 04/08/2023, 8/09/2023 y 22/09/2023 con los profesionales del segundo  nivel psicólogos-as, los   de   primer nivel, secretarios y notificadores  de las 37 Comisarías de Familia de Bogotá.</t>
  </si>
  <si>
    <t>Durante el periodo reportado, se enfatizó en los procesos de sensibilización dirigidos a los equipos territoriales de los Centros de Cuidado Transitorio de la Subdirección para la Vejez, ubicados en las localidades de Rafael Uribe Uribe, Bosa, Suba, Puente Aranda y Mártires, en donde se llevaron a cabo reuniones de cualificación, sensibilización y seguimiento a la atención a las personas mayores de los sectores LGBTI (5 en total), propiciando la eliminación de las barreras de acceso de las persnas mayores al servicio.</t>
  </si>
  <si>
    <t xml:space="preserve">En el periodo del reporte con corte a 31 de octubre del 2023, se han desarrollado actividades en los servicios CDC y Tiempo Propio para Personas Cuidadoras para personas pertenecientes a los sectores LGBTI. En ese sentido, se atendieron 224 personas únicas, generando para la ciudadanía espacios, cursos y actividades para el aprovechamiento del tiempo libre, formación para el emprendimiento y fortalecimiento de redes sociales y comunitarias, a través de la gestión de alianzas con actores públicos y privados en el marco de los siguientes ejes temáticos: Aprovechamiento del tiempo liberado: orientado a la promoción del uso adecuado del tiempo libre. Oportunidades para el mejoramiento de ingresos económicos: Enfocados a la cualificación de las personas, para el impulso del emprendimiento y mejoramiento de perfiles ocupacionales. Fortalecimiento de la integración y el tejido social: dirigido a promover la participación y transformación del territorio en el marco de desarrollo comunitario y autocuidado.
Por otro lado, en el servicio Tiempo Propio para Personas Cuidadoras, en el componente de Lavanderías Comunitarias se brindó el servicio de lavado, secado y doblado de la ropa a las personas del sector LGBTI que se dedican a las labores de cuidado. De igual manera, en el componente de zonas de descanso y autocuidado, se promovió la vinculación de la población a participar de actividades físicas, lúdicas, artísticas y de relajación como alternativa para el disfrute del tiempo liberado, en el marco del Sistema Distrital de Cuidado. Así entonces, las actividades de los servicios con mayor participación en el tercer trimestre del 2023 fueron: natación (41%)  y actividades de Plan de Desarrollo Local encaminadas al fortalecimiento de la integración y el tejido social (9%). 
</t>
  </si>
  <si>
    <t>Durante el tercer trimestre de la vigencia 2023 se atendieron un total de 57 personas pertenecientes a los sectores LGBTI, las cuales fueron identificadas como:  Lesbianas 14,  Gays 27, Bisexuales 10 y Transgenero 6</t>
  </si>
  <si>
    <t xml:space="preserve">En el periodo del tercer reporte, el equipo territorial del servicio continuo con la etapa de firma y concertación del Contrato Social Familiar (CSF), el cual permite el ingreso de nuevas beneficiarias y asi la identifación de condiciones de vulnerabiliad para la gestion de respuestas y oferta pertinente
</t>
  </si>
  <si>
    <t>Se brindó cualificación en enfoque de género y Política Pública LGBTI a los centros de atención con los que cuenta el Servicio de Cuidado Transitorio.  La cualificación se realizó en los siguientes Centros de Cuidado Transitorio: 27 de septiembre (Cuidado Transitorio San José Nazareth Suba); 7 de septiembre (Cuidado Transitorio Cundinamarca); 20 de septiembre de 2023 (Cuidado Transitorio Antonia Santos); 13 de septiembre (Cuidado Transitorio Samper Mendoza), 28 de septiembre (Cuidado Transitorio Quiroga). 
A las cualificaciones asistieron 55 personas del talento humano de los centros de Cuidado Transitorio mencionados. Por otra parte, es importante señalar que, para el periodo comprendido entre julio y octubre del año en curso, 10 personas mayores de los sectores LGBTI recibieron atención en los Centros de Cuidado Transitorio. Cabe recordar que este servicio busca fomentar el autocuidado y mantenimiento de capacidades de las personas mayores de sesenta (60) años, que se encuentran en riesgo o situación de habitabilidad en calle, mediante acciones ocupacionales y de desarrollo humano transitorias en jornada diurna o nocturna, que permitan promover el restablecimiento de derechos, la transformación de imaginarios y prácticas adversas a la vejez, la dignidad humana y el envejecimiento activo. 
El Servicio de Cuidado Transitorio promueve acciones de autocuidado y dignificación, brindando alojamiento seguro, alimentación, promoción de buenas prácticas de autocuidado, orientación y acompañamiento interdisciplinario.</t>
  </si>
  <si>
    <t>Entre los meses de julio a octubre 2023 la Subdirección para la Juventud atendió a 1456 jóvenes de los sectores LGBTI en la oferta asociada a las Casas de la Juventud por medio de talleres, cursos y demás actividades relacionadas con las modalidades de atención inclusiva a jóvenes y estrategia móvil, generando así apropiación del espacio sin situaciones de discriminación y fortaleciendo el tejido social de los y las jóvenes de los sectores LGBTI.</t>
  </si>
  <si>
    <t xml:space="preserve">En aras de generar mayor claridad en el documento se realizaron ajustes al objetivo general, y a los antecedentes, se incorporaron los contenidos de Habilidades para la vida  vinculando el desarrollo de capacidades y "Reconociendo mi primer territorio es mi cuerpo", con cuatro actividades para el abordaje del tema con las poblaciones. </t>
  </si>
  <si>
    <t xml:space="preserve">Enfoque de derechos humanos: Mejorar y agilizar los procesos institucionales en la entidad relacionados con la población LGBTI, lograr respuestas asequibles para el aporte y restablecimiento de sus derechos, evitando así barreras de acceso que generan  resistencia, desinterés y conflicto en la población. </t>
  </si>
  <si>
    <t xml:space="preserve">Enfoque de derechos humanos: Modelo de marco orientador para la acción e intervención de las autoridades, a través de planes, programas, y proyectos de desarrollo económico y social, con el fin de asegurar condiciones básicas de inclusión y bienestar que permitan a las personas de las comunidades LGBTI, sus familias, redes de apoyo y afecto, ser sujetos de derechos
Enfoque poblacional-diferencial: Se reconocen las múltiples vulnerabilidades que enfrentan las personas de los sectores sociales LGBTI por su condición o por situaciones de marginalidad, inequidad y exclusión, en detrimento de su ciudadanía y su calidad de vida.
Enfoque de género: El documento cuenta con lineamientos que aseguran la incorporación del enfoque de género de forma transversal en la operación de los servicios de la Sub LGBTI. Así mismo se reconocen los procesos sociales que permitan generar políticas, planes, programas y proyectos, que reconozcan e interpreten la diversidad.
Enfoque territorial: comprender el territorio como una construcción social, que tiene particularidades que no solo se derivan de los aspectos biofísicos sino también de las relaciones que sobre él se construyen.
</t>
  </si>
  <si>
    <t xml:space="preserve">Enfoque de derechos humanos: Con el presente enfoque se consideran diversas perspectivas, incluyendo aquellas relacionadas con el género, la demografía, la étnia, la diversidad y los territorios, entre otros. A través de las cualificaciones, se señaló la importancia de reconocer a los niños, niñas y adolescentes como titulares de derechos tanto individuales como colectivos, que pueden ser exigidos sin importar su raza, identidad de género u orientación sexual.
Enfoque diferencial: Se incorporó en las cualificaciones al abordar y distinguir conceptos como Sexo-Sexualidad, Binarismo de género e identidades de género no heteronormativas. Se invitó a los funcionarios y funcionarias a reflexionar sobre sus prácticas cotidianas que perpetúan este binarismo y la discriminación basada en la orientación sexual. Es importante destacar que estos encuentros han promovido la eliminación de tales prácticas, con el propósito de crear un entorno que permita a los niños, niñas y adolescentes desarrollarse en un ambiente que valore y respete su diversidad.
Enfoque de género: A través de mencionadas cualificaciones, se ha buscado promover la comprensión de que el género es una construcción social que se basa en diferencias biológicas y que asigna roles y comportamientos según lo femenino y lo masculino. Estas construcciones han perpetuado y facilitado la desigualdad de género, dejando a las mujeres en una posición de subordinación y exclusión, sin dejar a un lado las identidades de género no heteronormativas. 
Enfoque territorial: Abordar las identidades de género y orientaciones sexuales no heteronormativas con las y los servidores públicos que interactúan diariamente con niños, niñas y adolescentes ha fomentado el abordaje de estos temas con la población en general, incluyendo madres, padres de familia, cuidadores, entre otros. Fomentando a una comprensión más amplia de que la sexualidad no se limita a la adultez, sino que está presente desde el nacimiento de cada ser humano. 
</t>
  </si>
  <si>
    <t xml:space="preserve">Enfoque de derechos humanos: se avanza en la implementación del enfoque toda vez que se parte del reconocimiento de los derechos de las personas LGBTI y la lucha de estos sectores sociales por el ejercicio pleno de estos, así como la necesidad de sensibilizar y cualificar a los equipos territoriales de la Subdirección para la Vejez sbre este tema.
Enfoque de género: el enfoque de género se implementa de manera transversal en las acciones llevadas a cabo en el marco del cumplimiento de este producto, dada la necesidad de abordar las temáticas relacionadas con el género y la identidad de género en los procesos de sensibilización llevados a cabo.
Enfoque diferencial-poblacional: se avanza en el cumplimiento del enfoque toda vez se parte del reconocimiento de la diferencia y la diversidad de la población mayor, atendiendo puentualmente esas diversidades mediante l atención diferencial que se logra a través de las sensibilizaciones realizadas con los equipos territoriales. </t>
  </si>
  <si>
    <t>Enfoque poblacional-diferencial: Desde este enfoque, la implementación del producto permite que el recurso humano maneje los conceptos relacionados con la política pública LGBTI, transforme sus imaginarios, sean generadores de cambios y favorezcan la convivencia entre los beneficiarios y beneficiarias de los servicios sociales y realicen su atención a traves de un trato digno y empático con un lenguaje incluyente hacia las personas.
Por otra parte este enfoque permite identificar y reconocer las condiciones y situaciones particulares y colectivas de las ciudadanas y ciudadanos relacionadas con la desigualdad, fragilidad, vulnerabilidad, violencias, y discriminación con el fin de ser tenidos en cuenta a la hora de adaptar los servicios a estas particularidades y a la construcción de sus proyectos de vida, generando mayor accesibilidad a la oferta de servicios entre ellas a unidades operativas con modalidades de atención día y noche para personas habitantes de calle y en alto riesgo de estarlo, cuyos objetivos son retomar hábitos de autocuidado, fortalecer autoesquemas y desarrollar habilidades y capacidades, mitigando con ello,  los riesgos y daños asociados a la vida en calle.
La implementación de este enfoque en este producto actúa sobre los ciudadanos y ciudadanas habitantes de calle pertenecientes a los sectores sociales LGBTI que son atendidos en las unidades operativas o son identificados en las acciones territoriales.
Enfoque territorial: Desde este enfoque, se realizan acciones en las localidades en donde están ubicadas las unidades operativas y a nivel distrital con las acciones territoriales de prevención de la habitabilidad en calle, logrando concentrar acciones en localidades que presentan mayor habitabilidad en calle por  dinámicas locales o por la presencia de puntos criticos que generan mayor riesgo de habitarla.
Enfoque de género: Desde este enfoque, se continúa realizando análisis de los procesos sociales, propiciando con ello acciones que reconozcan e interpretan la diversidad, ajustando desde este enfoque la oferta y servicios en unidades como son: El servicio de Atención y desarrollo de capacidades para mujeres habitantes de calle y en riesgo de estarlo, el servicio de desarrollo integral y diferencial para población habitante de calle y en riesgo de estarlo SEDID, y dar continuidad a acciones en otras unidades operativas y territoriales.</t>
  </si>
  <si>
    <t>Enfoque de derechos humanos: Se avanza en la implementación del enfoque, reconociendo en las Personas Mayores de los sectores LGBTI su carácter de especial protección cnstitucional, propiciando el respeto por los derechos humanos de esta población.
Enfoque de género: El enfoque de género se implementa en el cumplimiento del producto, dado el acercamiento a la identificación de las personas mayores de los sectores LGBTI que participarán del evento, reconociendo desde el enfoque de género las particularidades y diferentes contextos a exaltar de las experiencias de vida de la población.</t>
  </si>
  <si>
    <t xml:space="preserve">Enfoque de derechos humanos: La subdirección para la Discapacidad a través de sus estrategias, servicios sociales y articulaciones desarrolla acciones sobre el reconocimiento de los Derechos de las personas LGBTI para materializar de manera efectiva y práctica la garantía de los derechos de esta población, derivados de los prejuicios y  el trato discriminatorio en razón a su identidad u orientación, con medidas de atención que  permitan transformar los esquemas de discriminación y exclusión sexual  promoviendo el  trato igualitario.
Enfoque de género: Se realiza cualificación al talento humano para la atención a las personas con discapacidad del sector LGBTI teniendo en cuenta que esta población ha sido víctima de discriminación y estigmatización históricamente en el contexto socio-cultural con el costo de oportunidades que esto representa. Con las acciones desarrolladas por parte de la subdirección para la discapacidad se busca disminuir las brechas de género reconociendo y propiciando el goce efectivo de sus derechos.
Enfoque territorial: Desde los diferentes servicios que presta la Subdirección para la Discapacidad se busca contribuir a la eliminación, exclusión o segregación de este grupo poblacional en las localidades y a territorializar el enfoque diferencial por orientación sexual e identidad de género para la eliminación de barreras de acceso y permanencia de las personas de los sectores LGBTI en los diferentes servicios  sociales de la subdirección para la  discapacidad.
Enfoque diferencial: Se realiza cualificación al talento humano en enfoque diferencial por orientación sexual e identidad de género  para la eliminación de barreras de acceso y permanencia de las personas con discapacidad de los sectores LGBTI atendidas en los servicios sociales de la subdirección para la discapacidad, partiendo del hecho de la preexistencia de discriminación, estigmatización e invisibilización de las personas con orientaciones sexuales e identidades de género diversas.
</t>
  </si>
  <si>
    <t>Enfoque de derechos humanos: Casas LGBTI puestas en funcionamiento para la garantía plena de derechos de las personas de los sectores sociales LGBTI.
Enfoque de género: Las  Casas LGBTI son espacios para la atención por orientación sexual o identidad de género de las personas de los sectores sociales LGBTI, a través de la oferta de servicios de la SDIS.
Enfoque territorial: Las  Casas LGBTI son concebidas  como espacios para el desarrollo humano de personas de los sectores sociales LGBTI, por lo cual su ubicación garantiza la oportunidad de acceso al servicio de las personas residentes en la ciudad de Bogotá. 
Enfoque poblacional-diferencial: Las  Casas LGBTI cuentan con espacios físicos aptos para personas con discapacidad o con condiciones de movilidad reducida. Asi mismo,   y con pertenencia étnicas, por lo cual permite la inclusión social de los distintos grupos poblacionales.</t>
  </si>
  <si>
    <t xml:space="preserve">Enfoque de derechos humanos: los procesos de articulación sectorial, intersectorial, transectorial y con organizaciones sociales de los sectores sociales LGBTI garantizan el establecimiento de servicios sociales para las personas de los sectores sociales LGBTI en vulnerabilidad. 
Enfoque de género: las alianzas público privadas permiten el fortalecimiento de  las casas LGBTI a través de los procesos formativos y procesos de desarrollo de capacidades que se llevan a cabo en las unidades operativas, las cuales son pensadas teniendo en cuenta el enfoque diferencial, de género e interseccional de las personas LGBTI.
Enfoque territorial: el fortalecimiento de las casas LGBTI se da desde un enfoque territorial, reconociendo las particularidades de los territorios y sus habitatnes, que permtan desarrollar acciones teneindo en cuenta las realidades territoriales. 
Enfoque poblacional-diferencial:  las casas LGBTI cuentan con un enfoque de trabajo, la casa LGBTI  Laura Weinten centrada en un enfoque biopsico social y ambiental, y  la casa LGBTI Amapola Jons con un enfoque cultural y artístico, los cuales, a partir de las realidades territoriales, permiten generar acciones para una atención más oportuna y según las necesidades de las poblaciones que habitan los territorios.
</t>
  </si>
  <si>
    <t xml:space="preserve">Enfopque poblacional: Las redes de cuidado y afecto se han consolidado bajo enfoque poblacional, contando con la participación de población victima del conflicto armado (23), migrantes (11) personas con discapacidad (14).
Enfoque de género: Las redes de cuidado y afecto son integradas por personas de los sectores sociales LGBTI de Bogotá. Dentro de los componentes sexo, género y orientación sexual se tienen las siguientes particularidades: Bisexual 26, gay 43, heterosexual 173,  lesbiana 11, no actualiza 25, no aplica 3, no informa 14 y otra 1, para un total 296 y 494 vinculadas a las redes de apoyo y afecto de cada una de las localidades, la cuales no desagregan su orientación sexual e identidad de género, para un total 790. En la misma base de datos se cuenta con 20 personas trasngénero, 1 persona no binaria, que ya se encuentran contandas en la casilla de orientacion sexual, por lo cual, no entra en la meta total, para evitar duplicidad. 
Enfoque diferencial: Las redes de cuidado y afecto cuentan con un enfoque diferencial, en la cual se construyen procesos sociales de fortalecimiento de redes sociales de la siguiente manera:  Personas con pertenencia étnica 7 personas.
Enfoque de derechos humanos: En las redes de cuidado y afecto se desarrollan acciones y actividades centradas en las necesidades de las personas para fortalecer el ejercicio. 
</t>
  </si>
  <si>
    <t xml:space="preserve">Los servicios centros de desarrollo comunitario y servicio tiempo propio para personas cuidadoras aporta al Plan de acción de Política LGBTI, a través de su oferta con enfoque de derechos:  
Enfoque territorial: El ejercicio de desarrollo de capacidades implica reconocer los saberes, potencialidades y conflictos del territorio ya que en estos se recogen las vivencias y aspiraciones de las comunidades, lo construido a través de su historia, y las realidades que transcurren en la cotidianidad. De igual manera, entender y atender tales particularidades cualidades y potencialidades contribuyendo con el logro de una acción de gobierno más integral y de una inversión Pública más eficiente, que permite planear más allá de los limites político-administrativos del Distrito. 
Enfoque de  género: Se Generaron   acciones y procesos aportando   a   la transformación de patrones culturales que naturalizan relaciones de poder inequitativas y estereotipos por razones de género que a la vez se conectan con exclusiones de clase, etnia, orientación sexual, origen territorial, (clasismo, racismo, homofobia, xenofobia) y que acentúan barreras de acceso a oportunidades para las personas, las familias y las comunidades. De igual manera, se visualizó las desigualdades entre hombres y mujeres, promoviendo acciones para garantizar la igualdad de género, y la garantía de sus derechos. 
Enfoque  poblacional, diferencial: está orientada en generar espacios de encuentro y dialogo entre las políticas públicas, actividades que generen encuentros intergeneracionales, el reconocimiento y respeto por el otro. De igual manera, Reconocimiento de las personas LGBTI aportando en la garantía de derechos y la eliminación de discriminación, exclusión y/o violencias por razones de identidad sexual, y orientación sexual no hegemónica que se presentan en la ciudad. Reconocimiento de las personas con discapacidad y sus familias, aportando condiciones de accesibilidad a las acciones de desarrollo de capacidades, diseñando propuestas de capacitación que potencien sus fortalezas, aportando en la eliminación de barreras de acceso a oportunidades por razón de pertenencia a una etnia o por encontrarse en la ruralidad.
</t>
  </si>
  <si>
    <t>Enfoque de derechos humanos: A través de este enfoque el proyecto promovió acciones para que la población LGBTI ejerza sus derechos.
Enfoque de género: El proyecto ha adelantado acciones para el empoderamiento de la población LGBTI, con el fin de lograr la paridad de género que participan de las actividades desarrolladas.
Enfoque poblacional-diferencial: El proyecto ha realizado acciones que mitiguen la  ocurrencia de  prácticas culturales xenofóbicas, discriminatorias, raciales,  de exclusión y segregación aportando a la inclusión de la población LGBTI en las dinámicas que permitan la integración socioeconómica y cultural.</t>
  </si>
  <si>
    <t xml:space="preserve">Enfoque de derechos humanos: El proceso de identificación, búsqueda y caracterización permitió la priorización de hogares familiares en condiciones de vulnerabiliad para la mitigación de estas condiciones mediante la atención de oferta pertinente y oportuna, que brinde respuestas para la garantía y goce de derechos de las personas vinculadas y sus familias, es así como se ha establecido un sistema de atención de alertas de emergencia social, rutas de atención e intervención y seguimiento.
Enfoque de género: El servicio de acompañamiento a hogares pobres se construyó bajo un modelo de intervención que permitiera priorizar aspectos de movilidad social y autocuidado de mujeres jefas de hogar, teniendo como objetivo la desfeminización de la pobreza.
Enfoque territorial: El servicio de acompañamiento a hogares pobres tiene un proceso de focalización y priorización basado en características territoriales, tales como mapas de pobreza, alertas tempranas de la Defensoría del Pueblo y polígonos de monitoreo de la Secretaría de Hábitat, lo cual permite no solo priorizar condiciones poblacionales sino territoriales. Esta priorización territorial dio como resultado la atención de personas jefas de hogar de los sectores LGBTI en las siguientes localidades: BOSA 6; CHAPINERO 1; CIUDAD BOLIVAR 2; ENGATIVA 2; KENNEDY 1; LOS MARTIRES 1; RAFAEL URIBE 2; SAN CRISTOBAL 5; SUBA 2; TUNJUELITO 1; USAQUEN 1; USME 3
Enfoque diferencial: El servicio de acompañamiento a hogares pobres está diseñado para atender integralmente a las personas jefas de hogar y los integrantes de su familia mediante el reconocimiento y compresión de la diversidad, en cualquier ciclo de vida , pertenecía étnica o sexualidad diversa mediante el reconocimiento y compresión de las diferencias de manera que les permitan a estos acceder de forma oportuna a la oferta social. </t>
  </si>
  <si>
    <t>Enfoque de derechos humanos: se avanzó en la implementación del enfoque mediante la promoción del respeto y la garantía de los derechos de las personas mayores pertenecientes a los sectores sociales LGBTI, mediante el reconocimiento y la visibilización de la Política Pública para la Garantía Plena de los Derechos de las personas LGBTI, orientaciones sexuales e identidades de género en Bogotá D.C., así como en la atención brindada a las personas mayores pertenecientes a estos sectores desde el servicio de cuidado transitorio.
Enfoque de género: Se avanzó en la implementación del enfoque mediante el reconocimiento de las identidades de género y orientaciones sexuales diversas en la vejez, identificando y atendiendo personas mayores de estos sectores en el servicio de Cuidado Transitorio. De la misma manera, se avanza en la actualización y ajuste de anexos técnicos, lineamientos de atención y formatos de la modalidad de cuidado transitorio, incorporando el enfoque diferencial de Identidades de Género y Orientaciones Sexuales diversas de la Política Publica para la Garantía Plena de los Derechos de las personas LGBTI, Orientaciones Sexuales e Identidades de género diversas  en Bogotá D.C. brindando orientaciones técnicas, conceptuales, normativas y de procedimiento para la implementación del enfoque en los Centros de Cuidado Transitorio.
Enfoque diferencial-poblacional: Se reconoce la diversidad de la población mayor, en términos del enfoque diferencial, reconociendo las particulades relacionadas a las orientaciones sexuales e identidades de género diversas en la vejez, y la garantía de los derechos de la población perteneciente a estos sectores.
Se avanza en la implementación del enfoque desde el reconocimiento del grupo etario de la vejez en la población de personas mayores pertenecientes a los sectores LGBT, teniendo en cuenta los derechos propios de las personas mayores.</t>
  </si>
  <si>
    <t>Enfoque de derechos humanos: Desde el enfoque de derechos, la implementación de esta estrategia, permite garantizar a todas las y los ciudadanos habitantes de calle de los sectores sociales LGBTI, una atención digna en las zonas que se encuentren, generar espacios para el acceso a servicios básicos de higiene y cuidado personal, la escucha activa por parte del equipo psicosocial a las y los ciudadanos y por último, la activación de rutas en caso de una necesidad expresa de la población. 
Enfoque poblacional-diferencial: Desde este enfoque, se plantea la creación de planes de atención individual para el desarrollo de capacidades, que se oriente a la atención de necesidades y expectativas de la población habitante de calle, desde sus particularidades y disponibilidad las jornadas móviles, como espacios seguros para la población de los sectores sociales LGBTI, logrando con ello, el acercamiento de la oferta institucional a las ciudadanas y ciudadanos habitantes de calle o en riesgo  de estarlo.
Enfoque territorial: Desde este enfoque, la estrategia móvil, se desarrolla en todas las localidades, de acuerdo a lecturas territoriales e identificación de puntos críticos o estratégicos y reconocidos a través del tiempo, acercando a las y los ciudadanos una oferta institucional en el territorio en el que se encuentran. 
Enfoque de género: esta estrategia permite llevar la oferta institucional que se tiene dispuesta para la atención de las personas de los sectores sociales LGBTI, desarrollando estas jornadas como acciones afirmativas pertinentes.</t>
  </si>
  <si>
    <t xml:space="preserve">Enfoque de derechos humanos: Se avanzó en la implementación de este enfoque desde el reconocimiento de los Derechos Humanos de las personas mayores pertenecientes a los sectores LGBT y el fortalecimiento de los procesos de autonomía de esta población. Además, se realizaron procesos de sensibilización para el respeto de la diferencia con las personas mayores participantes de los encuentros. 
Enfoque de género:  se implementó desde el reconocimiento de la diversidad en la vejez en cuanto a los procesos identitarios asociados al género, así como en el reconocimiento de las diferentes orientaciones sexuales en la vejez. De esta manera, se aporta a la transformación de imaginarios hegemónicos y heteronormativos con respecto a la identidad de género y a las orientaciones sexuales diversas.
Enfoque diferencial-poblacional:  se implementó desde la concientización del reconocimiento de las particularidades de las personas mayores pertenecientes a los sectores LGBT, relacionado con ejercicio, reconocimiento y garantía de sus derechos.
</t>
  </si>
  <si>
    <t xml:space="preserve">Enfoque poblacional: La Subdireción para asuntos LGBTI atendió bajo el enfoque poblacional, contando con la participación de población víctima del conflicto armado 138 , migrantes 79, personas con discapacidad 108.
Enfoque de género: Dentro de los componentes sexo, género y orientación sexual se tienen las siguientes particularidades: Bisexual 172, gay 435, heterosexual 638,  lesbiana 194, no actualiza 50, no aplica 14, no informa 42 y otra 9 para un total de 1.554. En la misma base de datos se cuenta con 287 personas trasngénero, 10 personas no binarias, que ya se encuentran contadas en la casilla de orientación sexual, por lo cual, no entra en la meta total, para evitar duplicidad. Es importante resaltar que para la variable homosexual se cuenta con los ID de las personas y el conteo se hace de manera manual con la búsqueda del SIRBE, para saber si hace parte de personas gay o lesbiana.
Enfoque diferencial:La Subdirección para asuntos LGBTI cuenta con el enfoque diferencial, en el cual se construyen procesos sociales de fortalecimiento identificando 46 personas con pertenencia étnica.
Enfoque de derechos humanos: La Subdirección para asuntos LGBTI desarrolla acciones y actividades centradas en los intereses y necesidades de las personas para fortalecer el ejercicio de reinvindicación de derechos y prevencion y mitigación de daños asociados al estigma. </t>
  </si>
  <si>
    <t xml:space="preserve">Enfoque poblacional: La subdirección para asuntos LGBTI atendió bajo el enfoque poblacional, contando con participación de 14 personas víctimas del conflicto armado, 21 migrantes ,  14 personas con discapacidad .
Enfoque de género: Dentro de los componentes sexo, género y orientación sexual se tiene las siguientes particularidades: Bisexual 16, gay 76, heterosexual 28,  lesbiana 35,  no informa 1 y otras 2,  para un total 158. En la misma base de datos se cuenta con 45 personas trasngénero y 2 personas no binario, que ya se encuentran contadas en la casilla de orientación sexual, por lo cual, no entra en la meta total, para evitar duplicidad.
Enfoque diferencial: La subdirección para asuntos LGBTI cuenta con el enfoque diferencial, en la cual se construyen procesos sociales de fortalecimiento identificando, 8 Personas con pertenencia étnica.
Enfoque de derechos humanos: La subdirección para asuntos LGBTI desarrollan acciones y actividades centradas en las necesidades de las personas para fortalecer el ejercicio de reivindicación de derechos y prevención y mitigación de daños asociados al estigma. 
</t>
  </si>
  <si>
    <t xml:space="preserve">Enfoque poblacional: De los y las jóvenes de los sectores sociales LGBTIQ+ vinculados a los procesos desarrollados en las Casas de la Juventud durante el tercer trimestre + octubre de 2023 (908) se identificaron como bisexuales y (548) como homosexuales.
Enfoque territorial: Durante el segundo trimestre + octubre de 2023 se han vinculado jóvenes de los sectores LGBTI a la oferta de las Casas de la Juventud en 14 de las 20 localidades de la ciudad. Su distribución por localidades fue: Fontibón (19), San Cristóbal (92), Suba (118), Bosa (112), Barrios Unidos (123), Chapinero (35), Kennedy (322), Los Mártires (20), Ciudad Bolívar (210), Antonio Nariño (39)  Engativá (172), La Candelaria (86), Rafael Uribe Uribe (59) y Usme (49).                                                                                                   </t>
  </si>
  <si>
    <t xml:space="preserve">Enfoque poblacional: La Subdirección para asuntos LGBTI atendió bajo enfoque poblacional, contando con participación de población víctima del conflicto armado 47, migrantes 9, personas con discapacidad 43
Enfoque de género: Dentro de los componentes sexo, género y orientación sexual se tienen las siguientes particularidades: Bisexual 48, gay 79, heterosexual 247,  lesbiana 34, no actualiza 25, no aplica 9, no informa 13 y otro 2, para un total de 457. En la misma base de datos se cuenta con 62 personas trasngénero y 1 persona no binaria, que ya se encuentran contadas en la casilla de orientación sexual, por lo cual, no entra en la meta total, para evitar duplicidad. Es importante resaltar que para la variable homosexual se cuenta con los ID de las personas y el conteo se hace de manera manual con la búsqueda del SIRBE. 
Enfoque diferencial: La Subdirección para asuntos LGBTI cuenta con un enfoque diferencial, en el cual se construyen procesos sociales de fortalecimiento de redes sociales de la siguiente manera: Personas con pertenencia étnica 13.
Enfoque de derechos humanos: La Subdirección para asuntos LGBTI desarrolla acciones y actividades centradas en las necesidades de las personas para fortalecer el ejercicio de reivindicación de derechos y prevención y mitigación de daños asociados al estigma. 
</t>
  </si>
  <si>
    <t>Enfoque de derechos humanos: Asegurar condiciones básicas de inclusión y bienestar que permitan a las personas trasngénero, sus familias, redes de apoyo y afecto, ser sujetos de derechos, y a partir de las dotaciones sociales, cerrar las brechas de inequidad existentes en la ciudad. 
Enfoque poblacional-diferencial: Reconocer las múltiples vulnerabilidades que enfrentan las personas transgenero por su situaciones de marginalidad, inequidad y exclusión, en detrimento de su ciudadanía y su calidad de vida.
Enfoque de género:  La autodeterminación del género es un elemento fundamental de la identidad de una persona. Desde la Subdirección para asuntos LGBTI  se busca garantiar el acceso a las correccionesc del género, nombre o tipo numérico en el documento de identidad, de forma coherente con los derechos a la no discriminación, a la igualdad de protección de la ley, a la privacidad, a la identidad y a la libertad de expresión.
Enfoque territorial: comprender el territorio como una construcción social, que tiene particularidades que no solo se derivan de los aspectos biofísicos sino también de las relaciones que sobre él se construyen.</t>
  </si>
  <si>
    <t>Enfoque de derechos humanos: se fundamenta en la construcción de las condiciones para el ejercicio efectivo, progresivo y sostenible de los derechos humanos integrales establecidos en la Carta Constitucional y en tratados y convenios internacionales; se concibe como la mejor forma para la concreción o materialización real de los derechos y la atención a grupos marginados de manera integral, interdependiente y complementaria., que involucran a las personas de los sectores sociales LGBTI.
Enfoque de género:  permite reconocer el orden cultural y social que se han construido desde las diferentes formas y mecanismos de exclusión a través de estereotipos atribuidos a individuos y grupos humanos, que justifican la desigualdad y la inequidad en las relaciones que se establecen con y entre las personas con identidades de género y orientaciones sexuales diversas. generando acciones afirmativas que subyacen a la implementación del Modelo de Atención para la población LGBTI, reconociendo las necesidad de integrar la perspectiva de género y establecer bases para su consolidación.
Enfoque territorial: En esa línea de la diversidad, se busca reconocer las dinámica territorial poblacional las cuales toman una relevancia en la búsqueda de formas de convivencia y de integración en la diferencia, a través de la planeación del territorio, reconociendo que las personas de los sectores LGBTI no solo inciden en el mejoramiento de su calidad de vida en el territorio, sino que inciden en la disminución de la discriminación desde su participación en la planeación territorial.
Enfoque poblacional-diferencial: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</si>
  <si>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Enfoque de derechos humanos: Convenios de cooperación suscrito entre la Administración Distrital y la Fiscalía General de la Nación, en la garantía y restitución de los derechos a través de la prestación del servicio en casos directamente relacionados con discriminación por orientación sexual e identidad de género, que involucran a las personas de los sectores sociales LGBTI.
Enfoque de género: Con compromisos y acciones concretas integradas por personas de los sectores sociales LGBTI de Bogotá. Dentro de los componentes sexo, género y orientación sexual se tiene la siguiente particularidad de personas con orientación sexual Bisexual 14, Gais 31, lesbiana 24, heterosexual 23  y no informa 6, para un total 98 . En la misma base de datos se cuenta con 21 personas trasngenero , que ya se encuentran contandas en la casilla de orientacion sexual, por lo cual, no entra en la meta total, para evitar duplicidad. Es impornte resaltar que para la variable homosexual se cuenta con los ID de las personas y el conteo se hace de manera manual con la busqueda del SIRBE, para saber si hace parte de personas Gais o lesbiana.
Enfoque territorial: georeferenciación en el territorio a línea de atención de actos de discriminación y violencia en contra de personas de los sectores sociales LGBTI. Las personas atendidas pertenecen a las localidad de Bosa, chapinero, ciudad bolivar, engativa, fontibon, kennedy, martires, puente aranda, rafael uribe, san cristobal, santa fe, suba, teusaquillo, tunjuelito, usaquen y Usme.
Enfoque poblacional-diferencial: permitiendo visibilizar, identificar y reconocer condiciones y situaciones particulares y colectivas de la desigualdad, fragilidad, vulnerabilidad, discriminación o exclusión de las personas o grupos humanos que son sujeto de especial protección constitucional. permitiendo identificar,  Personas con pertenencia étnica 1, población victima del conflicto armado 4, migrantes 10 y personas con discapacidad 2</t>
  </si>
  <si>
    <t>Enfoque de derechos humanos:  Los contenidos en prevención de violencias por orientación sexual e identidad de género se enmarcan en el enfoque de derechos,  partiendo del derecho a una vida libre de violencias, al libre desarrollo de la personalidad, a  la dignidad.
Enfoque diferencial:  Los contenidos se enmarcan en la diversidad humana, con énfasis en la identitaria y sexual.
Enfoque de género: El enfoque de género es central en la formulacion de lo conceptos y metodologias.</t>
  </si>
  <si>
    <t>Enfoque de derechos humanos: Las  jornadas han permitido a los participantes reflexionar alrededor de la discriminación, la exclusión y la importancia del lenguaje verbal y no verbal hacia personas con identidades de género y orientaciones sexuales diversas; con la  cual se pone en marcha  la propuesta del  objetivo del enfoque  de  integrar en las prácticas de desarrollo, los principios éticos y legales inherentes a los derechos humanos, se basa en el reconocer a los sectores históricamente excluidos su condición de sujetos titulares de derechos que obligan al Estado a entender que no son “personas con necesidades que deben ser asistidas, sino sujetos con derecho a demandar determinadas prestaciones y conductas.
Enfoque diferencial:  Las  jornadas adelantadas   han  permitido  reflexionar sobre la atención que se está brindando a las personas con identidades de géneros diversas, la cual debe ser diferencial, sin  espacios  y/o encuentros  que llevan a la discriminación y por el contrario brindar atenciones oportunas e incluyentes a las víctimas de las violencias en el contexto familiar.
Enfoque de género: Este enfoque pone especial atención a las poblaciones que históricamente han sido vulnerados “es decir, a quienes en virtud de la operación del sistema sexo-género, independientemente de su identidad, se encuentran en una posición subordinada y excluida, en este caso, mujeres lesbianas, trans y bisexuales, hombres trans y personas no binarias e intersex; los participantes    de  los  equipos de comisarías de familia de psicólogos y administrativos  han  expresado  sus  reflexiones frente  a la importancia  de  dar aplicabilidad a la ley con el reconocimiento de la población del LGBTI.</t>
  </si>
  <si>
    <t xml:space="preserve">No se reporta avance financiero debido a que no se han realizado cedulaciones efectivas a la fecha del reporte. </t>
  </si>
  <si>
    <t>Desde el proyecto de inversión 7745 Compromiso por una alimentación integral en Bogotá, se cuenta con el servicio comedores comunitarios asociado a la meta 2 "Beneficiar el 100% de personas programadas mediante raciones de comida caliente en comedores comunitarios". Para el reporte de ejecución de la política LGBTI del tercer trimestre 2023 (corte octubre), se toma como referencia la cantidad de raciones entregadas (18.436 raciones) y el valor promedio de la ración fue de $9.986 para este periodo, teniendo en cuenta los convenios de operación vigencia 2023; al corte de octubre 2023 funcionaron 115 unidades operativas.
Por su parte, para la atención de bonos y canastas, desde el proyecto 7745 se estableció la meta 4 “Beneficiar el 100% de personas programadas con la entrega de apoyos alimentarios mediante bonos canjeables por alimentos y apoyos en especie”. Para el reporte de ejecución de la política LGBTI del tercer trimestre 2023 (corte octubre) se tomó como referencia la cantidad de beneficios otorgados y el valor asociado a cada beneficio: Bonos canjeables por alimentos (valores entre $100.000 y $300.000 según la tipología de bono), canastas alimentarias (valores entre $218.413 y $1.494.224), con costos ajustados para la vigencia 2023. El operador de los bonos entre julio y octubre 2023 fue UT Cencosud-Colsubsidio. El operador de canastas corresponde a la Agencia de Comercialización e Innovación para el Desarrollo de Cundinamarca. - ACIDC desde septiembre 2023; y se mantuvo contratación con 5 cabildos.
Según lo anterior, la ejecución del tecer trimestre 2023 al corte de octubre, correspondió a $321.815.334, entre todos los beneficios otorgados, para un acumulado de $928.817.374 en lo corrido de la vigencia.
Cifras en millones de pesos:
Recursos ejecutados primer trimestre: $309,502
Recursos ejecutados segundo trimestre: $297,50
Recursos ejecutados tercer reporte:  $321,82
Recursos ejecutado acumulado vigencia 2023: $929</t>
  </si>
  <si>
    <t>Avance presupuestal relacionado con recursos de la Meta 5, presupuesto relacionado con el Talento Humano del proyecto de inversión 7756.
Los servicios que se relacionan son: fortalecimiento de capacidades psicosociales,orientacion sociojuridica,  linea diversa,  ampliación e instalación de capacidades formativas,   bono multicolor, redes diversas de aprendizaje y redes de afecto como estrategia territorial,
El talento humano hace referencia a todo el equipo que hace parte de la Subdirección para Asuntos LGBTI: Líder psicosocial, y equipo, Líder territorial y equipo, Coordinador(a) de la Unidad Contra la Discrimanción y equipo, Líder de los procesos misionales, Coordinadoras de las Casas LGBTI y equipo.
Cifras en millones de pesos:
Recursos ejecutados primer trimestre:  $1.398,37
Recursos ejecutados segundo trimestre: $349,66
Recursos ejecutados tercer reporte:  $70,87
Recursos ejecutado acumulado vigencia 2023: $ 1.818,89</t>
  </si>
  <si>
    <t>Este producto apunta  a la meta 1 del Proyecto 7757 "Implementación de estrategias y servicios integrales para el abordaje del fenómeno de habitabilidad en calle en Bogotá". Los recursos aca proyectados, hacen parte de las acciones que desarrolla el equipo insterdisciplinar de la Estrategía de Prevención, en donde se realizan recorridos territoriales, acciones de prevención universal, selectiva e indicada y la promoción de entornos protectores. 
De otro lado, se aclara que la fuente de financiación del contrato que atiende  CHC 1-100-I008 - VA-FONDO DE POBRES Y ESPECTÁCULOS PÚBLICOS
Cifras en millones de pesos:
Recursos ejecutados primer trimestre: $21,63
Recursos ejecutados segundo trimestre: $21,63
Recursos ejecutados tercer reporte:  $21,63
Recursos ejecutado acumulado vigencia 2023:  $64,89</t>
  </si>
  <si>
    <t>El recurso sale de la Meta 1 Actividad 1, Meta 1 Actividad 2, Meta 3 Actividad 1 y Meta 4 Actividad 1 por la posición presupuestal O232020200883129 Otros servicios profesionales, técnicos y empresariales n.c.p.
El recurso invertido corresponde a la contratación del talento humano de 4 profesionales.
Cifras en millones de pesos:
Recursos ejecutados primer trimestre: $4,72
Recursos ejecutados segundo trimestre: $14
Recursos ejecutados tercer reporte:  $19
Recursos ejecutado acumulado vigencia 2023: $37,72</t>
  </si>
  <si>
    <t>El recurso sale de la Meta 1 Actividad 1, Meta 1 Actividad 2, Meta 2 Actividad 2 por la posición presupuestal O232020200883129 Otros servicios profesionales, técnicos y empresariales n.c.p.
El recurso invertido corresponde a la contratación del talento humano de 4 profesionales.
Cifras en millones de pesos:
Recursos ejecutados primer trimestre: $0
Recursos ejecutados segundo trimestre: $21
Recursos ejecutados tercer reporte: $28
Recursos ejecutado acumulado vigencia 2023: $49
El recurso invertido corresponde a la contratación del talento humano de 4 profesionales.</t>
  </si>
  <si>
    <t>El recurso ejecutado reportado está relacionado  con el presupuesto del proyecto de inversión 7771 “Fortalecimiento de las oportunidades de inclusión de las personas con discapacidad y sus familias, cuidadores-as en Bogotá”;  Con los recursos destinados para el pago del recurso humano que ejecuta la atención de dos personas en el CADIS y  tres personas en las estrategia de fortalecimiento a la Inclusión EFI.  
Cifras en millones de pesos:
Recursos ejecutados primer trimestre: $95,95
Recursos ejecutados segundo trimestre: $0,25
Recursos ejecutados tercer reporte:  $0,62
Recursos ejecutado acumulado vigencia 2023: $96,82</t>
  </si>
  <si>
    <t>El recurso ejecutado se calcula teniendo en cuenta el talento humano empleado para la realización de los procesos en el Servicio Social Centro día con enfoque de género y diferencial para las personas mayores de los sectores LGBTI: 7 profesionales.
Cifras en millones de pesos:
Recursos ejecutados primer trimestre: $95,61
Recursos ejecutados segundo trimestre: $226,10
Recursos ejecutados tercer reporte: $184
Recursos ejecutado acumulado vigencia 2023: $505,71</t>
  </si>
  <si>
    <t xml:space="preserve">
Este producto apunta a la meta 3 del Proyecto de inversión 7757 "Implementación de estrategias y servicios integrales para el abordaje del fenómeno de habitabilidad en calle en Bogotá".
De otro lado, se aclara que la fuente de financiación del contrato que atiende CHC 1-100-I008 - VA-FONDO DE POBRES Y ESPECTÁCULOS PÚBLICOS.
Cifras en millones de pesos:
Recursos ejecutados primer trimestre: $8
Recursos ejecutados segundo trimestre: $3
Recursos ejecutados tercer reporte:  $3
Recursos ejecutado acumulado vigencia 2023: $14</t>
  </si>
  <si>
    <t>El cálculo de la ejecución financiera reportada se realiza teniendo en cuenta el valor de las asistencias registradas en el sistema de información misional SIRBE correspondientes a las personas mayores pertenecientes a los sectores LGBT que han participado durante el periodo reportado en el servicio Social Cuidado Transitorio.
Cifras en millones de pesos:
Recursos ejecutados primer trimestre: $28,02
Recursos ejecutados segundo trimestre: $73,02
Recursos ejecutados tercer reporte:  $48
Recursos ejecutado acumulado vigencia 2023: $149,04</t>
  </si>
  <si>
    <t>$ 897 millones es el recurso ejecutado que corresponde al talento humano vinculado para atender a los hogares y personas  identificadas desde el servicio de acompañamiento a hogares pobres.
Cifras en millones de pesos:
Recursos ejecutados primer trimestre: $5,49
Recursos ejecutados segundo trimestre: $13,08
Recursos ejecutados tercer reporte:  $ 897
Recursos ejecutado acumulado vigencia 2023: $915.57</t>
  </si>
  <si>
    <t>Durante el periodo del reporte se ejecutaron    
$1,589,627,937, que corresponden al presupuesto programado de la meta 4 del proyecto de inversion 7735 - Fortalecimiento de los procesos territoriales y la construcción de respuestas integradoras e innovadoras en los territorios de la Bogotá – Región, relacionado con el talento humano que realiza las atenciones  del servicio de centros  de desarrollo comunitario y Tiempo Propio para personas cuidadoras.
Cifras en millones de pesos:
Recursos ejecutados primer trimestre: $0
Recursos ejecutados segundo trimestre: $1.547
Recursos ejecutados tercer reporte:  $ 1.589
Recursos ejecutado acumulado vigencia 2023: $3.136</t>
  </si>
  <si>
    <t>Cantidad de magnitudes por valor unitario calculado en el avance presupuestal  relacionado con el Talento Humano del proyecto de inversion 7756.
Cifras en millones de pesos:
Recursos ejecutados primer trimestre: $2,59
Recursos ejecutados segundo trimestre: $18,85
Recursos ejecutados tercer reporte:  $12,73
Recursos ejecutado acumulado vigencia 2023: $34,17</t>
  </si>
  <si>
    <t>El avance presupuestal se encuentra calculado teniendo en cuenta el avance físico del producto, presupuesto relacionado con el Talento Humano del proyecto de inversión 7756.
El reporte hace referencia al recurso de talento humano del Líder psicosocial, Coordinador(a) de la Unidad Contra la Discrimanción, Líder de los procesos misionales, Coordinadores de las Casas LGBTI, Coordinador Psicosocial.
Cifras en millones de pesos:
Recursos ejecutados primer trimestre: $43,87
Recursos ejecutados segundo trimestre: $2,49
Recursos ejecutados tercer reporte: $11,37
Recursos ejecutado acumulado vigencia 2023: $57,73</t>
  </si>
  <si>
    <t>Avance presupuestal relacionado con recursos de la Meta 4 Talento Humano y recursos de dotación del proyecto de inversión 7756.
El recurso de la Meta 4 está relacionado con los contratos vinculados para la prestación de los servicios de las Casas LGBTI,  el cual corresponde a los recursos comprometidos de 9 perfiles, 4 psicosociales y 5 administrativos, relativos al talento humano del primer trimestre 2023.
Cifras en millones de pesos:
Recursos ejecutados primer trimestre: $333,46
Recursos ejecutados segundo trimestre: $343,54
Recursos ejecutados tercer reporte: $30,43
Recursos ejecutado acumulado vigencia 2023: $707,43</t>
  </si>
  <si>
    <t>Este producto se vincula a la meta  4 del proyecto de Inversión 7771 de la Subdirección para la discapacidad.Para el tercer trimestre se realizaron tres jornadas de sensibilización frente a la atención de personas con discapacidad  pertenecientes a los sectores LGBTI, donde participaron personas del talento humano del Centro Renacer (julio 2023), personas del talento humano del Nivel Central (Agosto 2023) y personas del talento humano del CADIS(Septiembre 2023);  con la participación de 2 horas de cada uno de ellos en cada actividad y tiempo de trabajo de los profesionales del equipo de política pública (Ismael Guerrero No contrato 2812-2023 y Nicolás Felipe Sierra Cristancho No contrato 8393-2023) para adelantar las gestiones necesarias y llevar a cabo las articulaciones  para el desarrollo de cada actividad.
Cifras en millones de pesos:
Recursos ejecutados primer trimestre: $0,17
Recursos ejecutados segundo trimestre: $0,21
Recursos ejecutados tercer reporte:$2,25
Recursos ejecutado acumulado vigencia 2023: $2,63</t>
  </si>
  <si>
    <t>Se reporta el avance financiero en 0, dado que el encuentro de experiencias en el marco del cumplimiento de la meta se realizará durante el segundo semestre de la vigencia 2023.
Cifras en millones de pesos:
Recursos ejecutados primer trimestre: $0
Recursos ejecutados segundo trimestre: $0
Recursos ejecutados tercer reporte: $0
Recursos ejecutado acumulado vigencia 2023: $0</t>
  </si>
  <si>
    <t>El recurso ejecutado se calcula teniendo en cuenta el talento humano empleado para la realización de los procesos de cualificación: 1 profesional referente enfoque diferencial, 1 profesional líder equipo de Política Pública, 1 profesional equipo de Política Pública.
Cifras en millones de pesos:
Recursos ejecutados primer trimestre: $2,70
Recursos ejecutados segundo trimestre: $3,37
Recursos ejecutados tercer reporte: $3
Recursos ejecutado acumulado vigencia 2023: $9,07</t>
  </si>
  <si>
    <t>Este producto apunta  a la meta 2 del Proyecto 7757 "Implementación de estrategias y servicios integrales para el abordaje del fenómeno de habitabilidad en calle en Bogotá". Los recursos aca proyectados, hacen parte de las acciones que desarrolla el equipo de politicas públicas de la Subdirección para la adultez. 
Cifras en millones de pesos:
Recursos ejecutados primer trimestre: $0
Recursos ejecutados segundo trimestre: $9,176
Recursos ejecutados tercer reporte: $9,176
Recursos ejecutado acumulado vigencia 2023:  $18,35</t>
  </si>
  <si>
    <t>Avance presupuestal relacionado con el Talento humano de la Meta 1 y Meta 3  del proyecto de inversión 7756.
Cifras en millones de pesos:
Recursos ejecutados primer trimestre: $581,36
Recursos ejecutados segundo trimestre: $220,35
Recursos ejecutados tercer reporte: $16,08
Recursos ejecutado acumulado vigencia 2023: $817,79</t>
  </si>
  <si>
    <t>Durante el tercer trimestre la subdirección para la infancia,ejecutó $1.440.000 que corresponde al 37% de los recursos asignados para este producto;llevando un acumulado de $3.000.000, que corresponde al 75%,este porcentaje hace referencia al tiempo que dedica una profesional del equipo de política pública de infancia y adolescencia quien realizó los 2 encuentros al talento humano durante el tercer trimestre.
Cifras en millones de pesos:
Recursos ejecutados primer trimestre: $0,12
Recursos ejecutados segundo trimestre: $1,44
Recursos ejecutados tercer reporte: $1,44
Recursos ejecutado acumulado vigencia 2023: $3</t>
  </si>
  <si>
    <t>El avance presupuestal se encuentra calculado teniendo en cuenta el avance físico del producto, presupuesto relacionado con el Talento Humano del proyecto de inversion 7756.
El reporte hace referencia al recurso de talento humano del Líder sicosocial,Coordinador(a) de la Unidad Contra la Discrimanción, Líder de los procesos misionales, Coordinadores de las Casas LGBTI, Coordinador Psicosocial.
Cifras en millones de pesos:
Recursos ejecutados primer trimestre: $3,79
Recursos ejecutados segundo trimestre: $1,51
Recursos ejecutados tercer reporte: $2,22
Recursos ejecutado acumulado vigencia 2023: $7,5</t>
  </si>
  <si>
    <t>6,5%</t>
  </si>
  <si>
    <t>En la primera semana de noviembre, se llevó a cabo la Premesa Técnica para la Gestión Integral Social – GIS, la cual tiene asignada la responsabilidad, entre otras funciones, de brindar asistencia técnica en la elaboración de documentos y propuestas presentadas por cada dependencia de carácter misional de la entidad en materia de Gestión Integral Social.
Durante este evento, la Subdirección para Asuntos LGBTI presentó el Lineamiento Técnico que incorpora el enfoque diferencial por orientación sexual e identidad de género para la prestación de servicios psicosociales de la SDIS y   se recibió retroalimentación por parte de los asistentes en relación con dicho documento de lineamiento. De manera posterior en el marco de la Mesa GIS  realizada el 9 de noviembre, se realizo la aprobacion a la retroalimentación realizada al documento por parte del equipo de la SUB LGBTI. 
Total vigencia 2023: 7%</t>
  </si>
  <si>
    <t>Durante el IV trimestre de la vigencia 2023, se realizaron tres (3) jornadas de socialización del modelo de inclusión social,  una (1 ) en la casa LGBTI Amapola Jones y dos (2) con el equipo de la Unidad contra la discriminación (UCD)  en las reuniones se se hizo énfasis en los componentes de desarrollo del modelo y sus principios, en aras de fotalecer conceptos y metodologias de implementación.
Durante los meses de noviembre y diciembre se compartió con el equipo el memorando de aprobacion y oficializacion del modelo, para que este sea conocido, comprendido, implementado y controlado en la entidad.
Total vigencia 2023: 0,9</t>
  </si>
  <si>
    <r>
      <rPr>
        <b/>
        <sz val="10"/>
        <color rgb="FF000000"/>
        <rFont val="Arial Narrow"/>
        <family val="2"/>
      </rPr>
      <t>Durante el cuarto periodo, se llevaron a cabo tres (3) procesos</t>
    </r>
    <r>
      <rPr>
        <sz val="10"/>
        <color rgb="FF000000"/>
        <rFont val="Arial Narrow"/>
        <family val="2"/>
      </rPr>
      <t xml:space="preserve"> de sensibilización y cualificación en el mes de noviembre, dirigidos a las y los servidores públicos que trabajan con la población de Primera Infancia, Infancia y Adolescencia. Dos de las mencionadas cualificaciones se desarrollaron con servicios de Centro Amar cualificando a 30 profesionales. El tercer encuentro se desarrolló con profesionales del servicio atrapasueños con la participación de 42 profesionales de la estrategia. En los tres espacios, se abordaron temas y conceptos clave como sexualidad, sexo, género, identidad de género y orientación sexual; a su vez se exploró el documento técnico “Re-Creando sexualidades y cuerpos para la primera infancia, infancia y adolescencia” resaltando la relevancia de reconocer prácticas sociales, culturales y educativas que valoran la capacidad de niñas, niños y adolescentes para construir y desarrollar su autonomía basada en sus propias subjetividades y diversidades. Estos espacios se han centrado en la interiorización de prácticas que promuevan la capacidad de la agencia de los niños, niñas, adolescentes y personas intersexuales. A fin de transformar las percepciones de los adultos/as y las instituciones, buscando contribuir al desarrollo libre y a la expresión de la sexualidad a lo largo del ciclo vital.
</t>
    </r>
    <r>
      <rPr>
        <b/>
        <sz val="10"/>
        <color rgb="FF000000"/>
        <rFont val="Arial Narrow"/>
        <family val="2"/>
      </rPr>
      <t xml:space="preserve">Para la vigencia 2023 se llevaron a cabo en total 8 procesos </t>
    </r>
    <r>
      <rPr>
        <sz val="10"/>
        <color rgb="FF000000"/>
        <rFont val="Arial Narrow"/>
        <family val="2"/>
      </rPr>
      <t>de sensibilización y cualificación en todos los servicios de primera infancia, infancia y adolescencia con enfoque diferencial por orientación sexual e identidad de género que contribuyan a la vivencia de la sexualidad de una manera libre y autónoma.
Total vigencia 2023: 8</t>
    </r>
  </si>
  <si>
    <t>Para este cuarto trimestre de 2023, se realizó la consolidación de información de lo desarrollado en la vigencia 2023, con el fin de hacer entrega del informe final y de generar recomendaciones relacionadas con la importancia de las cualificaciones permanentes al recurso humano que trabaja con personas de los sectores sociales LGBTI en las diferentes estrategias de abordaje para ciudadanos habitantes de calle o en riesgo, lo anterior con el fin de hacer una implementación adecuada de los enfoques diferenciales y de tener dominio del lenguaje incluyente asociados a la  política pública como agentes de cambio y de orientación.
Total vigencia 2023: 1</t>
  </si>
  <si>
    <t>Para el cuarto trimestre no se realizaron  jornadas de sensibilización al talento humano de la Subdirección para la Discapacidad frente a la atención de personas con discapacidad  pertenecientes a los sectores LGBTI.
Total vigencia 2023: 5</t>
  </si>
  <si>
    <t>De acuerdo a lo programado en el plan de acción de la politica Publica LGBTI la apertura de la siguiente unidad operativa está programada para el año 2026. 
Total vigencia 2023: 2</t>
  </si>
  <si>
    <t>Durante el IV trimestre de la vigencia 2023 como estrategia de fortalecimiento, las 5 casas LGBTI realizaron procesos de articulacion interinstitucional, intrainstitucional y con entidades de bases comunitaria y entidades privadas, con el fin de vincular poblacion perteneciente a los sectores sociales LGBTI a los servicios, que ofrece la subdirección, además de ampliar la oferta de servicios.
De igual forma en el mes de noviembre se realizo la oficialización del documento Manual operativo de la casas y se incluyo el mismo en el mapa de procesos de la dependencia.  El alcance del mismo es garantizar el derecho a la información de todos los actores involucrados en el funcionamiento del servicio de la subdireccion para asuntos LGBTI y la Secretaria de Integracion Social y orientar las actividades y acciones del Servicio Casas LGBTI estableciendo los componentes y procedimientos generales para la implementación de la política pública para personas de los sectores sociales LGBTI, y con otras orientaciones sexuales, identidades de género y expresiones de identidad de género, sus familias y redes de apoyo en el distrito.
Total vigencia 2023: 6%</t>
  </si>
  <si>
    <t>En el IV Trimestre de la vigencia 2023 con base en las reuniones que se tuvieron con la Dirección de diversidad sexual, poblaciones y género de la Secretaría Distrital de Planeacion, el reporte cuantitativo estará sujeto a 3 de los 5 componentes de las redes diversas de aprendizaje, la cuales se asocian a continuación con su respectivo número de personas vinculadas de los sectores sociales LGBTI en los proceso de formacion:
1. Prevención y mitigación de daños asociados al estigma.
2. Promoción de factores protectores para el bienestar emocional.
3. Redes de afecto.
Teniendo en cuenta que los 5 componentes de las redes diversas de aprendizaje se dividen entre los productos 1.2.3 y 1.3.14, para garantizar la confiabilidad de la información y evitar la duplicidad en el reporte de las personas beneficiadas de estos procesos comunitarios, el número de personas a reportar en cada producto se divide, lo cual reduce el número total de personas beneficiadas y genera un atraso en el cumplimiento de la meta. 
Total vigencia 2023: 2.330</t>
  </si>
  <si>
    <t>En el periodo comprendido entre noviembre y diciembre del 2023, se desarrollaron actividades en los servicios CDC y Tiempo Propio para Personas Cuidadoras para personas pertenecientes a los sectores LGBTI. En ese sentido, se atendieron a las 52 personas únicas que lo solicitaron (100%), generando para la ciudadanía espacios, cursos y actividades para el aprovechamiento del tiempo libre, formación para el emprendimiento y fortalecimiento de redes sociales y comunitarias, a través de la gestión de alianzas con actores públicos y privados en el marco de los siguientes ejes temáticos: Aprovechamiento del tiempo liberado: orientado a la promoción del uso adecuado del tiempo libre.Oportunidades para el mejoramiento de ingresos económicos: Enfocados a la cualificación de las personas, para el impulso del emprendimiento y mejoramiento de perfiles ocupacionales. Fortalecimiento de la integración y el tejido social: dirigido a promover la participación y transformación del territorio en el marco de desarrollo comunitario y autocuidado.
Por otro lado, en el servicio Tiempo Propio para Personas Cuidadoras, en el componente de Lavanderías Comunitarias se brindó el servicio de lavado, secado y doblado de la ropa a las personas del sector LGBTI que se dedican a las labores de cuidado. De igual manera, en el componerte de zonas de descanso y autocuidado, se promovió la vinculación de la población a participar de actividades físicas, lúdicas, artísticas y de relajación como alternativa para el disfrute del tiempo liberado, en el marco del Sistema Distrital de Cuidado.
Total vigencia 2023: 100%</t>
  </si>
  <si>
    <t>Para los meses de noviembre y diciembre de la vigencia 2023 se atendió a las 34 personas pertenecientes a los sectores LGBTI que cumplieron con los criterios para la atención en emergencia social, las cuales fueron identificadas como:  Lesbianas 8,  Gays 20, Bisexuales 2  y Transgénero 4.
Continuando con el cumplimiento del producto de la política píblica LGBTI, se ha atendido al 100% de la población.
Total vigencia 2023: 100%</t>
  </si>
  <si>
    <t>Para el cuarto trimestre de 2023, la estrategia móvil de abordaje en calle realizó los acercamientos para  la implementación de acciones que dignifiquen la vida de las ciudadanas y los ciudadanos habitantes de calle, por medio del reconocimiento del territorio y la mitigación de daños asociados a la habitabilidad en calle.
Para el trimestre se incluyó en la estrategia móvil al 100% de las personas identificadas, es decir, tres (3) personas.
Total vigencia 2023: 100%</t>
  </si>
  <si>
    <t>Durante el cuarto periodo se dio continuidad a la implementación del protocolo y lineamientos técnicos para la atención a las personas mayores de los sectores LGBTI en el Servicio Social Centro Día en el marco de la implementación del enfoque diferencial poblacional y de género, por medio de la realización de cualificaciones a los equipos territoriales de las Casas de la Sabiduría y la realización de talleres, jornadas de sensibilización e intercambio de saberes y experiencias con las personas mayores participantes de los Centros Día en la ciudad de Bogotá.
De este modo, se llevaron a cabo 8 jornadas de sensibilización con 166 Personas Mayores participantes del servicio social centro día en temas de género, asuntos LGBTI, identidad de género y orientación sexual, específicamente las casas de la sabiduría Carlos Gaviria y Las Acacias de la localidad de Ciudad Bolívar, Rincón intercultural en la localidad de Bosa y Años Dorados de la localidad de Santa Fe.
Total vigencia 2023: 6,5%</t>
  </si>
  <si>
    <t>Durante los meses de noviembre y diciembre se atendieron las 4 personas con discapacidad pertenecientes a los sectores LGBTI que cumplieron los criterios de ingreso: 1 hombre de 28 años de edad, con identidad de género masculino, orientación sexual gay y discapacidad física, 1 hombre de 29 años de edad, con identidad de género masculino, orientación sexual bisexual y discapacidad auditiva, 1 mujer de 33 años de edad, con identidad de género femenino, orientación sexual bisexual y discapacidad auditiva, 1 hombre de 38 años de edad, con identidad de género masculino, orientación sexual gay y discapacidad intelectual.
Total vigencia 2023: 100%</t>
  </si>
  <si>
    <t>Para el cuarto trimestre de 2023, el equipo de formación del proyecto 7753 - Prevención de maternidad y paternidad temprana, impactó a un (1)  adolescente de los sectores LGBTIQ+, a través de estrategias pedagógicas enfocadas en la promoción de los derechos sexuales y los derechos reproductivos desde un enfoque diferencial y de género, en un espacio de formación dirigido a la prevención de violencia de pareja a través de la desmitificación del amor romántico. 
Total vigencia 2023: 479</t>
  </si>
  <si>
    <t>Esta estrategia busca que los jóvenes de 14 a 28 años que pertenecen a los sectores LGTBI, participen como parte del autonocimiento personal, en la búsqueda de sus gustos o intereses particulares además de reconocer sus habilidades,este es el primer paso para ir determinando metas a corto, mediano y largo plazo que como objetivo principal tiene la contruccion del proyecto de vida, si se menciona el propósito de vida en los jóvenes, las posibilidades son amplias entendiendo sus gustos y necesidades personales y particulares por eso este proceso permite que de manera selectiva se pueda orientar el proceso a eso que les gustaría hacer pero que además les permita establecerse y solventar sus necesidades, dadas las cirscunstacias de los jóvenes sus opciones pueden ser: académicas,laborales, oficios o emprendimientos, esto lo decide cada joven de acuerdo con sus intereses personales y/o familiares, para este periodo la participacion fue de 71 jóvenes.
Total vigencia 2023: 296</t>
  </si>
  <si>
    <t>A corte de diciembre 2023, se vincularon 51 hogares/familias nuevas que cuentan con personas LGBTI entre sus integrantes; de estos hogares, fueron 33 personas LGBTI las que participaron directamente de la estrategia de inclusión social. Esto se suma al total de 298 personas que han participado de la lectura de realidades con los hogares/familias de comedores comunitarios y canastas alimentarias para cabildos indígenas, estableciendo estrategias y acuerdos para contribuir al mejoramiento de la calidad de vida de las personas de los sectores LGBTI y su núcleo familiar.
Se cumple con el 100% de hogares/familias vinculadas a la estrategia, del total de familias que cumplen con los criterios para la vinculación.
Total vigencia 2023: 100%</t>
  </si>
  <si>
    <t>A corte de diciembre 2023, se han atendido 719 personas pertenecientes a la población LGBTI beneficiadas con apoyos alimentarios, de las cuales 283 a través de Comedores Comunitarios, 391 personas beneficiadas con bonos canjeables por alimentos y 45 beneficiadas con canastas alimentarias. Estos participantes de los servicios, segun edad se ordenan de la siguiente manera: 4 personas entre 6 Y 12 años, 21 personas entre 13 Y 17 años, 96 entre 18 Y 26 años, 428 personas entre 27 Y 59 años de edad, 170 mayores 60 años
Se brindó acompañamiento social desde el componente de inclusión social, principalmente en canastas de cabildos indígenas y comedores comunitarios, desarrollando acciones de lectura de realidades, contrato social familiar y referenciaciones de acuerdo con las necesidades e intereses particulares.
Así mismo, con los hogares/familias se realiza periódicamente la vigilancia nutricional y se desarrollan acciones de promoción en hábitos de estilos saludables para la promoción de prácticas de alimentación adecuadas.
Se cumple con el 100% de personas beneficiadas, del total de personas que cumplen con los criterios para la vinculación.
Total vigencia 2023: 100%</t>
  </si>
  <si>
    <t>Durante el IV trimestre (noviembre-diciembre) de la vigencia 2023 la Subdirección para asuntos LGBTI atendió en las modalidades de servicios, 1. Atención psicosocial, 2. Atención sociojurídica y Redes diversas de aprendizaje un total de 936 personas.
De acuerdo a la concertación con la Direccion de Diversidad Sexual, poblaciones y género, para este producto se hace la vinculacion de las redes diversas de aprendizaje. De igual forma se llevó a cabo la oficialización del documento  Manual Operativo de Servicios,  el cual busca definir los enfoques, referentes conceptuales, componentes y modalidades de los servicios sociales dirigidos a personas de los sectores sociales LGBTI y con otras orientaciones sexuales, identidades de género y expresiones de identidad de género, sus familias y redes de apoyo, que se implementan desde la Subdirección para Asuntos LGBTI.
Total vigencia 2023:  5.885</t>
  </si>
  <si>
    <t>Durante el IV trimestre de la vigencia 2023 la Subdirección para asuntos LGBTI   no contó con transferencias monetarias condicionadas direccionadas desde la subdirección para Asuntos LGBTI, toda vez que la modalidad de servicio Ampliación e instalación de capacidades formativas con transferencias monetarias finalizó, aportando a esta meta hasta el segundo trimestre del año 2023. Adicionalmente, en la entidad se dio la creación de la dirección de Transferencias Monetarias, que tiene entre sus funciones el direccionamiento y coordinación de este tipo de apoyos económicos en el marco del programa Ingreso Mínimo Garantizado. Ante estas modificaciones estructurales, la subdirección para Asuntos LGBTI de acuerdo a lo conversado con la dirección de diversidad sexual poblaciones y género, llegó al acuerdo de que  los bonos multicolor haran parte del servicio dentro del producto 1.3.9 el cual está sujeto a modificación de la redacción del producto por la eliminacion del servicio en la nueva resolucion de servicios (Resolucion 218 de 2023), de igual forma de acuerdo con la base de datos enviada por la Direccion de Analisis y Diseño Estrategico se registran 81  personas que accedieron en el periodo a la modalidad de Bono Multicolor. 
Total vigencia 2023:  621</t>
  </si>
  <si>
    <t>En el cuarto trimestre de 2023 participaron 275 jóvenes de los sectores LGBTI, en los espacios  de las casa de juventud de la subdirección, generando espacios de aprendizaje, lúdica y formación desde la oferta institucional.
Total vigencia 2023: 2.764</t>
  </si>
  <si>
    <t>En el IV Trimestre de la vigencia 2023 en base a las reuniones que se tuvieron con la Dirección de diversidad sexual, poblaciones y género de la Secretaría Distrital de Planeacion, el reporte cuantitativo estará sujeto a 2 de los 5 componentes de las redes diversas de aprendizaje:
 1. Construccion y fortalecimiento de autonomía
2. Fortalecimiento de habilidades para la vida
Teniendo en cuenta que los 5 componentes de las redes diversas de aprendizaje se dividen entre los producto 1.2.3 y 1.3.14, para garantizar la confiabilidad de la información y evitar la duplicidad en el reporte de las personas beneficiadas de estos procesos comunitarios, el número de personas a reportar en cada producto se divide, lo cual reduce el número total de personas beneficiadas y genera un atraso en la meta. 
Total vigencia 2023: 1.188</t>
  </si>
  <si>
    <t xml:space="preserve">En el marco de la ejecución del Convenio 8825 con la Universidad EAN  en el IV Trimestre se han producido los siguientes avances:
 A corte 30 de noviembre de 2023 se alcanzó el ingreso de 196 personas de las cuales 61 fueron atendidas en el mes de noviembre.  El ingreso a la modalidad de servicio se realiza a través del diligenciamiento de Ficha Sirbe siguiendo el protocolo correspondiente.  Así mismo, durante el mes de noviembre se realizaron cuatro jornadas notariales para realizar autenticaciones y declaraciones extrajuicio, con 59 de estas personas. Durante el mes de diciembre se dio continuidad a la implementación de la modalidad de Servicio Reafírmate el Chuchu de la cédula, así mismo para la pre inscripción de personas interesadas en realizar el cambio de su documento se continuo con el uso del link de inscripción online.
A corte 30 de diciembre de 2023 se alcanzó el ingreso de 229 personas de las cuales 33 ingresaron en el mes de diciembre. El ingreso a la modalidad de servicio se realiza a través del diligenciamiento de Ficha Sirbe siguiendo el protocolo correspondiente.  Así mismo, durante el mes de diciembre se realizaron dos jornadas notariales para realizar autenticaciones y declaraciones Extrajuicio, con 38 de estas personas y se alcanzó la radicación de 148 procesos para escrituración; siendo este un paso importante para la correspondiente obtención de los cambios de documento.
Personas inscritas: 457 ( registros de personas que desean el servicio)
Personas inscritas al servicio: 229
Personas con tramites notariales: 170
Personas con radicación de escrituras publicas: 150
En el mes de diciembre se programó la firma de escrituras publicas para los días 15, 16 y 17 de enero; de esta forma  en los primeros 100 días de la administración actual se tendrá más de 100 personas con la modificación de su documento de identidad.
</t>
  </si>
  <si>
    <t>Durante el cuarto trimestre de la vigencia 2023 se siguió avanzando en el ajuste del documento Estrategia Servicio Unidad Contra La Discriminación  por parte del equipo de la Subdirección Para Asuntos LGBTI de la Secretaria Distrital De Integracion Social. Sin embargo sigue pendientes los ajustes relacionados con el componente psicosocial. 
Total vigencia 2023: 6%</t>
  </si>
  <si>
    <t>De acuerdo a lo registrado en la base de datos SIRBE para el IV trimestre (Noviembre - Diciembre)  de la vigencia 2023, la Subdirección para asuntos LGBTI, atendió 82 personas  de los sectores sociales LGBTI en la modalidad de línea telefónica de acuerdo a la matriz de reporte interno de la modalidad de servicio y al informe trimestral del producto.
Es importante mencionar que desde la Subdirección para asuntos LGBTI se identificó, que la información reportada en SIRBE para la modalidad de servicio Línea Diversa no correspondía con el número total de personas atendidas por el servicio. Lo anterior, teniendo en cuenta que el servicio de orientación telefónica es una línea de referenciación a otros servicios sociales, y que la metodologia de conteo de personas atendidas en la SDIS implica que cuando una persona es beneficaria de más de un servicio, aparece en el sistema de registro de beneficiarios SIRBE asociada al último servicio en el que fue atendida.
En este sentido, cuando una persona recibía orientación en la línea diversa y posteriormente era atendida en el servicio de orientación sociojuridica de la UCD, solamente aparecía reportada en este último servicio.
Por lo anterior, desde la dependencia se está trabajando en los ajustes al protocolo de atención de la línea diversa, a la cual se le está incorporando el componente socio jurídico para generar procesos de referenciación  y procesos de seguimientos efectivo. Resultado de este proceso, se  diseño un instrumento de reporte que consolida la información de las atenciones y referenciaciones realizadas por la línea de orientación telefónica, que adjuntamos para este reporte. 
Total vigencia 2023: 240</t>
  </si>
  <si>
    <t>Se realizó una revisión de estilo y ajuste de los antecedentes y los enfoques en el documento de estrategia de prevención de las violencias y la discriminación al interior de las familias. Se incorporaron los contenidos de diversidad y democracia familiar,  la metodología con 12 prácticas para desarollar los contenidos. Se incorporó la bibliografía y organizó el formato de todo el documento. 
Se presenta un avance de un 2% para el periodo de reporte.
Total vigencia 2023: 12%</t>
  </si>
  <si>
    <t>Durante el período comprendido entre noviembre y el 31 de diciembre, se llevó a cabo (1) una Jornada Teams de Socialización sobre el protocolo de atención a víctimas del conflicto armado que pertenecen a los sectores sociales LBGTI. Destacamos que en el año 2023 se realizaron un total de (9) nueve jornadas dirigidas a los equipos del talento humano de las comisarías de Familia, con la participación de 474 funcionarios y contratistas en total. Estas jornadas se llevaron a cabo en cumplimiento del producto propuesto dentro de la política pública y el plan de trabajo 2023 concertado con la SDP, en armonía con la Ley 2126 de 2021, abarcando las 37 comisarías de familia de Bogotá.
Se realizaron seis jornadas presenciales de sensibilización con los equipos de las 37 comisarías de familia durante el año 2023, como parte de las actividades de entrenamiento. Además, se organizó una séptima jornada a través de la plataforma Teams, con la participación del 100% de los funcionarios y contratistas de las comisarías de familia, con el objetivo de reforzar temáticas como la no discriminación, la atención diferenciada e interseccional, y el enfoque de género.
En complemento a las jornadas presenciales, se implementó una estrategia virtual en cumplimiento del producto de la política pública LBGT, programando varias jornadas con las 37 Comisarías de Familia de Bogotá a través de la visualización de un enlace específico.
A pesar de las jornadas que se propusieron originalmente en la mesa funcional del plan de actividades, se reconoce un error en la formulación del producto debido a la naturaleza de las comisarías de Familia en la prestación del servicio, lo que impide citar el total de los funcionarios de una comisaría sin afectar la prestación del servicio. Por lo tanto, se llevan a cabo procesos de entrenamiento por niveles, asegurando la sensibilización del 100% del talento humano de las 37 comisarías de familia.
Total vigencia 2023: 37</t>
  </si>
  <si>
    <r>
      <rPr>
        <b/>
        <sz val="10"/>
        <color rgb="FF000000"/>
        <rFont val="Arial Narrow"/>
        <family val="2"/>
      </rPr>
      <t xml:space="preserve">Enfoque de derechos humanos: </t>
    </r>
    <r>
      <rPr>
        <sz val="10"/>
        <color rgb="FF000000"/>
        <rFont val="Arial Narrow"/>
        <family val="2"/>
      </rPr>
      <t xml:space="preserve">Mejorar y agilizar los procesos institucionales en la entidad relacionados con la población LGBTI, logra respuestas asequibles para el aporte y restablecimiento de sus derechos, evitando así barreras de acceso que generan en la población resistencia, desinterés y conflicto.
</t>
    </r>
    <r>
      <rPr>
        <b/>
        <sz val="10"/>
        <color rgb="FF000000"/>
        <rFont val="Arial Narrow"/>
        <family val="2"/>
      </rPr>
      <t>Enfoque de género:</t>
    </r>
    <r>
      <rPr>
        <sz val="10"/>
        <color rgb="FF000000"/>
        <rFont val="Arial Narrow"/>
        <family val="2"/>
      </rPr>
      <t xml:space="preserve"> El lineamiento busca implementar  una atención y servicio basado en el respeto y las particularidades de la identidad de las personas,  buscando brindar estas herramientas conceptuales en materia de género de forma transversal a los servicios de atencion psicosocial que presta la SDIS.
</t>
    </r>
    <r>
      <rPr>
        <b/>
        <sz val="10"/>
        <color rgb="FF000000"/>
        <rFont val="Arial Narrow"/>
        <family val="2"/>
      </rPr>
      <t>Enfoque territorial:</t>
    </r>
    <r>
      <rPr>
        <sz val="10"/>
        <color rgb="FF000000"/>
        <rFont val="Arial Narrow"/>
        <family val="2"/>
      </rPr>
      <t xml:space="preserve"> Permite la comprensión del territorio como una construcción social, que tiene particularidades que no solo se derivan de los aspectos biofísicos sino también de las relaciones que sobre él se construyen, promueve una visión multidimensional y diferenciada de la gestión del desarrollo que dé cuenta de la complejidad social y las dinámicas que determinan las condiciones de vida de las poblaciones.
</t>
    </r>
    <r>
      <rPr>
        <b/>
        <sz val="10"/>
        <color rgb="FF000000"/>
        <rFont val="Arial Narrow"/>
        <family val="2"/>
      </rPr>
      <t>Enfoque poblacional-diferencial:</t>
    </r>
    <r>
      <rPr>
        <sz val="10"/>
        <color rgb="FF000000"/>
        <rFont val="Arial Narrow"/>
        <family val="2"/>
      </rPr>
      <t xml:space="preserve"> El lineamiento técnico se ha consolidado bajo enfoque poblacional-diferencial, permitiendo visibilizar, identificar y reconocer condiciones y situaciones particulares y colectivas de la desigualdad, fragilidad, vulnerabilidad, discriminación o exclusión de las personas o grupos humanos que son sujeto de especial protección constitucional.</t>
    </r>
  </si>
  <si>
    <r>
      <rPr>
        <b/>
        <sz val="10"/>
        <color rgb="FF000000"/>
        <rFont val="Arial Narrow"/>
        <family val="2"/>
      </rPr>
      <t xml:space="preserve">Enfoque de derechos humanos: </t>
    </r>
    <r>
      <rPr>
        <sz val="10"/>
        <color rgb="FF000000"/>
        <rFont val="Arial Narrow"/>
        <family val="2"/>
      </rPr>
      <t xml:space="preserve">Modelo de marco orientador para la acción e intervención de las autoridades, a través de planes, programas, y proyectos de desarrollo económico y social, con el fin de asegurar condiciones básicas de inclusión y bienestar que permitan a las personas de las comunidades LGBTI, sus familias, redes de apoyo y afecto, ser sujetos de derechos
</t>
    </r>
    <r>
      <rPr>
        <b/>
        <sz val="10"/>
        <color rgb="FF000000"/>
        <rFont val="Arial Narrow"/>
        <family val="2"/>
      </rPr>
      <t>Enfoque poblacional-diferencial:</t>
    </r>
    <r>
      <rPr>
        <sz val="10"/>
        <color rgb="FF000000"/>
        <rFont val="Arial Narrow"/>
        <family val="2"/>
      </rPr>
      <t xml:space="preserve"> Se reconocen las múltiples vulnerabilidades que enfrentan las personas de los sectores sociales LGBTI por su condición o por situaciones de marginalidad, inequidad y exclusión, en detrimento de su ciudadanía y su calidad de vida.
</t>
    </r>
    <r>
      <rPr>
        <b/>
        <sz val="10"/>
        <color rgb="FF000000"/>
        <rFont val="Arial Narrow"/>
        <family val="2"/>
      </rPr>
      <t>Enfoque de género:</t>
    </r>
    <r>
      <rPr>
        <sz val="10"/>
        <color rgb="FF000000"/>
        <rFont val="Arial Narrow"/>
        <family val="2"/>
      </rPr>
      <t xml:space="preserve"> El documento cuenta con lienamientos que aseguran la incorporacion del enfoque de género de forma trasnversal en la operacion de los servicios de la Sub LGBTI. Asi mismo se reconocen los procesos sociales que permitan generar  políticas, planes, programas y proyectos, que reconozcan e interpreten la diversidad.
</t>
    </r>
    <r>
      <rPr>
        <b/>
        <sz val="10"/>
        <color rgb="FF000000"/>
        <rFont val="Arial Narrow"/>
        <family val="2"/>
      </rPr>
      <t xml:space="preserve">Enfoque territorial: </t>
    </r>
    <r>
      <rPr>
        <sz val="10"/>
        <color rgb="FF000000"/>
        <rFont val="Arial Narrow"/>
        <family val="2"/>
      </rPr>
      <t>comprender el territorio como una construcción social, que tiene particularidades que no solo se derivan de los aspectos biofísicos sino también de las relaciones que sobre él se construyen.</t>
    </r>
  </si>
  <si>
    <r>
      <rPr>
        <b/>
        <sz val="10"/>
        <color rgb="FF000000"/>
        <rFont val="Arial Narrow"/>
        <family val="2"/>
      </rPr>
      <t>Enfoque de derechos humanos:</t>
    </r>
    <r>
      <rPr>
        <sz val="10"/>
        <color rgb="FF000000"/>
        <rFont val="Arial Narrow"/>
        <family val="2"/>
      </rPr>
      <t xml:space="preserve"> A través de las cualificaciones realizadas se enmarcó el reconocer a las niñas, niños y adolescentes como sujetos de derechos individuales y colectivos, los cuales son exigibles sin distinción de raza, identidad de género y orientación sexual.
</t>
    </r>
    <r>
      <rPr>
        <b/>
        <sz val="10"/>
        <color rgb="FF000000"/>
        <rFont val="Arial Narrow"/>
        <family val="2"/>
      </rPr>
      <t>Enfoque diferencial:</t>
    </r>
    <r>
      <rPr>
        <sz val="10"/>
        <color rgb="FF000000"/>
        <rFont val="Arial Narrow"/>
        <family val="2"/>
      </rPr>
      <t xml:space="preserve"> Se incorporó en las cualificaciones al abordar y distinguir conceptos como Sexo-Sexualidad, binarismo de género e identidades de género no heteronormativas. Se invitó a los funcionarios y funcionarias a reflexionar sobre sus prácticas cotidianas que perpetúan este binarismo y la discriminación basada en la orientación sexual. Es importante destacar que estos encuentros han promovido la eliminación de tales prácticas, con el propósito de crear un entorno que permita a los niños, niñas y adolescentes desarrollarse en un ambiente que valore y respete su diversidad.
</t>
    </r>
    <r>
      <rPr>
        <b/>
        <sz val="10"/>
        <color rgb="FF000000"/>
        <rFont val="Arial Narrow"/>
        <family val="2"/>
      </rPr>
      <t xml:space="preserve">Enfoque de género: </t>
    </r>
    <r>
      <rPr>
        <sz val="10"/>
        <color rgb="FF000000"/>
        <rFont val="Arial Narrow"/>
        <family val="2"/>
      </rPr>
      <t>A través de las cualificaciones se buscó comprender que el género hace parte de una construcción social, basada en diferencias sexuales que asignan roles, comportamientos en relación a lo femenino y masculino, y que estas construcciones han generado un impacto de desigualdad entre hombres y mujeres dejando a las mujeres en una posición subordinada y excluida.</t>
    </r>
  </si>
  <si>
    <r>
      <rPr>
        <b/>
        <sz val="10"/>
        <color rgb="FF000000"/>
        <rFont val="Arial Narrow"/>
        <family val="2"/>
      </rPr>
      <t xml:space="preserve">Enfoque de derechos humanos: </t>
    </r>
    <r>
      <rPr>
        <sz val="10"/>
        <color rgb="FF000000"/>
        <rFont val="Arial Narrow"/>
        <family val="2"/>
      </rPr>
      <t xml:space="preserve">Se implementa desde el desarrollo de los procesos de sensibilización con los equipos, toda vez que se incluye específicamente el tema de reconocimiento y ejercicio pleno de los derechos de las personas mayores como parte de los contenidos que componen la cualificación/sensibilización.
</t>
    </r>
    <r>
      <rPr>
        <b/>
        <sz val="10"/>
        <color rgb="FF000000"/>
        <rFont val="Arial Narrow"/>
        <family val="2"/>
      </rPr>
      <t xml:space="preserve">Enfoque poblacional -  diferencial: </t>
    </r>
    <r>
      <rPr>
        <sz val="10"/>
        <color rgb="FF000000"/>
        <rFont val="Arial Narrow"/>
        <family val="2"/>
      </rPr>
      <t xml:space="preserve">Se avanza en la implementación del enfoque desde el abordaje diferencial-poblacional etario propio de los servicios y estrategias de la Subdirección para la Vejez de los que hacen parte los equipos de trabajo con los que se realizan los correspondientes procesos de sensibilización, fortaleciendo el abordaje del enfoque poblacional para la atención a las personas mayores.
</t>
    </r>
    <r>
      <rPr>
        <b/>
        <sz val="10"/>
        <color rgb="FF000000"/>
        <rFont val="Arial Narrow"/>
        <family val="2"/>
      </rPr>
      <t>Enfoque de género:</t>
    </r>
    <r>
      <rPr>
        <sz val="10"/>
        <color rgb="FF000000"/>
        <rFont val="Arial Narrow"/>
        <family val="2"/>
      </rPr>
      <t xml:space="preserve"> Dada la temática propia de los procesos de sensbilización realizados (enfoque diferencial por orentación sexual e identidad de género), se aborda el enfoque de género para fortalecer en los equipos humanos de la Subdirección para la Vejez los conceptos relacionados con el género, la dentidad de género, sexo y orientación sexual, lo que aporta en la atención a las personas mayores de manera diferencial por parte del talento humano.</t>
    </r>
  </si>
  <si>
    <r>
      <rPr>
        <b/>
        <sz val="10"/>
        <color rgb="FF000000"/>
        <rFont val="Arial Narrow"/>
        <family val="2"/>
      </rPr>
      <t>Enfoque poblacional-diferencial:</t>
    </r>
    <r>
      <rPr>
        <sz val="10"/>
        <color rgb="FF000000"/>
        <rFont val="Arial Narrow"/>
        <family val="2"/>
      </rPr>
      <t xml:space="preserve"> Desde este enfoque, la implementación del producto permite que el recurso humano maneje los conceptos relacionados con la política pública LGBTI, transforme sus imaginarios, sean generadores de cambios y favorezcan la convivencia entre los beneficiarios y beneficiarias de los servicios sociales y realicen su atención a través de un trato digno y empático con un lenguaje incluyente hacia las personas.
Por otra parte este enfoque permite identificar y reconocer las condiciones y situaciones particulares y colectivas de las ciudadanas y ciudadanos relacionadas con la desigualdad, fragilidad, vulnerabilidad, violencias, y discriminación con el fin de ser tenidos en cuenta a la hora de adaptar los servicios a estas particularidades y a la construcción de sus proyectos de vida, generando mayor accesibilidad a la oferta de servicios entre ellas a unidades operativas con modalidades de atención día y noche para personas habitantes de calle y en alto riesgo de estarlo, cuyos objetivos son retomar hábitos de autocuidado, fortalecer autoesquemas y desarrollar habilidades y capacidades, mitigando con ello,  los riesgos y daños asociados a la vida en calle.
La implementación de este enfoque en este producto actúa sobre los ciudadanos y ciudadanas habitantes de calle pertenecientes a los sectores sociales LGBTI que son atendidos en las unidades operativas o son identificados en las acciones territoriales.
</t>
    </r>
    <r>
      <rPr>
        <b/>
        <sz val="10"/>
        <color rgb="FF000000"/>
        <rFont val="Arial Narrow"/>
        <family val="2"/>
      </rPr>
      <t xml:space="preserve">Enfoque territorial: </t>
    </r>
    <r>
      <rPr>
        <sz val="10"/>
        <color rgb="FF000000"/>
        <rFont val="Arial Narrow"/>
        <family val="2"/>
      </rPr>
      <t xml:space="preserve">se realizaron acciones en las localidades en donde están ubicadas las unidades operativas y a nivel distrital con las acciones territoriales de  abordaje territorial y de prevención de la habitabilidad en calle, logrando concentrar acciones en localidades que presentan mayor habitabilidad en calle por  dinámicas locales o por la presencia de puntos críticos que generan mayor riesgo de habitarla.
</t>
    </r>
    <r>
      <rPr>
        <b/>
        <sz val="10"/>
        <color rgb="FF000000"/>
        <rFont val="Arial Narrow"/>
        <family val="2"/>
      </rPr>
      <t xml:space="preserve">Enfoque de género: </t>
    </r>
    <r>
      <rPr>
        <sz val="10"/>
        <color rgb="FF000000"/>
        <rFont val="Arial Narrow"/>
        <family val="2"/>
      </rPr>
      <t>Se continúa realizando análisis de los procesos sociales, propiciando con ello acciones que reconozcan e interpretan la diversidad, ajustando desde este enfoque la oferta y servicios en unidades como son: El servicio de Atención y desarrollo de capacidades para mujeres habitantes de calle y en riesgo de estarlo, el servicio de desarrollo integral y diferencial para población habitante de calle y en riesgo de estarlo SEDID, y dar continuidad a acciones en otras unidades operativas y territoriales.</t>
    </r>
  </si>
  <si>
    <r>
      <rPr>
        <b/>
        <sz val="10"/>
        <color rgb="FF000000"/>
        <rFont val="Arial Narrow"/>
        <family val="2"/>
      </rPr>
      <t>Enfoque de derechos humanos:</t>
    </r>
    <r>
      <rPr>
        <sz val="10"/>
        <color rgb="FF000000"/>
        <rFont val="Arial Narrow"/>
        <family val="2"/>
      </rPr>
      <t xml:space="preserve"> Se implementó este enfoque en el marco del cumplimiento del producto, toda vez que con la realización del encuentro se aportó al reconocimento del aporte de las personas mayores de los sectores LGBTI a la sociedad y a la ciudad desde el ejercicio pleno de sus derechos, en específico para el encuentro realizado el derecho a la cultura y a la manifestación artística y política.
</t>
    </r>
    <r>
      <rPr>
        <b/>
        <sz val="10"/>
        <color rgb="FF000000"/>
        <rFont val="Arial Narrow"/>
        <family val="2"/>
      </rPr>
      <t xml:space="preserve">Enfoque de género: </t>
    </r>
    <r>
      <rPr>
        <sz val="10"/>
        <color rgb="FF000000"/>
        <rFont val="Arial Narrow"/>
        <family val="2"/>
      </rPr>
      <t xml:space="preserve">Se avanzó en la implementación del enfoque de género mediante el cumplimiento del producto, dado que para la realización del encuentro de experiencas de vda se resaltaron las identidades de género de las personas mayores de los sectores lgbti que realizaron las muestras artísticas y culturales. Resignificando la importancia del enfoque diferencial de género en la atención y el reconocimiento de las personas mayores de los sectores lgbti.
</t>
    </r>
    <r>
      <rPr>
        <b/>
        <sz val="10"/>
        <color rgb="FF000000"/>
        <rFont val="Arial Narrow"/>
        <family val="2"/>
      </rPr>
      <t>Enfoque poblacional - diferencial:</t>
    </r>
    <r>
      <rPr>
        <sz val="10"/>
        <color rgb="FF000000"/>
        <rFont val="Arial Narrow"/>
        <family val="2"/>
      </rPr>
      <t xml:space="preserve"> Se abordó el enfoque poblacional de manera estructural desde la identificación de las personas mayores de los sectores sociales LGBTI que participan del encuentro de experiencias realizado durente el 2023. Atendiendo la necesidad de reconocer la diversidad desde el enfoque poblacional para implementar de la misma manera el enfoque diferencial en el proceso planeación del encuentro, preparación de las muestras y personas participantes, así como en la elección de la audiencia (personas mayores sisgénero de los servicios sociales de la Subdirección para la Vejez) que presencio las muestras del encuentro de experiencias de vida LGBTI de la vigencia 2023.</t>
    </r>
  </si>
  <si>
    <r>
      <rPr>
        <b/>
        <sz val="10"/>
        <color rgb="FF000000"/>
        <rFont val="Arial Narrow"/>
        <family val="2"/>
      </rPr>
      <t>Enfoque de derechos humanos:</t>
    </r>
    <r>
      <rPr>
        <sz val="10"/>
        <color rgb="FF000000"/>
        <rFont val="Arial Narrow"/>
        <family val="2"/>
      </rPr>
      <t xml:space="preserve"> La subdirección para la discapacidad a través de sus estrategias, servicios sociales y articulaciones desarrolla acciones sobre el reconocimiento de los Derechos de las personas LGBTI para materializar de manera efectiva y práctica la garantía de los derechos de esta población, derivados de los prejuicios y el trato discriminatorio en razón a su identidad u orientación, con medidas de atención que permitan transformar los esquemas de discriminación y exclusión sexual  promoviendo el trato igualitario.
</t>
    </r>
    <r>
      <rPr>
        <b/>
        <sz val="10"/>
        <color rgb="FF000000"/>
        <rFont val="Arial Narrow"/>
        <family val="2"/>
      </rPr>
      <t xml:space="preserve">Enfoque de género: </t>
    </r>
    <r>
      <rPr>
        <sz val="10"/>
        <color rgb="FF000000"/>
        <rFont val="Arial Narrow"/>
        <family val="2"/>
      </rPr>
      <t xml:space="preserve">Se realiza cualificación al talento humano para la atención a las personas con discapacidad del sector LGBTI teniendo en cuenta que esta población ha sido víctima de discriminación y estigmatización históricamente en el contexto socio-cultural con el costo de oportunidades que esto representa. Con las acciones desarrolladas por parte de la subdirección para la discapacidad se busca disminuir las brechas de género reconociendo y propiciando el goce efectivo de sus derechos.
</t>
    </r>
    <r>
      <rPr>
        <b/>
        <sz val="10"/>
        <color rgb="FF000000"/>
        <rFont val="Arial Narrow"/>
        <family val="2"/>
      </rPr>
      <t>Enfoque territorial:</t>
    </r>
    <r>
      <rPr>
        <sz val="10"/>
        <color rgb="FF000000"/>
        <rFont val="Arial Narrow"/>
        <family val="2"/>
      </rPr>
      <t xml:space="preserve"> Desde los diferentes servicios que presta la Subdirección para la Discapacidad se busca contribuir a la eliminación, exclusión o segregación de este grupo poblacional en las localidades y a territorializar el enfoque diferencial por orientación sexual e identidad de género para la eliminación de barreras de acceso y permanencia de las personas de los sectores LGBTI en los diferentes servicios  sociales de la subdirección para la  discapacidad.
</t>
    </r>
    <r>
      <rPr>
        <b/>
        <sz val="10"/>
        <color rgb="FF000000"/>
        <rFont val="Arial Narrow"/>
        <family val="2"/>
      </rPr>
      <t xml:space="preserve">Enfoque diferencial: </t>
    </r>
    <r>
      <rPr>
        <sz val="10"/>
        <color rgb="FF000000"/>
        <rFont val="Arial Narrow"/>
        <family val="2"/>
      </rPr>
      <t xml:space="preserve">Se realiza cualificación al talento humano en enfoque diferencial por orientación sexual e identidad de género  para la eliminación de barreras de acceso y permanencia de las personas con discapacidad de los sectores LGBTI atendidas en los servicios sociales de la subdirección para la discapacidad, partiendo del hecho de la preexistencia de discriminación, estigmatización e invisibilización de las personas con orientaciones sexuales e identidades de género diversas.
</t>
    </r>
  </si>
  <si>
    <r>
      <rPr>
        <b/>
        <sz val="10"/>
        <color rgb="FF000000"/>
        <rFont val="Arial Narrow"/>
        <family val="2"/>
      </rPr>
      <t xml:space="preserve">Enfoque de derechos humanos: </t>
    </r>
    <r>
      <rPr>
        <sz val="10"/>
        <color rgb="FF000000"/>
        <rFont val="Arial Narrow"/>
        <family val="2"/>
      </rPr>
      <t xml:space="preserve">las Casas LGBTI como servicios de terrtorializacion de la polititica publica LGBTI como garantía plena de derechos de las personas de los sectores sociales LGBTI.
</t>
    </r>
    <r>
      <rPr>
        <b/>
        <sz val="10"/>
        <color rgb="FF000000"/>
        <rFont val="Arial Narrow"/>
        <family val="2"/>
      </rPr>
      <t>Enfoque de género:</t>
    </r>
    <r>
      <rPr>
        <sz val="10"/>
        <color rgb="FF000000"/>
        <rFont val="Arial Narrow"/>
        <family val="2"/>
      </rPr>
      <t xml:space="preserve"> Las  Casas LGBTI son espacios para la atención por orientación sexual o identidad de género de las personas de los sectores sociales LGBTI, a través de la oferta de servicios de la SDIS.
</t>
    </r>
    <r>
      <rPr>
        <b/>
        <sz val="10"/>
        <color rgb="FF000000"/>
        <rFont val="Arial Narrow"/>
        <family val="2"/>
      </rPr>
      <t xml:space="preserve">Enfoque territorial: </t>
    </r>
    <r>
      <rPr>
        <sz val="10"/>
        <color rgb="FF000000"/>
        <rFont val="Arial Narrow"/>
        <family val="2"/>
      </rPr>
      <t xml:space="preserve">Las  Casas LGBTI son concebidas  como espacios para el desarrollo humano de personas de los sectores sociales LGBTI, por lo cual su ubicación garantiza la oportunidad de acceso al servicio de las personas residentes en la ciudad de Bogotá.
</t>
    </r>
    <r>
      <rPr>
        <b/>
        <sz val="10"/>
        <color rgb="FF000000"/>
        <rFont val="Arial Narrow"/>
        <family val="2"/>
      </rPr>
      <t>Enfoque poblacional-diferencial:</t>
    </r>
    <r>
      <rPr>
        <sz val="10"/>
        <color rgb="FF000000"/>
        <rFont val="Arial Narrow"/>
        <family val="2"/>
      </rPr>
      <t xml:space="preserve"> Las  Casas LGBTI cuentan con espacios físicos aptos para personas con condiciiones especiales y étnicas, por lo cual permite la inclusión social de los grupos poblacionales.</t>
    </r>
  </si>
  <si>
    <r>
      <rPr>
        <b/>
        <sz val="10"/>
        <color rgb="FF000000"/>
        <rFont val="Arial Narrow"/>
        <family val="2"/>
      </rPr>
      <t xml:space="preserve">Enfoque de derechos humanos: </t>
    </r>
    <r>
      <rPr>
        <sz val="10"/>
        <color rgb="FF000000"/>
        <rFont val="Arial Narrow"/>
        <family val="2"/>
      </rPr>
      <t xml:space="preserve">los procesos de articulación sectorial, intersectorial, transectorial y con organizaciones sociales de los sectores sociales LGBTI garantiza el establecimiento de servicios sociales para las personas de los sectores sociales LGBTI en vulnerabilidad.
</t>
    </r>
    <r>
      <rPr>
        <b/>
        <sz val="10"/>
        <color rgb="FF000000"/>
        <rFont val="Arial Narrow"/>
        <family val="2"/>
      </rPr>
      <t>Enfoque de género:</t>
    </r>
    <r>
      <rPr>
        <sz val="10"/>
        <color rgb="FF000000"/>
        <rFont val="Arial Narrow"/>
        <family val="2"/>
      </rPr>
      <t xml:space="preserve"> las alianzas público privadas permiten el fortalecimiento de  las casas LGBTI a través de los procesos formativos y procesos de desarrollo de capacidades que se llevan a cabo en las unidades operativas, las cuales son pensadas teniendo en cuenta el enfoque diferencial e interseccional de las personas LGBTI.
</t>
    </r>
    <r>
      <rPr>
        <b/>
        <sz val="10"/>
        <color rgb="FF000000"/>
        <rFont val="Arial Narrow"/>
        <family val="2"/>
      </rPr>
      <t xml:space="preserve">Enfoque territorial: </t>
    </r>
    <r>
      <rPr>
        <sz val="10"/>
        <color rgb="FF000000"/>
        <rFont val="Arial Narrow"/>
        <family val="2"/>
      </rPr>
      <t xml:space="preserve">el fortalecimiento de las casas LGBTI se da desde un enfoque territorial, reconociendo las particularidades de los territorios y sus habitatnes, que permItan desarrollar acciones teniendo en cuenta las realidades territoriales.
</t>
    </r>
    <r>
      <rPr>
        <b/>
        <sz val="10"/>
        <color rgb="FF000000"/>
        <rFont val="Arial Narrow"/>
        <family val="2"/>
      </rPr>
      <t>Enfoque poblacional-diferencial:</t>
    </r>
    <r>
      <rPr>
        <sz val="10"/>
        <color rgb="FF000000"/>
        <rFont val="Arial Narrow"/>
        <family val="2"/>
      </rPr>
      <t xml:space="preserve">  Las casas LGBTI cuentan con un enfoque de trabajo, la casas LGBTI Laura Weinstein centrado en un enfoque biopsico social y ambiental, la casas LGBTI Amapola Jons con un enfoque cultural y artístico, la casa LGBTI Diana Navarro con enfoque de Derechos Humanos, la casa LGBTI Sebastián Romero con enfoque tecnológico y la Casa LGBTI Edward Hernández  con enfoque de paz víctima y reconciliación  los cuales, a partir de las realidades territoriales, permiten generar acciones para una atención más oportunidad y según las necesidades de las poblaciones que habitan los territorios.</t>
    </r>
  </si>
  <si>
    <r>
      <rPr>
        <b/>
        <sz val="10"/>
        <color rgb="FF000000"/>
        <rFont val="Arial Narrow"/>
        <family val="2"/>
      </rPr>
      <t>Enfoque poblacional:</t>
    </r>
    <r>
      <rPr>
        <sz val="10"/>
        <color rgb="FF000000"/>
        <rFont val="Arial Narrow"/>
        <family val="2"/>
      </rPr>
      <t xml:space="preserve"> las redes de cuidado y afecto se han consolidado bajo enfoque poblacional, contando con participación de población victima del conflicto armado (4), migrantes (2) personas con discapacidad (1).
E</t>
    </r>
    <r>
      <rPr>
        <b/>
        <sz val="10"/>
        <color rgb="FF000000"/>
        <rFont val="Arial Narrow"/>
        <family val="2"/>
      </rPr>
      <t>nfoque de género:</t>
    </r>
    <r>
      <rPr>
        <sz val="10"/>
        <color rgb="FF000000"/>
        <rFont val="Arial Narrow"/>
        <family val="2"/>
      </rPr>
      <t xml:space="preserve"> las redes de cuidado y afecto son integradas por personas de los sectores sociales LGBTI de Bogotá. Dentro de los componentes sexo, género y orientación sexual se tiene la siguiente particularidades Bisexual 6, Gay 23, Heterosexual 2,  lesbiana 11, no actualiza 7, no aplica 8, no informa 2, para un total 106. En la  base de datos  SIRBE se cuenta con 8 personas trasngenero 1 persona no binaria, que ya se encuentran contandas en la casilla de orientacion sexual, por lo cual, no entra en la meta total, para evitar duplicidad.
Asi mismo encontramos 103 personas vinculadas a las redes de apoyo y afecto de cada una de las localidades, la cuales se desagregan  teniendo en cuenta el formato Matriz de acciones colectivas de la siguiente manera: transgenero 20, gays 21, bisexuales 13, lesbiana 10, otro 1, no binario 3 y heterosexual 35, para un total 209 personas. 
</t>
    </r>
    <r>
      <rPr>
        <b/>
        <sz val="10"/>
        <color rgb="FF000000"/>
        <rFont val="Arial Narrow"/>
        <family val="2"/>
      </rPr>
      <t>Enfoque diferencial:</t>
    </r>
    <r>
      <rPr>
        <sz val="10"/>
        <color rgb="FF000000"/>
        <rFont val="Arial Narrow"/>
        <family val="2"/>
      </rPr>
      <t xml:space="preserve"> las redes de cuidado y afecto cuentan con un enfoque diferencial, en la cual se construyen procesos sociales de fortalecimiento de redes y tejidos desde las diversiaddes culturales y  sociales.
</t>
    </r>
    <r>
      <rPr>
        <b/>
        <sz val="10"/>
        <color rgb="FF000000"/>
        <rFont val="Arial Narrow"/>
        <family val="2"/>
      </rPr>
      <t xml:space="preserve">Enfoque de derechos humanos: </t>
    </r>
    <r>
      <rPr>
        <sz val="10"/>
        <color rgb="FF000000"/>
        <rFont val="Arial Narrow"/>
        <family val="2"/>
      </rPr>
      <t xml:space="preserve">en las redes de cuidado y afecto se desarrollan acciones y actividades centradas en las necesidades de las personas para fortalecer el ejercicio de reinvindicación de derechos y prevencion y mitigación de daños asociados al estigma. </t>
    </r>
  </si>
  <si>
    <r>
      <rPr>
        <b/>
        <sz val="10"/>
        <color rgb="FF000000"/>
        <rFont val="Arial Narrow"/>
        <family val="2"/>
      </rPr>
      <t xml:space="preserve">Enfoque de derechos humanos: </t>
    </r>
    <r>
      <rPr>
        <sz val="10"/>
        <color rgb="FF000000"/>
        <rFont val="Arial Narrow"/>
        <family val="2"/>
      </rPr>
      <t xml:space="preserve">Debido a que las emergencias sociales se presentan de manera inesperada y transitoria, dichas situaciones disminuyen la capacidad de respuesta de la persona que atraviesa la emergencia y de su núcleo familiar, ello supone un aumento en los riesgos y en la posibilidad de que los derechos se vean vulnerados o su integridad afectada. A esto se suma el hecho de que, para este caso en específico, la población perteneciente a los sectores LGBTI se encuentra mayor situación de vulnerabilidad debido a su orientación sexual y las dinámicas sociales que aparecen con ello. Por esta razón la atención a través del servicio social del proyecto se ofertan beneficios que puedan contribuir a la superación de las situaciones de emergencia de manera transitoria y oportuna.
</t>
    </r>
    <r>
      <rPr>
        <b/>
        <sz val="10"/>
        <color rgb="FF000000"/>
        <rFont val="Arial Narrow"/>
        <family val="2"/>
      </rPr>
      <t xml:space="preserve">Enfoque diferencial - poblacional: </t>
    </r>
    <r>
      <rPr>
        <sz val="10"/>
        <color rgb="FF000000"/>
        <rFont val="Arial Narrow"/>
        <family val="2"/>
      </rPr>
      <t xml:space="preserve">A través del servicio de emergencia social, el proyecto brindó atención a personas y familias en situación de emergencia y vulnerabilidad, frente al principio de reconocimiento de la existencia de grupos poblacionales que, por sus condiciones y características étnicas, trascurrir vital, género, orientaciones sexuales e identidades de género, discapacidad o por ser víctimas del conflicto armado, son más vulnerables y requieren un abordaje ajustado a sus necesidades y particularidades. Estas condiciones fueron evaluadas por los profesionales locales para priorizar y focalizar la entrega de beneficios. Del total de las personas pertenecientes a los sectores LGBTI atendidas, 8 lesbianas  20 gay, 2 bisexuales y 4 como transgénero ; esto teniendo en cuenta las variables de orientación sexual parametrizadas en las variables básicas, transversales y específicas del servicio.
En el marco del proceso de caracterización del servicio de respuesta social, se implementan herramientas que permiten a los profesionales locales identificar y abordar las problemáticas sociales de la población, centrados en características poblaciones como ciclo vital y generación, identidad y diversidad, etnicidad y género, entre otras, las cuales permiten generar conceptos profesionales idóneos para generar el otorgamiento de beneficios y acciones complementarias de referenciación y orientación.
</t>
    </r>
    <r>
      <rPr>
        <b/>
        <sz val="10"/>
        <color rgb="FF000000"/>
        <rFont val="Arial Narrow"/>
        <family val="2"/>
      </rPr>
      <t xml:space="preserve">Enfoque de género: </t>
    </r>
    <r>
      <rPr>
        <sz val="10"/>
        <color rgb="FF000000"/>
        <rFont val="Arial Narrow"/>
        <family val="2"/>
      </rPr>
      <t>El proyecto ha adelantado acciones para el empoderamiento de la población LGBTI, con el fin de lograr la paridad de género que participan de las actividades desarrolladas.</t>
    </r>
  </si>
  <si>
    <r>
      <rPr>
        <b/>
        <sz val="10"/>
        <color rgb="FF000000"/>
        <rFont val="Arial Narrow"/>
        <family val="2"/>
      </rPr>
      <t xml:space="preserve">Enfoque de derechos humanos: </t>
    </r>
    <r>
      <rPr>
        <sz val="10"/>
        <color rgb="FF000000"/>
        <rFont val="Arial Narrow"/>
        <family val="2"/>
      </rPr>
      <t xml:space="preserve">se avanzó en la implementación del enfoque mediante la promoción del respeto y la garantía de los derechos de las personas mayores pertenecientes a los sectores sociales LGBTI, mediante el reconocimiento y la visibilización de la Política Pública para la Garantía Plena de los Derechos de las personas LGBTI, orientaciones sexuales e identidades de género en Bogotá D.C., así como en la atención brindada a las personas mayores pertenecientes a estos sectores desde el servicio de cuidado transitorio.
</t>
    </r>
    <r>
      <rPr>
        <b/>
        <sz val="10"/>
        <color rgb="FF000000"/>
        <rFont val="Arial Narrow"/>
        <family val="2"/>
      </rPr>
      <t xml:space="preserve">Enfoque poblacional diferencial: </t>
    </r>
    <r>
      <rPr>
        <sz val="10"/>
        <color rgb="FF000000"/>
        <rFont val="Arial Narrow"/>
        <family val="2"/>
      </rPr>
      <t xml:space="preserve">se fortalece el abordaje del enfoque diferencial poblacional propio de la atención a las personas mayores (enfoque poblacional diferencial etario) en el servicio cuidado transitorio, reconociendo la diversidad y las particularidades de las personas mayores de los sectores LGBTI y atendiendo estas diferencias de manera específica.
</t>
    </r>
    <r>
      <rPr>
        <b/>
        <sz val="10"/>
        <color rgb="FF000000"/>
        <rFont val="Arial Narrow"/>
        <family val="2"/>
      </rPr>
      <t xml:space="preserve">Enfoque de género: </t>
    </r>
    <r>
      <rPr>
        <sz val="10"/>
        <color rgb="FF000000"/>
        <rFont val="Arial Narrow"/>
        <family val="2"/>
      </rPr>
      <t>Teniendo en cuenta la necesidad de realizar seguimiento y atención específica a las personas mayores de los sectores sociales LGBTI en el marco de la atención desde el servicio Cuidado Transitorio, se avanza en la implementación del enfoque de género con las personas mayores reconociendo la diversidad de las identidades de género, orientaciones sexuales y procesos identitarios diversos en la vejez.</t>
    </r>
  </si>
  <si>
    <r>
      <rPr>
        <b/>
        <sz val="10"/>
        <color rgb="FF000000"/>
        <rFont val="Arial Narrow"/>
        <family val="2"/>
      </rPr>
      <t>Enfoque de derechos humanos:</t>
    </r>
    <r>
      <rPr>
        <sz val="10"/>
        <color rgb="FF000000"/>
        <rFont val="Arial Narrow"/>
        <family val="2"/>
      </rPr>
      <t xml:space="preserve"> Desde el enfoque de derechos, la implementación de esta estrategia permite garantizar a todas las y los ciudadanos habitantes de calle de los sectores sociales LGBTI, una atención digna en las zonas que se encuentren, generar espacios para el acceso a servicios básicos de higiene y cuidado personal, la escucha activa por parte del equipo psicosocial a las y los ciudadanos y la activación de rutas en caso de una necesidad expresa de la población. 
</t>
    </r>
    <r>
      <rPr>
        <b/>
        <sz val="10"/>
        <color rgb="FF000000"/>
        <rFont val="Arial Narrow"/>
        <family val="2"/>
      </rPr>
      <t xml:space="preserve">Enfoque poblacional-diferencial: </t>
    </r>
    <r>
      <rPr>
        <sz val="10"/>
        <color rgb="FF000000"/>
        <rFont val="Arial Narrow"/>
        <family val="2"/>
      </rPr>
      <t xml:space="preserve">Desde este enfoque, se plantea la creación de planes de atención individual para el desarrollo de capacidades, que se oriente a la atención de necesidades y expectativas de la población habitante de calle, desde sus particularidades y disponibilidad las jornadas móviles, como espacios seguros para la población de los sectores sociales LGBTI, logrando con ello, el acercamiento de la oferta institucional a las ciudadanas y ciudadanos habitantes de calle o en riesgo  de estarlo. En este sentido se identificaron a 3 personas de sexo masculino asignado al nacer, orientación sexual gays, con edades entre los 34 a 40 años que se encuentran en trabajos informales.
</t>
    </r>
    <r>
      <rPr>
        <b/>
        <sz val="10"/>
        <color rgb="FF000000"/>
        <rFont val="Arial Narrow"/>
        <family val="2"/>
      </rPr>
      <t xml:space="preserve">Enfoque territorial: </t>
    </r>
    <r>
      <rPr>
        <sz val="10"/>
        <color rgb="FF000000"/>
        <rFont val="Arial Narrow"/>
        <family val="2"/>
      </rPr>
      <t xml:space="preserve">Desde este enfoque, la estrategia móvil, se desarrolla en todas las localidades, de acuerdo con lecturas territoriales e identificación de puntos críticos o estratégicos y reconocidos a través del tiempo, acercando a las y los ciudadanos una oferta institucional en el territorio en el que se encuentran.  En este sentido se identificaron 3 personas que viven en las localidades de Kennedy y Fontibón.
</t>
    </r>
    <r>
      <rPr>
        <b/>
        <sz val="10"/>
        <color rgb="FF000000"/>
        <rFont val="Arial Narrow"/>
        <family val="2"/>
      </rPr>
      <t xml:space="preserve">Enfoque de género: </t>
    </r>
    <r>
      <rPr>
        <sz val="10"/>
        <color rgb="FF000000"/>
        <rFont val="Arial Narrow"/>
        <family val="2"/>
      </rPr>
      <t>esta estrategia permite llevar la oferta institucional que se tiene dispuesta para la atención de las personas de los sectores sociales LGBTI, desarrollando estas jornadas como acciones afirmativas pertinentes.</t>
    </r>
  </si>
  <si>
    <r>
      <rPr>
        <b/>
        <sz val="10"/>
        <color rgb="FF000000"/>
        <rFont val="Arial Narrow"/>
        <family val="2"/>
      </rPr>
      <t xml:space="preserve">Enfoque de derechos humanos: </t>
    </r>
    <r>
      <rPr>
        <sz val="10"/>
        <color rgb="FF000000"/>
        <rFont val="Arial Narrow"/>
        <family val="2"/>
      </rPr>
      <t xml:space="preserve">Se avanzó en la implementación de este enfoque desde el reconocimiento de los Derechos Humanos de las personas mayores pertenecientes a los sectores LGBT y el fortalecimiento de los procesos de autonomía de esta población. Además, se realizaron procesos de sensibilización para el respeto de la diferencia con las personas mayores participantes de los encuentros.
</t>
    </r>
    <r>
      <rPr>
        <b/>
        <sz val="10"/>
        <color rgb="FF000000"/>
        <rFont val="Arial Narrow"/>
        <family val="2"/>
      </rPr>
      <t>Enfoque de género:</t>
    </r>
    <r>
      <rPr>
        <sz val="10"/>
        <color rgb="FF000000"/>
        <rFont val="Arial Narrow"/>
        <family val="2"/>
      </rPr>
      <t xml:space="preserve"> se implementó desde el reconocimiento de la diversidad en la vejez en cuanto a los procesos identitarios asociados al género, así como en el reconocimiento de las diferentes orientaciones sexuales en la vejez. De esta manera, se aporta a la transformación de imaginarios hegemónicos y heteronormativos con respecto a la identidad de género y a las orientaciones sexuales diversas.
</t>
    </r>
    <r>
      <rPr>
        <b/>
        <sz val="10"/>
        <color rgb="FF000000"/>
        <rFont val="Arial Narrow"/>
        <family val="2"/>
      </rPr>
      <t xml:space="preserve">Enfoque diferencial poblacional: </t>
    </r>
    <r>
      <rPr>
        <sz val="10"/>
        <color rgb="FF000000"/>
        <rFont val="Arial Narrow"/>
        <family val="2"/>
      </rPr>
      <t>se implementó desde la concientización del reconocimiento de las particularidades de las personas mayores pertenecientes a los sectores LGBT, relacionado con ejercicio, reconocimiento y garantía de sus derechos.</t>
    </r>
  </si>
  <si>
    <r>
      <rPr>
        <b/>
        <sz val="10"/>
        <color rgb="FF000000"/>
        <rFont val="Arial Narrow"/>
        <family val="2"/>
      </rPr>
      <t xml:space="preserve">Enfoque de derechos humanos: </t>
    </r>
    <r>
      <rPr>
        <sz val="10"/>
        <color rgb="FF000000"/>
        <rFont val="Arial Narrow"/>
        <family val="2"/>
      </rPr>
      <t xml:space="preserve">La subdirección para la Discapacidad a través de sus estrategias, servicios sociales y articulaciones desarrolla acciones sobre el reconocimiento de los Derechos de las personas LGBTI para materializar de manera efectiva y práctica la garantía de los derechos de esta población, derivados de los prejuicios y  el trato discriminatorio en razón a su identidad u orientación, con medidas de atención que  permitan transformar los esquemas de discriminación y exclusión sexual  promoviendo el  trato igualitario.
</t>
    </r>
    <r>
      <rPr>
        <b/>
        <sz val="10"/>
        <color rgb="FF000000"/>
        <rFont val="Arial Narrow"/>
        <family val="2"/>
      </rPr>
      <t>Enfoque de género:</t>
    </r>
    <r>
      <rPr>
        <sz val="10"/>
        <color rgb="FF000000"/>
        <rFont val="Arial Narrow"/>
        <family val="2"/>
      </rPr>
      <t xml:space="preserve"> Se realiza atención a las personas con discapacidad del sector LGBTI  teniendo en cuenta  que han sido víctimas de discriminación y estigmatización históricamente en el contexto socio-cultural con el costo de oportunidades que esto representa. Con las acciones desarrolladas por parte de la subdirección para la discapacidad se busca disminuir las brechas de género reconociendo y propiciando el goce efectivo de sus derechos.
</t>
    </r>
    <r>
      <rPr>
        <b/>
        <sz val="10"/>
        <color rgb="FF000000"/>
        <rFont val="Arial Narrow"/>
        <family val="2"/>
      </rPr>
      <t>Enfoque poblacional-diferencial:</t>
    </r>
    <r>
      <rPr>
        <sz val="10"/>
        <color rgb="FF000000"/>
        <rFont val="Arial Narrow"/>
        <family val="2"/>
      </rPr>
      <t xml:space="preserve"> La atención de las personas con discapacidad del sector LGBTI atendidas en los servicios sociales de la subdirección para la discapacidad se realiza partiendo del hecho de la preexistencia de discriminación, estigmatización e invisibilización;  buscando evitar la violencia institucional, entendida como la inacción, barreras o acción dañosa por parte del personal que presta la atención hacia las personas en condición de discapacidad con orientaciones sexuales e identidades de género diversas,  contribuyendo a la eliminación de barreras actitudinales, de exclusión o segregación de este grupo poblacional</t>
    </r>
  </si>
  <si>
    <r>
      <rPr>
        <b/>
        <sz val="10"/>
        <color rgb="FF000000"/>
        <rFont val="Arial Narrow"/>
        <family val="2"/>
      </rPr>
      <t xml:space="preserve">Enfoque poblacional: </t>
    </r>
    <r>
      <rPr>
        <sz val="10"/>
        <color rgb="FF000000"/>
        <rFont val="Arial Narrow"/>
        <family val="2"/>
      </rPr>
      <t xml:space="preserve">En el cuarto trimestre de 2023 se realizó la oferta de orientación sociocupacional (OSO) acorde al enfoque poblacional promoviendo la participación de esta población  a partir de sus características propias y necesidades, reconociendo la diversidad propia de estos jóvenes.
</t>
    </r>
    <r>
      <rPr>
        <b/>
        <sz val="10"/>
        <color rgb="FF000000"/>
        <rFont val="Arial Narrow"/>
        <family val="2"/>
      </rPr>
      <t>Enfoque territorial:</t>
    </r>
    <r>
      <rPr>
        <sz val="10"/>
        <color rgb="FF000000"/>
        <rFont val="Arial Narrow"/>
        <family val="2"/>
      </rPr>
      <t xml:space="preserve"> Durante el  cuarto trimestre se vincularon a la oferta jóvenes de los sectores LGBTI a los procesos de formación e información de la estrategia  de inclusión socio laboral en las diversas localidades del distrito promoviendo  la oferta institucional con la mayor cobertura posible.</t>
    </r>
  </si>
  <si>
    <r>
      <rPr>
        <b/>
        <sz val="10"/>
        <color rgb="FF000000"/>
        <rFont val="Arial Narrow"/>
        <family val="2"/>
      </rPr>
      <t xml:space="preserve">Enfoque de derechos humanos: </t>
    </r>
    <r>
      <rPr>
        <sz val="10"/>
        <color rgb="FF000000"/>
        <rFont val="Arial Narrow"/>
        <family val="2"/>
      </rPr>
      <t xml:space="preserve">Con corte a 31 de diciembre de 2023, el 100% de los hogares con Integrantes LGTBI que participaron en los servicios de comedores comunitarios y canastas de cabildos fueron acompañados en la estrategia de promoción en estilos de vida saludable e inclusión social, ambiental y productiva, con lo cual se contribuye a garantizar que todas las personas pertenecientes a la comunidad LGTBI gocen plenamente de sus derechos fundamentales a la alimentación y a los procesos de formación y desarrollo de capacidades. La estrategia de inclusión social abordada en los hogares LGTBI no solo se limita a la dimensión alimentaria, sino que, reconoce la importancia de crear entornos inclusivos y respetuosos que promuevan la participación plena de todas las personas en la sociedad.
</t>
    </r>
    <r>
      <rPr>
        <b/>
        <sz val="10"/>
        <color rgb="FF000000"/>
        <rFont val="Arial Narrow"/>
        <family val="2"/>
      </rPr>
      <t xml:space="preserve">Enfoque de género: </t>
    </r>
    <r>
      <rPr>
        <sz val="10"/>
        <color rgb="FF000000"/>
        <rFont val="Arial Narrow"/>
        <family val="2"/>
      </rPr>
      <t xml:space="preserve">De los hogares/familia con integrantes LGBTI y las 298 personas pertenecientes a los mismos con corte a diciembre de 2023, se identifica que por sexo fueron atendidos 183 hombres, 114 mujeres y 1 persona intersexual. Se reportan 36 heterosexuales, 195 homosexuales, 62 bisexual y 4 persona no informan su orientación y 1 persona se marca en la categoría de N/A.
</t>
    </r>
    <r>
      <rPr>
        <b/>
        <sz val="10"/>
        <color rgb="FF000000"/>
        <rFont val="Arial Narrow"/>
        <family val="2"/>
      </rPr>
      <t>Enfoque territorial:</t>
    </r>
    <r>
      <rPr>
        <sz val="10"/>
        <color rgb="FF000000"/>
        <rFont val="Arial Narrow"/>
        <family val="2"/>
      </rPr>
      <t xml:space="preserve"> Las 298 personas LGTBI  pertenecientes a los hogares/familias  a los que se llegó durante 2023  desde diferentes unidades operativas, se reportan así en las localidades de Bogotá: 5 Antonio Nariño, 1 Barrios Unidos, 29 Bosa, 6 Candelaria, 24 Chapinero, 23 Ciudad Bolívar, 11 Engativá, 8 Fontibón, 19 Kennedy, 50 Los Mártires, 8 Puente Aranda, 9 Rafael Uribe, 22 San Cristóbal, 31 Santa Fe, 16 Suba, 14 Tunjuelito, 3 Usaquén Y 19 Usme.
</t>
    </r>
    <r>
      <rPr>
        <b/>
        <sz val="10"/>
        <color rgb="FF000000"/>
        <rFont val="Arial Narrow"/>
        <family val="2"/>
      </rPr>
      <t>Enfoque diferencial poblacional:</t>
    </r>
    <r>
      <rPr>
        <sz val="10"/>
        <color rgb="FF000000"/>
        <rFont val="Arial Narrow"/>
        <family val="2"/>
      </rPr>
      <t xml:space="preserve"> Del total de la población LGBTI acompañada con corte a diciembre  2023, se atendieron con apoyos alimentarios:  Según grupos étnicos 12 personas de la población indígena y 4 personas pertenecientes al pueblo negro afrocolombiano,  las demás no se reconocen como pertenecientes ninguna étnia, 17 personas se identificaron con discapacidad, 8 migrantes y 27 víctimas del conflicto armado pertenecientes a la comunidad LGTBI. </t>
    </r>
  </si>
  <si>
    <r>
      <rPr>
        <b/>
        <sz val="10"/>
        <color rgb="FF000000"/>
        <rFont val="Arial Narrow"/>
        <family val="2"/>
      </rPr>
      <t>Enfoque de derechos humanos:</t>
    </r>
    <r>
      <rPr>
        <sz val="10"/>
        <color rgb="FF000000"/>
        <rFont val="Arial Narrow"/>
        <family val="2"/>
      </rPr>
      <t xml:space="preserve"> El proyecto de inversión 7745 "Compromiso por una Alimentación Integral en Bogotá" se fundamenta en un enfoque de derechos humanos, dirigido a asegurar el derecho a la alimentación de las personas de la comunidad LGBTI que enfrentan inseguridad alimentaria moderada o severa en Bogotá. Este programa va más allá del simple suministro de alimentos al proporcionar un porcentaje de las recomendaciones nutricionales ajustado por grupos de edad, utilizando criterios técnicos específicos en servicios como comedores comunitarios, bonos canjeables y canastas. La implementación de este enfoque se centra en abordar no solo las necesidades nutricionales básicas, sino también en promover la dignidad y la igualdad dentro de esta comunidad. Este compromiso se alinea con la visión más amplia de la Secretaría Distrital de Integración Social de garantizar los derechos y el bienestar de todas las personas en Bogotá, independientemente de su orientación sexual o identidad de género.
</t>
    </r>
    <r>
      <rPr>
        <b/>
        <sz val="10"/>
        <color rgb="FF000000"/>
        <rFont val="Arial Narrow"/>
        <family val="2"/>
      </rPr>
      <t xml:space="preserve">Enfoque de género: </t>
    </r>
    <r>
      <rPr>
        <sz val="10"/>
        <color rgb="FF000000"/>
        <rFont val="Arial Narrow"/>
        <family val="2"/>
      </rPr>
      <t xml:space="preserve">Según la orientación sexual de la población atendida, se reportan personas identificadas de la siguiente manera: Bisexual 108, Heterosexual 73, Homosexual 530, No Aplica 1; No Informa 4.
</t>
    </r>
    <r>
      <rPr>
        <b/>
        <sz val="10"/>
        <color rgb="FF000000"/>
        <rFont val="Arial Narrow"/>
        <family val="2"/>
      </rPr>
      <t>Enfoque territorial:</t>
    </r>
    <r>
      <rPr>
        <sz val="10"/>
        <color rgb="FF000000"/>
        <rFont val="Arial Narrow"/>
        <family val="2"/>
      </rPr>
      <t xml:space="preserve"> Las 719 personas de los sectores LGBTI fueron atendidas con apoyos alimentarios en las 20 localidades de la siguiente forma: Antonio Nariño 8, Barrios Unidos 7, Bosa 63, Candelaria 7, Chapinero 34, Ciudad Bolívar 97, Engativá 46, Fontibón 18, Kennedy 39, Los Mártires 71, Puente Aranda 18, Rafael Uribe 36, San Cristóbal 70, Santa Fe 49, Suba 49, Sumapaz 1, Teusaquillo 10, Tunjuelito 34, Usaquén 8 y Usme 54
</t>
    </r>
    <r>
      <rPr>
        <b/>
        <sz val="10"/>
        <color rgb="FF000000"/>
        <rFont val="Arial Narrow"/>
        <family val="2"/>
      </rPr>
      <t>Enfoque poblacional diferencial:</t>
    </r>
    <r>
      <rPr>
        <sz val="10"/>
        <color rgb="FF000000"/>
        <rFont val="Arial Narrow"/>
        <family val="2"/>
      </rPr>
      <t xml:space="preserve"> Del total de la población LGBTI atendida con corte a diciembre de 2023, la atención diferencial de los apoyos alimentarios, según grupos étnicos fue la siguiente:Indígena 23, Negro Mulato Afrocolombiano 28 , palenquero de San Basilio 1 y Rrom 3,  Ninguno de los Anteriores 662.  La atención a personas con discapacidad se dirigió a 131 personas y se identifican 99 víctimas del conflicto armado beneficiadas con apoyos alimentarios y se identifican 8 personas LGTBI habitantes de calle. </t>
    </r>
  </si>
  <si>
    <r>
      <rPr>
        <b/>
        <sz val="10"/>
        <color rgb="FF000000"/>
        <rFont val="Arial Narrow"/>
        <family val="2"/>
      </rPr>
      <t xml:space="preserve">Enfoque poblacional: </t>
    </r>
    <r>
      <rPr>
        <sz val="10"/>
        <color rgb="FF000000"/>
        <rFont val="Arial Narrow"/>
        <family val="2"/>
      </rPr>
      <t xml:space="preserve">La subdirecicon para asuntos LGBTI atendio bajo el enfoque poblacional, contando con participación de 57 personas victima del conflicto armado , 52 migrantes, 32 personas con discapacidad .
</t>
    </r>
    <r>
      <rPr>
        <b/>
        <sz val="10"/>
        <color rgb="FF000000"/>
        <rFont val="Arial Narrow"/>
        <family val="2"/>
      </rPr>
      <t>Enfoque de género:</t>
    </r>
    <r>
      <rPr>
        <sz val="10"/>
        <color rgb="FF000000"/>
        <rFont val="Arial Narrow"/>
        <family val="2"/>
      </rPr>
      <t xml:space="preserve"> Dentro de los componentes sexo, género y orientación sexual se tiene la siguiente particularidades Bisexual 104, Gay 268, Heterosexual 367,  lesbiana 142, no actualiza 17, no aplica 12, no informa 20 y 6 personas en otro, para un total 936. En la misma base de datos se cuenta con 168 personas trasngenero, 19 persona no binaria y 3 intersexual , que ya se encuentran contandas en la casilla de orientacion sexual, por lo cual, no entra en la meta total, para evitar duplicidad. 
</t>
    </r>
    <r>
      <rPr>
        <b/>
        <sz val="10"/>
        <color rgb="FF000000"/>
        <rFont val="Arial Narrow"/>
        <family val="2"/>
      </rPr>
      <t>Enfoque diferencial:</t>
    </r>
    <r>
      <rPr>
        <sz val="10"/>
        <color rgb="FF000000"/>
        <rFont val="Arial Narrow"/>
        <family val="2"/>
      </rPr>
      <t xml:space="preserve">La subdirección para asuntos LGBTI cuenta con el enfoque diferencial, en la cual se construyen procesos sociales de fortalecimiento identificando, 23 Personas con pertenencia étnica
</t>
    </r>
    <r>
      <rPr>
        <b/>
        <sz val="10"/>
        <color rgb="FF000000"/>
        <rFont val="Arial Narrow"/>
        <family val="2"/>
      </rPr>
      <t xml:space="preserve">Enfoque de derechos humanos: </t>
    </r>
    <r>
      <rPr>
        <sz val="10"/>
        <color rgb="FF000000"/>
        <rFont val="Arial Narrow"/>
        <family val="2"/>
      </rPr>
      <t xml:space="preserve">La subdireccion para sauntos LGBTI desarrollan acciones y actividades centradas en las necesidades de las personas para fortalecer el ejercicio de reinvindicación de derechos y prevencion y mitigación de daños asociados al estigma. 
</t>
    </r>
    <r>
      <rPr>
        <b/>
        <sz val="10"/>
        <color rgb="FF000000"/>
        <rFont val="Arial Narrow"/>
        <family val="2"/>
      </rPr>
      <t>Enfoque territorial:</t>
    </r>
    <r>
      <rPr>
        <sz val="10"/>
        <color rgb="FF000000"/>
        <rFont val="Arial Narrow"/>
        <family val="2"/>
      </rPr>
      <t xml:space="preserve"> comprende el territorio como una construcción social, que tiene particularidades que no solo se derivan de los aspectos biofísicos sino también de las relaciones que sobre él se construyen. La Subdirección para asuntos LGBTI cuenta con 5 casas (unidades operativas) ubicadas en 5 localidades de Bogota (Suba, Teusaquillo, Martires, Rafael Uribe Uribe y Kennedy, asi mismo, cuenta con un equipo territorial  distribuido en cada una de las localidades de la ciudad. 
</t>
    </r>
  </si>
  <si>
    <r>
      <rPr>
        <b/>
        <sz val="10"/>
        <color rgb="FF000000"/>
        <rFont val="Arial Narrow"/>
        <family val="2"/>
      </rPr>
      <t>Enfoque poblacional</t>
    </r>
    <r>
      <rPr>
        <sz val="10"/>
        <color rgb="FF000000"/>
        <rFont val="Arial Narrow"/>
        <family val="2"/>
      </rPr>
      <t xml:space="preserve">: La subdireccion para suntos LGBTI atendio bajo enfoque poblacional, contando con participación de población victima del conflicto armado 9, migrantes 11, personas con discapacidad 3  
</t>
    </r>
    <r>
      <rPr>
        <b/>
        <sz val="10"/>
        <color rgb="FF000000"/>
        <rFont val="Arial Narrow"/>
        <family val="2"/>
      </rPr>
      <t>Enfoque de género:</t>
    </r>
    <r>
      <rPr>
        <sz val="10"/>
        <color rgb="FF000000"/>
        <rFont val="Arial Narrow"/>
        <family val="2"/>
      </rPr>
      <t xml:space="preserve"> Dentro de los componentes sexo, género y orientación sexual se tiene la siguiente particularidades Bisexual 12, Gay 40, Heterosexual 7,  lesbiana 21 y 1 persona en la variable otro,  para un total 81 personas  vinculadas a los servicios de  bonos multicolor. En la misma base de datos se cuenta con 11 personas trasngenero y 1 personas no binario, que ya se encuentran contandas en la casilla de orientacion sexual, por lo cual, no entra en la meta total, para evitar duplicidad
</t>
    </r>
    <r>
      <rPr>
        <b/>
        <sz val="10"/>
        <color rgb="FF000000"/>
        <rFont val="Arial Narrow"/>
        <family val="2"/>
      </rPr>
      <t xml:space="preserve">Enfoque diferencial: </t>
    </r>
    <r>
      <rPr>
        <sz val="10"/>
        <color rgb="FF000000"/>
        <rFont val="Arial Narrow"/>
        <family val="2"/>
      </rPr>
      <t xml:space="preserve">La subdirección para asuntos LGBTI cuenta con un enfoque diferencial, en la cual se construyen procesos sociales de fortalecimiento  y se identifican 3 personas con pertenencia étnica  (1 Persona indigena y 2 personas identificadas como negros/mulatos).
</t>
    </r>
    <r>
      <rPr>
        <b/>
        <sz val="10"/>
        <color rgb="FF000000"/>
        <rFont val="Arial Narrow"/>
        <family val="2"/>
      </rPr>
      <t xml:space="preserve">Enfoque de derechos humanos: </t>
    </r>
    <r>
      <rPr>
        <sz val="10"/>
        <color rgb="FF000000"/>
        <rFont val="Arial Narrow"/>
        <family val="2"/>
      </rPr>
      <t xml:space="preserve">La subdirección para asuntos LGBTI desarrolla acciones y actividades centradas en las necesidades de las personas para fortalecer el ejercicio de reinvindicación de derechos y prevencion y mitigación de daños asociados al estigma. 
</t>
    </r>
    <r>
      <rPr>
        <b/>
        <sz val="10"/>
        <color rgb="FF000000"/>
        <rFont val="Arial Narrow"/>
        <family val="2"/>
      </rPr>
      <t>Enfoque territorial:</t>
    </r>
    <r>
      <rPr>
        <sz val="10"/>
        <color rgb="FF000000"/>
        <rFont val="Arial Narrow"/>
        <family val="2"/>
      </rPr>
      <t xml:space="preserve"> comprende el territorio como una construcción social, que tiene particularidades que no solo se derivan de los aspectos biofísicos sino también de las relaciones que sobre él se construyen. La Subdirección para asuntos LGBTI cuenta con 5 casas (unidades operativas) ubicadas en 5 localidades de Bogota (Suba, Teusaquillo, Martires, Rafael Uribe Uribe y Kennedy, asi mismo, cuenta con un equipo territorial  distribuido en cada una de las localidades de la ciudad. 
</t>
    </r>
  </si>
  <si>
    <r>
      <rPr>
        <b/>
        <sz val="10"/>
        <color rgb="FF000000"/>
        <rFont val="Arial Narrow"/>
        <family val="2"/>
      </rPr>
      <t xml:space="preserve">Enfoque poblacional: </t>
    </r>
    <r>
      <rPr>
        <sz val="10"/>
        <color rgb="FF000000"/>
        <rFont val="Arial Narrow"/>
        <family val="2"/>
      </rPr>
      <t xml:space="preserve"> La subdirección para asuntos LGBTI atendió desde este enfoque 13 personas identificadas como víctima del conflicto armado  y 2 personas con discapacidad.
</t>
    </r>
    <r>
      <rPr>
        <b/>
        <sz val="10"/>
        <color rgb="FF000000"/>
        <rFont val="Arial Narrow"/>
        <family val="2"/>
      </rPr>
      <t xml:space="preserve">Enfoque de género: </t>
    </r>
    <r>
      <rPr>
        <sz val="10"/>
        <color rgb="FF000000"/>
        <rFont val="Arial Narrow"/>
        <family val="2"/>
      </rPr>
      <t xml:space="preserve">Dentro de los componentes sexo, género y orientación sexual se tiene la siguiente particularidades:  Bisexual 13, Gay 28 , Heterosexual 163,  lesbiana 7, no actualiza 7, no aplica 4, no informa 9, para un total 234 . En la misma base de datos se cuenta con 16 personas trasngénero, personas no binaria 2 y intersexual 1,  que ya se encuentran contandas en la casilla de orientacion sexual, por lo cual, no entra en la meta total, para evitar duplicidad. 
</t>
    </r>
    <r>
      <rPr>
        <b/>
        <sz val="10"/>
        <color rgb="FF000000"/>
        <rFont val="Arial Narrow"/>
        <family val="2"/>
      </rPr>
      <t xml:space="preserve">Enfoque diferencial: </t>
    </r>
    <r>
      <rPr>
        <sz val="10"/>
        <color rgb="FF000000"/>
        <rFont val="Arial Narrow"/>
        <family val="2"/>
      </rPr>
      <t xml:space="preserve"> La subdirección para asuntos LGBTI cuenta con un enfoque diferencial, en la cual se construyen procesos sociales de fortalecimiento  y se identifican 4 personas con pertenencia étnica  (3 Persona indígena y 1 personas identificadas como negros/mulatos).
</t>
    </r>
    <r>
      <rPr>
        <b/>
        <sz val="10"/>
        <color rgb="FF000000"/>
        <rFont val="Arial Narrow"/>
        <family val="2"/>
      </rPr>
      <t>Enfoque de derechos humanos:</t>
    </r>
    <r>
      <rPr>
        <sz val="10"/>
        <color rgb="FF000000"/>
        <rFont val="Arial Narrow"/>
        <family val="2"/>
      </rPr>
      <t xml:space="preserve"> La subdireccion para suntos LGBTI desarrollan acciones y actividades centradas en las necesidades de las personas para fortalecer el ejercicio de reinvindicación de derechos y prevencion y mitigación de daños asociados al estigma. </t>
    </r>
  </si>
  <si>
    <r>
      <rPr>
        <b/>
        <sz val="10"/>
        <color rgb="FF000000"/>
        <rFont val="Arial Narrow"/>
        <family val="2"/>
      </rPr>
      <t>Enfoque de derechos humanos:</t>
    </r>
    <r>
      <rPr>
        <sz val="10"/>
        <color rgb="FF000000"/>
        <rFont val="Arial Narrow"/>
        <family val="2"/>
      </rPr>
      <t xml:space="preserve"> Asegurar condiciones básicas de inclusión y bienestar que permitan a las personas Trasngenero, sus familias, redes de apoyo y afecto, ser sujetos de derechos, y a partir de las dotaciones sociales, cerrar las brechas de inequidad existentes en la ciudad.
</t>
    </r>
    <r>
      <rPr>
        <b/>
        <sz val="10"/>
        <color rgb="FF000000"/>
        <rFont val="Arial Narrow"/>
        <family val="2"/>
      </rPr>
      <t>Enfoque poblacional-diferencial:</t>
    </r>
    <r>
      <rPr>
        <sz val="10"/>
        <color rgb="FF000000"/>
        <rFont val="Arial Narrow"/>
        <family val="2"/>
      </rPr>
      <t xml:space="preserve"> reconocer las múltiples vulnerabilidades que enfrentan las personas transgenero por su situaciones de marginalidad, inequidad y exclusión, en detrimento de su ciudadanía y su calidad de vida.
</t>
    </r>
    <r>
      <rPr>
        <b/>
        <sz val="10"/>
        <color rgb="FF000000"/>
        <rFont val="Arial Narrow"/>
        <family val="2"/>
      </rPr>
      <t>Enfoque de género:</t>
    </r>
    <r>
      <rPr>
        <sz val="10"/>
        <color rgb="FF000000"/>
        <rFont val="Arial Narrow"/>
        <family val="2"/>
      </rPr>
      <t xml:space="preserve">  La autodeterminación del género es un elemento fundamental de la identidad de una persona. Desde la Subdirección para asuntos LGBTI  se busca garantiar el acceso a las correccionesc del género, nombre o tipo númerico en el documento de identidad, de forma coherente con los derechos a la no discriminación, a la igualdad de protección de la ley, a la privacidad, a la identidad y a la libertad de expresión.
</t>
    </r>
    <r>
      <rPr>
        <b/>
        <sz val="10"/>
        <color rgb="FF000000"/>
        <rFont val="Arial Narrow"/>
        <family val="2"/>
      </rPr>
      <t>Enfoque territorial:</t>
    </r>
    <r>
      <rPr>
        <sz val="10"/>
        <color rgb="FF000000"/>
        <rFont val="Arial Narrow"/>
        <family val="2"/>
      </rPr>
      <t xml:space="preserve"> comprender el territorio como una construcción social, que tiene particularidades que no solo se derivan de los aspectos biofísicos sino también de las relaciones que sobre él se construyen.</t>
    </r>
  </si>
  <si>
    <r>
      <rPr>
        <b/>
        <sz val="10"/>
        <color rgb="FF000000"/>
        <rFont val="Arial Narrow"/>
        <family val="2"/>
      </rPr>
      <t xml:space="preserve">Enfoque de derechos humanos: </t>
    </r>
    <r>
      <rPr>
        <sz val="10"/>
        <color rgb="FF000000"/>
        <rFont val="Arial Narrow"/>
        <family val="2"/>
      </rPr>
      <t xml:space="preserve">se fundamenta en la construcción de las condiciones para el ejercicio efectivo, progresivo y sostenible de los derechos humanos integrales establecidos en la Carta Constitucional y en tratados y convenios internacionales; se concibe como la mejor forma para la concreción o materialización real de los derechos y la atención a grupos marginados de manera integral, interdependiente y complementaria., que involucran a las personas de los sectores sociales LGBTI.
</t>
    </r>
    <r>
      <rPr>
        <b/>
        <sz val="10"/>
        <color rgb="FF000000"/>
        <rFont val="Arial Narrow"/>
        <family val="2"/>
      </rPr>
      <t xml:space="preserve">Enfoque de género: </t>
    </r>
    <r>
      <rPr>
        <sz val="10"/>
        <color rgb="FF000000"/>
        <rFont val="Arial Narrow"/>
        <family val="2"/>
      </rPr>
      <t xml:space="preserve"> permite reconocer el orden cultural y social que se han construido desde las diferentes formas y mecanismos de exclusión a través de estereotipos atribuidos a individuos y grupos humanos, que justifican la desigualdad y la inequidad en las relaciones que se establecen con y entre las personas con identidades de género y orientaciones sexuales diversas. generando acciones afirmativas que subyacen a la implementación del Modelo de Atención para la población LGBTI, reconociendo las necesidad de integrar la perspectiva de género y establecer bases para su consolidación.
</t>
    </r>
    <r>
      <rPr>
        <b/>
        <sz val="10"/>
        <color rgb="FF000000"/>
        <rFont val="Arial Narrow"/>
        <family val="2"/>
      </rPr>
      <t>Enfoque territorial:</t>
    </r>
    <r>
      <rPr>
        <sz val="10"/>
        <color rgb="FF000000"/>
        <rFont val="Arial Narrow"/>
        <family val="2"/>
      </rPr>
      <t xml:space="preserve"> En esa línea de la diversidad, se busca reconocer las dinámica territorial poblacional las cuales toman una relevancia en la búsqueda de formas de convivencia y de integración en la diferencia, a través de la planeación del territorio, reconociendo que las personas de los sectores LGBTI no solo inciden en el mejoramiento de su calidad de vida en el territorio, sino que inciden en la disminución de la discriminación desde su participación en la planeación territorial.
</t>
    </r>
    <r>
      <rPr>
        <b/>
        <sz val="10"/>
        <color rgb="FF000000"/>
        <rFont val="Arial Narrow"/>
        <family val="2"/>
      </rPr>
      <t xml:space="preserve">Enfoque poblacional-diferencial: </t>
    </r>
    <r>
      <rPr>
        <sz val="10"/>
        <color rgb="FF000000"/>
        <rFont val="Arial Narrow"/>
        <family val="2"/>
      </rPr>
      <t>permitiendo visibilizar, identificar y reconocer condiciones y situaciones particulares y colectivas de la desigualdad, fragilidad, vulnerabilidad, discriminación o exclusión de las personas o grupos humanos que son sujeto de especial protección constitucional.</t>
    </r>
  </si>
  <si>
    <r>
      <rPr>
        <b/>
        <sz val="10"/>
        <color rgb="FF000000"/>
        <rFont val="Arial Narrow"/>
        <family val="2"/>
      </rPr>
      <t xml:space="preserve">Enfoque de derechos humanos: </t>
    </r>
    <r>
      <rPr>
        <sz val="10"/>
        <color rgb="FF000000"/>
        <rFont val="Arial Narrow"/>
        <family val="2"/>
      </rPr>
      <t xml:space="preserve">Convenios de cooperación suscrito entre la Administración Distrital y la Fiscalía General de la Nación, en la garantía y restitución de los derechos a través de la prestación del servicio en casos directamente relacionados con discriminación por orientación sexual e identidad de género, que involucran a las personas de los sectores sociales LGBTI.
</t>
    </r>
    <r>
      <rPr>
        <b/>
        <sz val="10"/>
        <color rgb="FF000000"/>
        <rFont val="Arial Narrow"/>
        <family val="2"/>
      </rPr>
      <t>Enfoque de género:</t>
    </r>
    <r>
      <rPr>
        <sz val="10"/>
        <color rgb="FF000000"/>
        <rFont val="Arial Narrow"/>
        <family val="2"/>
      </rPr>
      <t xml:space="preserve"> Con compromisos y acciones concretas integradas por personas de los sectores sociales LGBTI de Bogotá. Dentro de los componentes sexo, género y orientación sexual se tiene la siguiente particularidad de personas con orientación sexual Bisexual 6, Gays 21, lesbiana 4, heterosexual 6, para un total 37 . En la misma base de datos se cuenta con 3 personas trasngenero , que ya se encuentran contandas en la casilla de orientación sexual, por lo cual, no entra en la meta total, para evitar duplicidad.
</t>
    </r>
    <r>
      <rPr>
        <b/>
        <sz val="10"/>
        <color rgb="FF000000"/>
        <rFont val="Arial Narrow"/>
        <family val="2"/>
      </rPr>
      <t xml:space="preserve">Enfoque territorial: </t>
    </r>
    <r>
      <rPr>
        <sz val="10"/>
        <color rgb="FF000000"/>
        <rFont val="Arial Narrow"/>
        <family val="2"/>
      </rPr>
      <t xml:space="preserve">georeferenciación en el territorio a línea de atención de actos de discriminación y violencia en contra de personas de los sectores sociales LGBTI. Las personas atendidas pertenecen a las localidad de Bosa, chapinero, ciudad bolivar, engativá, fontibon, kennedy, martires, puente aranda, rafael uribe, san cristobal, suba, Barrios unidos, sumapaz, candelaria y Usme.
</t>
    </r>
    <r>
      <rPr>
        <b/>
        <sz val="10"/>
        <color rgb="FF000000"/>
        <rFont val="Arial Narrow"/>
        <family val="2"/>
      </rPr>
      <t xml:space="preserve">Enfoque poblacional-diferencial: </t>
    </r>
    <r>
      <rPr>
        <sz val="10"/>
        <color rgb="FF000000"/>
        <rFont val="Arial Narrow"/>
        <family val="2"/>
      </rPr>
      <t>permitiendo visibilizar, identificar y reconocer condiciones y situaciones particulares y colectivas de la desigualdad, fragilidad, vulnerabilidad, discriminación o exclusión de las personas o grupos humanos que son sujeto de especial protección constitucional. permitiendo identificar,  población victima del conflicto armado 2.</t>
    </r>
  </si>
  <si>
    <r>
      <rPr>
        <b/>
        <sz val="10"/>
        <color rgb="FF000000"/>
        <rFont val="Arial Narrow"/>
        <family val="2"/>
      </rPr>
      <t xml:space="preserve">Enfoque de derechos humanos: </t>
    </r>
    <r>
      <rPr>
        <sz val="10"/>
        <color rgb="FF000000"/>
        <rFont val="Arial Narrow"/>
        <family val="2"/>
      </rPr>
      <t xml:space="preserve">Los contenidos en prevención de violencias por orientación sexual e identidad de género se enmarcan en un enfoque de derechos,  partiendo del derecho a una vida libre de violencias, al libre desarrollo de la personalidad, a  la dignidad; brindando elementos para el reconocimiento de las violencias en contexto familiar, dado que son las familias las primeras  en vulnerar derechos de las personas con identidades de genero no hegemónicas y orientaciones sexuales diversas;  incidiendo en la erradicación de su discriminación o exclusión.
</t>
    </r>
    <r>
      <rPr>
        <b/>
        <sz val="10"/>
        <color rgb="FF000000"/>
        <rFont val="Arial Narrow"/>
        <family val="2"/>
      </rPr>
      <t>Enfoque diferencial - poblacional:</t>
    </r>
    <r>
      <rPr>
        <sz val="10"/>
        <color rgb="FF000000"/>
        <rFont val="Arial Narrow"/>
        <family val="2"/>
      </rPr>
      <t xml:space="preserve"> Los contenidos se enmarcan en la diversidad humana, con énfasis en la identitaria y sexual.
</t>
    </r>
    <r>
      <rPr>
        <b/>
        <sz val="10"/>
        <color rgb="FF000000"/>
        <rFont val="Arial Narrow"/>
        <family val="2"/>
      </rPr>
      <t>Enfoque de género:</t>
    </r>
    <r>
      <rPr>
        <sz val="10"/>
        <color rgb="FF000000"/>
        <rFont val="Arial Narrow"/>
        <family val="2"/>
      </rPr>
      <t xml:space="preserve"> El enfoque de género es central en la formulacion de lo conceptos y metodologias.</t>
    </r>
  </si>
  <si>
    <r>
      <rPr>
        <b/>
        <sz val="10"/>
        <color rgb="FF000000"/>
        <rFont val="Arial Narrow"/>
        <family val="2"/>
      </rPr>
      <t xml:space="preserve">Enfoque diferencial: </t>
    </r>
    <r>
      <rPr>
        <sz val="10"/>
        <color rgb="FF000000"/>
        <rFont val="Arial Narrow"/>
        <family val="2"/>
      </rPr>
      <t xml:space="preserve">Las  jornadas realizadas    permitieron  reflexionar sobre la atención que se está brindando a las personas con identidades de géneros diversas, la cual debe ser diferencial, sin  espacios  y/o encuentros  que llevan a la discriminación y por el contrario brindar atenciones oportunas e incluyentes a las víctimas de las violencias en el contexto familiar.
</t>
    </r>
    <r>
      <rPr>
        <b/>
        <sz val="10"/>
        <color rgb="FF000000"/>
        <rFont val="Arial Narrow"/>
        <family val="2"/>
      </rPr>
      <t>Enfoque de derechos humanos</t>
    </r>
    <r>
      <rPr>
        <sz val="10"/>
        <color rgb="FF000000"/>
        <rFont val="Arial Narrow"/>
        <family val="2"/>
      </rPr>
      <t xml:space="preserve">: Las  jornadas permitieron  a los participantes reflexionar alrededor de la discriminación, la exclusión y la importancia del lenguaje verbal y no verbal hacia personas con identidades de género y orientaciones sexuales diversas; con la  cual se pone en marcha  la propuesta del  objetivo del enfoque  de  integrar en las prácticas de desarrollo, los principios éticos y legales inherentes a los derechos humanos, se basa en el reconocer a los sectores históricamente excluidos su condición de sujetos titulares de derechos que obligan al Estado a entender que no son “personas con necesidades que deben ser asistidas, sino sujetos con derecho a demandar determinadas prestaciones y conductas.
</t>
    </r>
    <r>
      <rPr>
        <b/>
        <sz val="10"/>
        <color rgb="FF000000"/>
        <rFont val="Arial Narrow"/>
        <family val="2"/>
      </rPr>
      <t xml:space="preserve">Enfoque de género: </t>
    </r>
    <r>
      <rPr>
        <sz val="10"/>
        <color rgb="FF000000"/>
        <rFont val="Arial Narrow"/>
        <family val="2"/>
      </rPr>
      <t>Este enfoque pone especial atención a las poblaciones que históricamente han sido vulnerados “es decir, a quienes en virtud de la operación del sistema sexo-género, independientemente de su identidad, se encuentran en una posición subordinada y excluida, en este caso, mujeres lesbianas, trans y bisexuales, hombres trans y personas no binarias e intersex; los participantes    de  las  equipos de comisarías de familia de psicólogos y administrativos  han  expresado  sus  reflexiones frente  a la importancia  de  dar aplicabilidad a la ley con el reconocimiento de la población del LGBTI.</t>
    </r>
  </si>
  <si>
    <t>El avance presupuestal se encuentra calculado teniendo en cuenta el avance físico del producto, presupuesto relacionado con el Talento Humano del proyecto de inversion 7756.
El reporte hace referencia al recurso de talento humano del Líder sicosocial,Coordinador(a) de la Unidad Contra la Discrimanción, Líder de los procesos misionales, Coordinadores de las Casas LGBTI, Coordinador Psicosocial.
Cifras en millones de pesos:
Recursos ejecutados primer trimestre: $3,79
Recursos ejecutados segundo trimestre: $1,51
Recursos ejecutados tercer reporte: $2,22
Recursos ejecutados cuarto reporte: $3,48
Recursos ejecutado acumulado vigencia 2023: $11</t>
  </si>
  <si>
    <t>Avance presupuestal relacionado con el Talento humano de la Meta 1 y Meta 3  del proyecto de inversion 7756.
Cifras en millones de pesos:
Recursos ejecutados primer trimestre: $581,36
Recursos ejecutados segundo trimestre: $220,35
Recursos ejecutados tercer reporte: $16,08
Recursos ejecutados cuarto reporte: $ 60,15
Recursos ejecutado acumulado vigencia 2023: 877,94</t>
  </si>
  <si>
    <t>Durante el cuarto trimestre la subdirección para la infancia,ejecutó $1.440.000 que corresponde al 37% de los recursos asignados para este producto;llevando un acumulado de $4.000.000, que corresponde al 100%,este porcentaje hace referencia al tiempo que dedica una profesional del equipo de política pública de infancia y adolescencia quien realizó los 3 encuentros al talento humano durante el tercer trimestre.
Cifras en millones de pesos:
Recursos ejecutados primer trimestre: $0,12
Recursos ejecutados segundo trimestre: $1,44
Recursos ejecutados tercer trimestre: $1,44
Recursos ejecutados cuarto reporte:$ 1,44
Recursos ejecutado acumulado vigencia 2023: $4</t>
  </si>
  <si>
    <t>El recurso ejecutado se calcula teniendo en cuenta el talento humano empleado para la realización de los procesos de cualificación: 1 profesional referente enfoque diferencial, 1 profesional líder equipo de Política Pública, 1 profesional equipo de Política Pública.
Cifras en millones de pesos:
Recursos ejecutados primer trimestre: $2,70
Recursos ejecutados segundo trimestre: $3,37
Recursos ejecutados tercer reporte: $3
Recursos ejecutados cuarto reporte: $1,1
Recursos ejecutado acumulado vigencia 2023: $10,17</t>
  </si>
  <si>
    <t>Este producto apunta  a la meta 2 del Proyecto 7757 "Implementación de estrategias y servicios integrales para el abordaje del fenómeno de habitabilidad en calle en Bogotá". Los recursos acá proyectados, hacen parte de las acciones que desarrolla el equipo de politicas públicas de la Subdirección para la adultez. 
Cifras en millones de pesos:
Recursos ejecutados primer trimestre: $0
Recursos ejecutados segundo trimestre: $9,176
Recursos ejecutados tercer reporte: $9,176
Recursos ejecutados cuarto reporte: $9,176
Recursos ejecutado acumulado vigencia 2023:  $27,53</t>
  </si>
  <si>
    <t>El cálculo del recurso se obtiene con los valores de los honorarios mensuales del siguiente talento humano: 1 líder de PPSEV, 1 Enfoque Diferencial, 1 Profesional PPSEV (Nivel Central)
Cifras en millones de pesos:
Recursos ejecutados primer trimestre: $0
Recursos ejecutados segundo trimestre: $0
Recursos ejecutados tercer reporte: $0
Recursos ejecutados cuarto reporte: $20,2
Recursos ejecutado acumulado vigencia 2023: $20,2
Se presenta ejecutado por encima del presupuesto de la vigencia (8) toda vez que se ultilizó el recurso humano de 2 profesionales (como se describe en el cálculo), dado que se requirió de esta manera para la coordinación de actividades necesarias para llevar a cabo el Encuentro de Experiencias de Vida de Personas Mayores LGBTI.</t>
  </si>
  <si>
    <t>Este producto se vincula a la meta  4 del proyecto de Inversión 7771 de la Subdirección para la discapacidad. Para el cuarto trimestre  no se realizaron  jornadas de sensibilización al talento humano de la Subdirección para la Discapacidad frente a la atención de personas con discapacidad  pertenecientes a los sectores LGBTI. 
Cifras en millones de pesos:
Recursos ejecutados primer trimestre: $0,17
Recursos ejecutados segundo trimestre: $0,21
Recursos ejecutados tercer reporte:$2,25
Recursos ejecutados cuarto reporte: $0
Recursos ejecutado acumulado vigencia 2023: $2,63</t>
  </si>
  <si>
    <t>Avance presupuestal relacionado con recursos de la Meta 4 Talento Humano y recursos de dotación del proyecto de inversión 7756.
El recursos de la Meta 4 esta relacionado a los contratos vinculados para la pretación de los servicios de las Casas LGBTI,  el cual corresponde a los recursos comprometidos de 9 perfiles, 4 sicosociales y 5 administrativos, relativos al talento humano del primer trimestre 2023.
Cifras en millones de pesos:
Recursos ejecutados primer trimestre: $333,46
Recursos ejecutados segundo trimestre: $343,54
Recursos ejecutados tercer reporte: $30,43
Recursos ejecutados cuarto reporte: $20,24
Recursos ejecutado acumulado vigencia 2023: $ 727,66</t>
  </si>
  <si>
    <t>El avance presupuestal se encuentra calculado teniendo en cuenta el avance físico del producto, presupuesto relacionado con el Talento Humano del proyecto de inversion 7756.
El reporte hace referencia al recurso de talento humano del Líder sicosocial,Coordinador(a) de la Unidad Contra la Discrimanción, Líder de los procesos misionales, Coordinadores de las Casas LGBTI, Coordinador Psicosocial.
Cifras en millones de pesos:
Recursos ejecutados primer trimestre: $43,87
Recursos ejecutados segundo trimestre: $2,49
Recursos ejecutados tercer reporte: $11,3
Recursos ejecutados cuarto reporte: $5,69
Recursos ejecutado acumulado vigencia 2023: $ 63,42</t>
  </si>
  <si>
    <t>Cantidad de magnitudes por valor unitario calculado en el avance presupuestal  relacionado con el Talento Humano del proyecto de inversion 7756.
Cifras en millones de pesos:
Recursos ejecutados primer trimestre: $2,59
Recursos ejecutados segundo trimestre: $18,85
Recursos ejecutados tercer reporte:  $12,73
Recursos ejecutados cuarto reporte: $ 3,37
Recursos ejecutado acumulado vigencia 2023: $39,66</t>
  </si>
  <si>
    <t>Del presupuesto programado de la meta 4 del proyecto de inversion 7735 - Fortalecimiento de los procesos territoriales y la construcción de respuestas integradoras e innovadoras en los territorios de la Bogotá – Región, con corte a 31 de diciembre 2023, se ejecutaron $1.797.621.665, relacionado con el talento humano que realiza las atenciones  del servicio de centros  de desarrollo comunitario y Tiempo Propio para personas cuidadoras.
Cifras en millones de pesos: *Ajuste
Recursos ejecutados primer trimestre: $0
Recursos ejecutados segundo trimestre: $1.547
Recursos ejecutados tercer reporte:  $ 42
Recursos ejecutados cuarto reporte:  $ 209
Recursos ejecutado acumulado vigencia 2023: $1,798</t>
  </si>
  <si>
    <t xml:space="preserve">Para los meses de noviembre y diciembre del 2023, fueron atendidas 34 personas únicas de los sectores LGBTI en situaciones configuradas como de emergencia social que recibieron beneficios en el marco del servicio de Respuesta Social, con lo cual el recurso ejecutado se estima en $ 9.160.000, esto teniendo en cuenta que a 20 se les fue otorgado bono canjeable por alimentos, lo cual  corresponde a un valor total de $3.000.000; para el caso de los suministros de vestuario, calzado y elementos de aseo, la atención realizada es a 7 personas que se estima en $490.000; para el beneficio de auxilio funerario, las 3 atenciones se estiman por un valor promedio de $4.650.000 y para el beneficio de alojamiento transitorio la atención realizada a 4 pesonas se estima por un valor de $1.760.000 correspondientes a 4 días y cinco noches con alimentación (desayuno, almuerzo, cena y refrigerios).
El recurso ejecutado proveniente de la fuente de financiación RECURSOS DISTRITO asignados al proyecto 7749 en su meta 3 y actividad 1.
Cifras en millones de pesos:
Recursos ejecutados primer trimestre: $5,49
Recursos ejecutados segundo trimestre: $13,08
Recursos ejecutados tercer trimestre: $10,42
Recursos ejecutados cuarto reporte: $9,90
Recursos ejecutado acumulado a corte del trimestre de la vigencia 2023: $ 38, 89
NOTA: Cifras expresadas en millones de pesos  
</t>
  </si>
  <si>
    <t>Del presupuesto programado de la meta 2 del proyecto de inversion 7768, con corte 31 de diciembre se ejecutaron recursos por un valor de $922.618.900, que corresponde al talento humano vinculado para atender a los hogares y personas  identificadas desde el servicio de acompañamiento a hogares pobres.
Cifras en millones de pesos:  *Ajuste
Recursos ejecutados primer trimestre: $0
Recursos ejecutados segundo trimestre: $359
Recursos ejecutados tercer reporte:  $538
Recursos ejecutados cuarto reporte: $25
Recursos ejecutado acumulado vigencia 2023: $922</t>
  </si>
  <si>
    <t>El cálculo de la ejecución financiera reportada se realiza teniendo en cuenta el valor de las asistencias registradas en el sistema de información misional SIRBE correspondientes a las personas mayores pertenecientes a los sectores LGBT que han participado durante el periodo reportado en el servicio Social Cuidado Transitorio. (Revisar el valor cupo día y noche en cada caso)
Cifras en millones de pesos:
Recursos ejecutados primer trimestre: $28,02
Recursos ejecutados segundo trimestre: $73,02
Recursos ejecutados tercer reporte:  $48
Recursos ejecutados cuarto reporte:  $29,62
Recursos ejecutado acumulado vigencia 2023: $178,66
Se presenta el costo de la ejecución del producto por encima del valor presupuestado, toda vez que para las acciones a realizar en el marco del cumplimiento del producto, se acordó para la vigencia 2023 la realización de varias visitas de seguimiento y fortalecimiento (cualificación) a la atención a personas mayores de los sectores sociales LGBTI desde el servicio social Cuidado Transitorio, contabilizando el costo de las atenciones de día y de noche para cada una de estas personas en el servicio durante toda la vigencia.</t>
  </si>
  <si>
    <t>Este producto apunta a la meta 3 del Proyecto de inversión 7757 "Implementación de estrategias y servicios integrales para el abordaje del fenómeno de habitabilidad en calle en Bogotá".
De otro lado, se aclara que la fuente de financiación del contrato que atiende CHC 1-100-I008 - VA-FONDO DE POBRES Y ESPECTÁCULOS PÚBLICOS.
Cifras en millones de pesos:
Recursos ejecutados primer trimestre: $8
Recursos ejecutados segundo trimestre: $3
Recursos ejecutados tercer reporte:  $3
Recursos ejecutados cuarto reporte: $3
Recursos ejecutado acumulado vigencia 2023:  $17</t>
  </si>
  <si>
    <t>El recurso ejecutado se calcula teniendo en cuenta el talento humano empleado para la realización de los procesos en el Servicio Social Centro día con enfoque de género y diferencial para las personas mayores de los sectores LGBTI (Equipo Nivel Central Centro Día).
Cifras en millones de pesos:
Recursos ejecutados primer trimestre: $95,61
Recursos ejecutados segundo trimestre: $226,10
Recursos ejecutados tercer reporte: $184
Recursos ejecutados cuarto reporte: $92,22
Recursos ejecutado acumulado vigencia 2023: $597,93
Se reporta el costo del avance financiero por encima del valor presupuestado para la vigencia 2023 toda vez que se contabiliza para el cálculo el talento humano del equipo técnico del servicio centro día requerido para el cumplimiento del producto.</t>
  </si>
  <si>
    <t>El recurso ejecutado reportado está relacionado  con el presupuesto del proyecto de inversión 7771 “Fortalecimiento de las oportunidades de inclusión de las personas con discapacidad y sus familias, cuidadores-as en Bogotá”;  Con los recursos destinados para el pago del recurso humano que ejecuta la atención de 4 personas: 3 en la estrategia territorial de las localidades de Bosa, Fontibón y San Cristobal y 1 del Centro Integrarte Atención Interna Grupo 8.   
Cifras en millones de pesos:
Recursos ejecutados primer trimestre: $95,95
Recursos ejecutados segundo trimestre: $0,25
Recursos ejecutados tercer reporte:  $0,62
Recursos ejecutados cuarto reporte: $3,31
Recursos ejecutado acumulado vigencia 2023: $100,13</t>
  </si>
  <si>
    <t>El recurso sale de la Meta 1 Actividad 1, Meta 1 Actividad 2, Meta 2 Actividad 2 por la posición presupuestal O232020200883129 Otros servicios profesionales, técnicos y empresariales n.c.p.
El recurso invertido corresponde a la contratación del talento humano de 4 profesionales.
Cifras en millones de pesos:
Recursos ejecutados primer trimestre: $0
Recursos ejecutados segundo trimestre: $21
Recursos ejecutados tercer reporte: $28
Recursos ejecutados cuarto reporte: $14
Recursos ejecutado acumulado vigencia 2023: $63</t>
  </si>
  <si>
    <t>"Desde el proyecto de inversión 7745 Compromiso por una alimentación integral en Bogotá, se estableció un rubro en los convenios para la operación de comedores comunitarios y de canastas de cabildos indígenas, para la implementación del componente de inclusión social (profesional social, papelería, auxiliar administrativo), lo cual implica recursos de la meta 2 "Beneficiar el 100% de personas programadas mediante raciones de comida caliente en comedores comunitarios" y de la meta 4 "Beneficiar el 100% de personas programadas con la entrega de apoyos alimentarios mediante el beneficio de bonos canjeables por alimentos y apoyos en especie".
El avance acumulado representa el 69,27% del recurso total programado para la vigencia 2023; La disminución en la ejecución financiera respecto a la planificación inicial para el año 2023 se atribuye a un reajuste del componente de inclusión social en los servicios contemplados en el proyecto 7745. Inicialmente, se había planeado implementar este componente en todos los servicios de la Dirección de Nutrición y Abastecimiento (DNA). Sin embargo, por limitaciones contractuales con el operador designado, solo fue factible asociar la implementación del componente de inclusión social, que involucra profesionales sociales y una asignación significativa de recursos financieros, humanos y operativos, exclusivamente a los comedores comunitarios y las canastas de cabildos indígenas. Esta adaptación influyó en la asignación y ejecución de recursos de manera más precisa, alineándose con la realidad de la implementación durante el año 2023.
La ejecución financiera para cada trimestre se presentó de la siguiente manera:
Recursos ejecutados primer trimestre: $15.141.699 (263 personas LGBTI)
Recursos ejecutados segundo trimestre: $16.235.586 (282 personas LGBTI)
Recursos ejecutados tercer trimestre: $17.156.754 (298 personas LGBTI)
Recursos ejecutados cuarto reporte: $21.570.410 (298 personas LGBTI)
Recursos ejecutado acumulado vigencia 2023: $70.104.449.</t>
  </si>
  <si>
    <t>Este producto apunta  a la meta 1 del Proyecto 7757 "Implementación de estrategias y servicios integrales para el abordaje del fenómeno de habitabilidad en calle en Bogotá". Los recursos aca proyectados, hacen parte de las acciones que desarrolla el equipo insterdisciplinar de la Estrategía de Prevención, en donde se realizan recorridos territoriales, acciones de prevención universal, selectiva e indicada y la promoción de entornos protectores. 
De otro lado, se aclara que la fuente de financiación del contrato que atiende  CHC 1-100-I008 - VA-FONDO DE POBRES Y ESPECTÁCULOS PÚBLICOS
Cifras en millones de pesos:
Recursos ejecutados primer trimestre: $21,63
Recursos ejecutados segundo trimestre: $21,63
Recursos ejecutados tercer reporte:  $21,63
Recursos ejecutados cuarto reporte: $21,63
Recursos ejecutado acumulado vigencia 2023:  $86,52</t>
  </si>
  <si>
    <t>Desde el proyecto de inversión 7745 Compromiso por una alimentación integral en Bogotá, se cuenta con el servicio comedores comunitarios asociado a la meta 2 "Beneficiar el 100% de personas programadas mediante raciones de comida caliente en comedores comunitarios". Para el reporte de ejecución de la política LGBTI del cuarto trimestre 2023, se tomó como referencia la cantidad de raciones entregadas a población LGBTI (8.263 raciones nov y dic) y el valor promedio de la ración fue de $9.986 para este periodo, teniendo en cuenta los convenios de operación vigencia 2023. Al cierre de vigencia 2023, funcionaron 115 unidades operativas.
Por su parte, para la atención desde bonos y canastas alimentarias, desde el proyecto 7745 se estableció la meta 4 “Beneficiar el 100% de personas programadas con la entrega de apoyos alimentarios mediante bonos canjeables por alimentos y apoyos en especie”. Para el reporte de ejecución de la política LGBTI del cuarto trimestre 2023, se tomó como referencia la cantidad de beneficios otorgados y el valor asociado a cada beneficio: Bonos canjeables por alimentos (valores entre $100.000 y $300.000 según la tipología de bono) y canastas alimentarias (valores entre $218.413 y $1.494.224), con costos ajustados para la vigencia 2023. El operador de los bonos entre octubre y diciembre 2023 fue UT Cencosud-Colsubsidio. El operador de canastas afro y rural correspondió a la Agencia de Comercialización e Innovación para el Desarrollo de Cundinamarca. - ACIDC desde septiembre 2023; y se mantuvo la contratación con 5 cabildos para las canastas indígenas.
Según lo anterior, la ejecución del cuarto trimestre 2023 al cierre de vigencia, correspondió a $321.808.547, entre todos los beneficios otorgados, para un acumulado de $1,250.625.921 al cierre de la vigencia.
La ejecución superior al término del año 2023 se debe a la amplia cobertura de beneficiarios atendidos, extendiéndose más allá de la población LGBTI. La flexibilidad en la asignación de recursos permitió abordar de manera efectiva las necesidades de una población más amplia en situación de inseguridad alimentaria, maximizando así el impacto del proyecto. Esta flexibilidad permitió al proyecto 7745  adaptarse de manera ágil a las cambiantes necesidades de la población, ajustándose dinámicamente para abordar situaciones emergentes y prioridades en diversos sectores de la comunidad. Esta estrategia facilitó la gestión eficiente de los recursos en el cuarto trimestre, y la coordinación efectiva con los operadores, junto con la diversidad de beneficiarios atendidos, contribuyó a una ejecución presupuestal que superó las expectativas planeadas.
Cifras en millones de pesos:
Recursos ejecutados primer trimestre: $309,502
Recursos ejecutados segundo trimestre: $297,50
Recursos ejecutados tercer reporte:  $321,82
Recursos ejecutados cuarto reporte:  $321,81
Recursos ejecutado acumulado vigencia 2023: $1250,63</t>
  </si>
  <si>
    <t>Avance presupuestal relacionado con recursos de la Meta 5, presupuesto relacionado con el Talento Humano del proyecto de inversión 7756.
Los servicios que se relacionan son: fortalecimiento de capacidades psicosociales,orientacion sociojuridica,  linea diversa,  ampliacion e instalacion de capacidades formativas,   bono multicolor, redes diversas de aprendizaje y redes de afecto como estrategia territorial,
El talento humano hace referencia a todo el equipo que hace parte de la Subdirección para Asuntos LGBTI: Líder sicosocial, y equipo, Líder territorial y equipo, Coordinador(a) de la Unidad Contra la Discrimanción y equipo, Líder de los procesos misionales, Coordinadoras de las Casas LGBTI y equipo.
Cifras en millones de pesos:
Recursos ejecutados primer trimestre:  $1.398,37
Recursos ejecutados segundo trimestre: $349,66
Recursos ejecutados tercer reporte:  $70,87
Recursos ejecutados cuarto reporte: $58,10
Recursos ejecutado acumulado vigencia 2023: $ 1876,99</t>
  </si>
  <si>
    <t>Para la vigencia 2023 el proyecto de inversion no cuenta con recursos destinados para TMC
Se incluye costeo BONOS Multicolor
Recursos ejecutados cuarto trimestre: $ 21,76
Recursos ejecutado acumulado vigencia 2023: 64,21</t>
  </si>
  <si>
    <t>El recurso sale de la Meta 4 por la posición presupuestal O232020200883129 Otros servicios de consultoría empresarial.
El recurso invertido corresponde al costo cupo estimado para la vigencia 2023 tomando como base el costo cupo de la vigencia 2021 y de acuerdo al número de atenciones reportadas para el trimestre.
Cifras en millones de pesos:
Recursos ejecutados primer trimestre: $86,17
Recursos ejecutados segundo trimestre: $180
Recursos ejecutados tercer reporte:  $375
Recursos ejecutados cuarto reporte:  $71
Recursos ejecutado acumulado vigencia 2023: $712,17</t>
  </si>
  <si>
    <t>Cantidad de magnitudes por valor unitario calculado en el avance presupuestal  relacionado con el Talento Humano del proyecto de inversion 7756.
Cifras en millones de pesos:
Recursos ejecutados primer trimestre: $2,86
Recursos ejecutados segundo trimestre: $4,34
Recursos ejecutados tercer reporte:  $ 6,61
Recursos ejecutados cuarto reporte: $ 3,38
Recursos ejecutado acumulado vigencia 2023: $27,68</t>
  </si>
  <si>
    <t>El avance presupuestal se encuentra calculado teniendo en cuenta el avance fisico del producto, presupuesto relacionado con el Talento Humano del proyecto de inversión 7756.
Cifras en millones de pesos:
Recursos ejecutados primer trimestre: $4,26
Recursos ejecutados segundo trimestre: $0,68
Recursos ejecutados tercer reporte:  $1,26
Recursos ejecutados cuarto reporte: $ 0,63
Recursos ejecutado acumulado vigencia 2023: $ 6,83</t>
  </si>
  <si>
    <t>Cantidad de magnitudes por valor unitario calculado en el avance presupuestal  relacionado con el Talento Humano del proyecto de inversion 7756.
El talento humano hace referencia a una persona del equipo psicosocial encargada de la revisión y referenciación de casos a la UCD.
Cifras en millones de pesos:
Recursos ejecutados primer trimestre: $0,79
Recursos ejecutados segundo trimestre: $1,85
Recursos ejecutados tercer reporte:  $4,33
Recursos ejecutados cuarto reporte: $3.62
Recursos ejecutado acumulado vigencia 2023: $ 10,59</t>
  </si>
  <si>
    <t>Una vez surtidas las adiciones en la Subdirección para la Familia, se reporta la ejecución del 100% del recurso equivalente a la proporción de la dedicación del profesional que, en el marco del CPS; materializa la acción para la vigencia. 
Cifras en millones de pesos:
Recursos ejecutados primer trimestre: $1,50
Recursos ejecutados segundo trimestre: $1,50
Recursos ejecutados tercer reporte: $0
Recursos ejecutados cuarto reporte: $3
Recursos ejecutado acumulado vigencia 2023: $6</t>
  </si>
  <si>
    <t>Una vez surtidas las adiciones, se reporta la ejecución del 100% del recurso equivalente a la proporción de la dedicación del profesional que, en el marco del CPS; materializa la acción para la vigencia. 
Cifras en millones de pesos:
Recursos ejecutados primer trimestre: $6,75
Recursos ejecutados segundo trimestre: $6,75
Recursos ejecutados tercer reporte: $0
Recursos ejecutados cuarto reporte: $14
Recursos ejecutado acumulado vigencia 2023: $27</t>
  </si>
  <si>
    <t>El recurso sale de la Meta 1 Actividad 1, Meta 1 Actividad 2, Meta 3 Actividad 1 y Meta 4 Actividad 1 por la posición presupuestal O232020200883129 Otros servicios profesionales, técnicos y empresariales n.c.p.
El recurso invertido corresponde a la contratación del talento humano de 4 profesionales.
Cifras en millones de pesos:
Recursos ejecutados primer trimestre: $4,72
Recursos ejecutados segundo trimestre: $14
Recursos ejecutados tercer reporte:  $19
Recursos ejecutados cuarto reporte:  $9
Recursos ejecutado acumulado vigencia 2023: $46,72</t>
  </si>
  <si>
    <t>19% de avance en el diseño e implementación del lineamiento técnico que incorpora el enfoque diferencial por orientación sexual e identidad de género para la prestación de servicios psicosociales de la SDIS.</t>
  </si>
  <si>
    <t>24 procesos de sensibilización y cualificación en todos los servicios de primera infancia, infancia y adolescencia con enfoque diferencial por orientación sexual e identidad de género que contribuyan a la vivencia de la sexualidad de una manera libre y autónoma</t>
  </si>
  <si>
    <t>18 procesos de sensibilización a los equipos territoriales de la Subdirección para la Vejez en enfoque de identidades de género y orientación sexual</t>
  </si>
  <si>
    <t>3 informes sobre la implementación del enfoque diferencial bajo variables de orientación sexual e identidad de género en las modalidades de atención para personas habitantes de calle y en alto riesgo de estarlo de 29 años en adelante.</t>
  </si>
  <si>
    <t xml:space="preserve">4 encuentros de experiencias de vida LGBTI sobre envejecimiento y vejez </t>
  </si>
  <si>
    <t>8 sensibilizaciones en enfoque diferencial por orientación sexual e identidad de género dirigidas al talento humano del proyecto de discapacidad de la SDIS para la eliminación de barreras de acceso y permanencia de las personas de los sectores LGBTI en los servicios que ofrece.</t>
  </si>
  <si>
    <t>3  unidades operativas adicionales puestas en funcionamiento</t>
  </si>
  <si>
    <t>14% de avance en el diseño e implementación de la estratégia de fortalecimiento a los centros de atención</t>
  </si>
  <si>
    <t>7.735 personas de los sectores LGBTI atendidas a través procesos comunitarios y de construcción de redes de afecto</t>
  </si>
  <si>
    <t>100% personas de los sectores LGBTI vinculadas en actividades y procesos de formación y cualificación en la modalidad desarrollo de capacidades y generación de oportunidades</t>
  </si>
  <si>
    <t>43 personas mayores de los sectores LGBTI en fragilidad social con atención especializada en los Centros de Cuidado Transitorio</t>
  </si>
  <si>
    <t xml:space="preserve">41,5% de avance en las fases de la implementacíon del enfoque de género y diferencial en el servicio Centro Día para la atención de las personas mayores de los sectores LGBTI </t>
  </si>
  <si>
    <t>839 Jóvenes de los sectores LGBTI vinculados a la oferta de servicios de la subdirección para la juventud de la SDIS para la prevención de la maternidad y paternidad temprana y promoción de los derechos sexuales y los derechos reproductivos.</t>
  </si>
  <si>
    <t>405 jóvenes de los sectores LGBTI vinculados a la oferta de los servicios de la subdirección para la juventud de la SDIS en la estrategia de orientación socio - ocupacional OSO</t>
  </si>
  <si>
    <t>13.970 personas de los sectores LGBTI, sus familias y redes atendidas dese los servicios Sociales de la SUBLGBTI y su estratégia Territorial.</t>
  </si>
  <si>
    <t>5.768 jovenes de los sectores  LGBTI que participan  en la oferta de las casas de la juventud</t>
  </si>
  <si>
    <t xml:space="preserve">4.772 personas de los sectores LGBTI vinculdas a procesos de acompañamiento y fortalecimeinto de capacidades </t>
  </si>
  <si>
    <t>370  personas de los sectores sociales LGBTI orientadas a través de la línea telefónica frente a situaciones de discriminación y violencia en razón a la orientación sexual e identidad de género</t>
  </si>
  <si>
    <t xml:space="preserve">100% de personas atendidas de los sectores LGBTI desde los servicios por emergencia social 
</t>
  </si>
  <si>
    <t xml:space="preserve">100% hogares pobres y riesgo social derivado de COVID-19 beneficiados con apoyos y acompañamiento familiar 
</t>
  </si>
  <si>
    <t xml:space="preserve">100% de personas atendidas de los sectores LGBTI en inseguridad alimentaria beneficiadas  con apoyos alimentarios
</t>
  </si>
  <si>
    <t>Recursos ejecutados 2021- 2023</t>
  </si>
  <si>
    <t>3 unidades de avance en el seguimiento al diseño e implementación de un modelo de inclusión social para las personas de los sectores LGBTI</t>
  </si>
  <si>
    <t xml:space="preserve">SDA: 
Se hicieron las siguientes actividades: 
•15-07-2023 Recorrido Parque Soratama 5948429
•12-08-2023 Recorrido Parque Entre Nubes 5985955
•19-08-2023 Recorrido Parque Soratama 5986016
•12-09-2023 Feria Engativá 6018670
•15-09-2023 Un acto de amor por Bogotá 6020189
•24-09-2023 Mesa Tunjuelito - Santa fe 6029320
•30-09-2023 Evento LGBTI de la localidad Puente Aranda 6029573
•13-10-2023 Feria de Engativá 6046464
•01-10-2023 Evento Mesa LGBTI Tunjuelito 6029582
Estuvieron presente 131 personas, de las cuales había:
•Mujeres: 71. </t>
  </si>
  <si>
    <t>SDA: Se hicieron las siguientes actividades:
• 11-11-2023 Verbena por la Diversidad 6075829
• 17-11-2023 Trans Incidente Versión 5 6081598
Estuvieron presente 120 personas de las cuales había:
• Mujeres: 47
Edades: 6 a 13: 10, 18 a 28: 15, 29 a 59: 21,  &gt;60: 1
• Hombres: 42
Edades: 6 a 13: 5, 18 a 28: 15, 29 a 59: 17, &gt;60: 5
• Intersexual: 31
Edades: 18 a 28: 15, 29 a 59: 16
• No se identifican: 0
• Personas de los sectores LGBT: 101
• Persona con discapacidad: 0
• Extranjeros: 0
• Identificación étnica: Ninguna: 120
JBB:
Actividad 5:
El día 10 de noviembre de 2023 se adelantó un recorrido ambiental con enfoque poblacional que vinculó 10 personas de la Mesa Local LGBTI de la localidad de Kennedy
Actividad 6:
El día 21 de noviembre de 2023 se adelantó un recorrido ambiental con enfoque poblacional que vinculó  14 persona pertenecientes a la Mesa Local LGBTI de Suba
Actividad 7:
El día jueves 14 de diciembre de 2023 se  adelantó un recorrido ambiental con enfoque poblacional que vinculó a 26 personas de la Mesa Local LGBTI de la localidad de Ciudad Bolívar
IDPYBA: Se realizó un brigada Medica Veterinaria con acciones de sensibilización con las siguiente especificaciones :
Fecha: 01-11-2023
Hora: 2:00 pm a 5:00 pm
Localidad: Rafael Uribe. U
Dirección: Casa LGBTI Amapolas Jones 
Carrera 21 N° 25-06 sur Barrio Olaya</t>
  </si>
  <si>
    <t>SDA: Este producto tiene un enfoque poblacional-diferencial, puesto que busca fomentar la inclusión y participación de las personas de los sectores LGBTI que participan. De esta manera se relaciona la biodiversidad y otros temas que se manejan desde la SDA que permiten la vinculación de dicho sector. Además de la difusión de estos espacios de participación interseccional para toda la ciudadanía.
JBB: 
En las 3 actividades de este trimestre se implementaron los siguientes enfoques:
Enfoque ambiental: Al familiarizar a los participantes con la biodiversidad de la flora existente en la ciudad de Bogotá y propiciar la apropiación de los espacios naturales tanto del Jardín como de la ciudad.
Enfoque poblacional y diferencial: Al ser una experiencia que valida las historias de vida y las experiencias propias de una población que es claramente vulnerable.
Enfoque territorial: Por cuanto se profundiza en la identificación y el arraigo con la zonas que se habitan, en las que se interactuan y en las que las organizaciones LGBTI tienen  sus procesos de reivindicación
IDPYBA: No aplica</t>
  </si>
  <si>
    <t>SDA: Este producto tiene un enfoque poblacional-diferencial, puesto que busca fomentar la inclusión y participación de las personas de los sectores LGBTI que participan. De esta manera se relaciona la biodiversidad y otros temas que se manejan desde la SDA que permiten la vinculación de dicho sector. Además de la difusión de estos espacios de participación interseccional para toda la ciudadanía.
JBB: Se adelantó desde el equipo de inclusión con énfasis en la percepción desde los sentidos. Fue una actividad concertada con  la Subdirección para Asuntos LGBTI de la Secretaría de Integración Social vinculando 30 personas atendidas por las casas Amapola Jones y Laura Weinstein
IDPYBA: No aplica</t>
  </si>
  <si>
    <t>SDA: Los recursos corresponden a los giros realizadas a los contratistas: la referente LGBTI y los apoyos que tienen a su cargo el desarrollo de la actividad.
JBB: Los recursos se ejecutaron en el trimestre T3. Se viene cumpliendo la meta a lo largo del año y en cuanto al número de acciones dado el ejercicio de articulación interinstitucional se proyecta implementar una acción más para el mes de noviembre.
IDPYBA: No aplica</t>
  </si>
  <si>
    <t>SDA: Los recursos corresponden a los giros realizadas a los contratistas: la referente LGBTI y los apoyos que tienen a su cargo el desarrollo de la actividad.
JBB: Hace referencia a los honorarios de los profesionales contratados cuyo enfoque es de inclusión ambiental y diferencial.
IDPYBA: Los recursos corresponden al  talento humano del proyecto de inversión Distrital 7551 correspondiente a la Fauna Domestica del Didstrito.</t>
  </si>
  <si>
    <t>En el tercer trimestre de 2023, en alianza con la línea de Política Pública y con la Dirección de Diversidad Sexual, se llevaron a cabo dos espacios los días 18 y 19 de julio de 2023 (el primero en la Biblioteca Pública El Tunal y el segundo en la Biblioteca Pública El Tintal), donde se convocó al personal bibliotecario del Nodo Suroccidente de BibloRed. Ambas jornadas contaron con dos momentos: en el primero se habló de cómo prestar un servicio público sin daño a los sectores LGBTIQ+; en el segundo, se hizo una reflexión crítica sobre las colecciones relacionadas con temáticas y autores diversos. Estas dos sesiones contaron con la participación de 22 personas, 14 mujeres y 8 hombres. Con esta actividad se da cumplimiento a la meta para la vigencia 2023.</t>
  </si>
  <si>
    <t>Cada una de las actividades señaladas desde el diseño hasta su implementación reconoce el enfoque poblacional diferencia y de género, el primero reconociendo las particularidades del grupo población que hace parte de esta comunidad, y el de género reconociendo la importancia de la participación de hombres y mujeres, sus roles, orientaciones sexuales y demás características propias que los diferencias de unos a otros.</t>
  </si>
  <si>
    <t>NO REPORTA</t>
  </si>
  <si>
    <t>DIFERENCIAL: Para avanzar en la pedagogía e implementación del protocolo por parte del equipo de la política pública LGBTI, durante el tercer trimestre se realizó sesión de acompañamiento técnico y pedagógico para la gestión de estrategias de transformación desde el enfoque de cultura ciudadana, de esta forma, se avanza en el dialogo de enfoque del enfoque diferencial y cultura ciudadana para el desarrollo de estrategias de transformación cultural dirigidas a promover cambios voluntarios en favor de la transformación de los factores asociados a las violencias y discriminación por identidad de género y orientación sexual.</t>
  </si>
  <si>
    <t xml:space="preserve">En el cuarto trimestre, como parte del proceso de acompañamiento a la implementación del Protocolo para la gestión de estrategias de cultura ciudadana  dirigidas a promover cambios voluntarios en favor de la transformación de los factores asociados a las violencias y discriminación por identidad de género y orientación sexual en el Distrito Capital, mediante radicado  20239200233541 se entregó al equipo de la política LGBTI el certificado de agente Multiplicador de Cultura Ciudadana, de acuerdo con la sesión de acompañamiento técnico y pedagógico para la gestión de estrategias de transformación desde el enfoque de cultura ciudadana realizada el 26 de septiembre de 8.00am - 12.00m en la Biblioteca Virgilio Barco - Aula múltiple. </t>
  </si>
  <si>
    <t>DIFERENCIAL: Para avanzar en la pedagogía e implementación del protocolo por parte del equipo de la política pública LGBTI, durante el cuarto trimestre se certificó al equipo como agente multiplicado de cultura ciudadana, se avanza en el dialogo de enfoque del enfoque diferencial y cultura ciudadana para el desarrollo de estrategias de transformación cultural dirigidas a promover cambios voluntarios en favor de la transformación de los factores asociados a las violencias y discriminación por identidad de género y orientación sexual.</t>
  </si>
  <si>
    <t>Durante el tercer trimestre se realizaron gestiones para identificar los escenarios posibles de implementación de la propuesta de experimento social que se había construído previamente. Sin embargo, estas gestiones generaron un viraje en términos de la implementación del experimento, en tanto no se logró la articulación interinstitucional esperada en los tiempos establecidos para el cumplimiento de esta meta.</t>
  </si>
  <si>
    <t xml:space="preserve"> 
Diferencial: La propuesta que plantea la Subsecretaría de Cultura Ciudadana y Gestión del Conocimiento ha adoptado como pilar central el enfoque diferencial con énfasis en las consideraciones relacionadas con sectores LGBTI y, más específicamente, con población transgénero, enfatizando en la necesidad de realizar un experimento que no represente acción con daño o revictimizaciones para las personas participantes o para la población a la que el experimento refiere.</t>
  </si>
  <si>
    <t>Habiendo descartado la implementación de la primera propuesta de experimento social, se procede a realizar una segunda propuesta de aplicación de experimento para la medición de sesgo implícito contra personas trans en entornos laborales. Esta propuesta se socializa y valida con el director de transformaciones culturales y la dirección de observatorio, con la que se desarrollan mesas de trabajo para avanzar en la revisión y verificación de los aspectos técnicos y de contenido de la propuesta. El avance llega hasta la construcción de una versión preliminar de la interfaz. Sin embargo, la culminación de su diseño y la implementación no logran ser desarrollados en el último trimestre.</t>
  </si>
  <si>
    <t xml:space="preserve">Diferencial: La propuesta que plantea la Subsecretaría de Cultura Ciudadana y Gestión del Conocimiento ha adoptado como pilar central el enfoque diferencial con énfasis en las consideraciones relacionadas con sectores LGBTI y, más específicamente, con población transgénero, enfatizando en la necesidad de realizar un experimento que no represente acción con daño o revictimizaciones para las personas participantes o para la población a la que el experimento refiere. </t>
  </si>
  <si>
    <t>Se diseñaron las piezas de convocatoria y se adelantó el proceso de difusión e inscripción de las personas interesadas en participar en la Escuela de Arte Transformista, que sucedió los domingos de 2 a 5 pm en Casa Arkham, espacio Cultural de la Localidad de Teusaquillo.Se inició la Escuela de Arte Transformista el domingo 28 de mayo.</t>
  </si>
  <si>
    <t>Se finalizó el proceso de formación artistica en Escuela de Arte Transformista. La Escuela de Arte Transformista sucedió los domingos de 2 a 5 pm en Casa Arkham, espacio Cultural de la Localidad de Teusaquillo. Se inició la Escuela de Arte Transformista el domingo 28 de mayo con la asistencia de 13 personas de los sectores LGBTI 2023. Se consolido y aprobó el informe final del proceso con el apoyo a la gestión para la Subdirección de las Artes.</t>
  </si>
  <si>
    <t>La Beca de Circulación en Arte y Diversidad Sexual Expresarte 2023 , realizó el proceso de selección de jurados, quienes posteriormente evaluaron las propuestas inscritas. Se emitió en la RESOLUCIÓN NO 690 DE 23 DE MAYO DE 2023 los 6 ganadores. Se inició un proceso de inducción administrativa a los becarios por parte de las áreas de Convocatorias, Equipo de Sectores Sociales y Comunicaciones. Las propuestas ganadoras se encuentran actualmente en proceso de ejecución.
Se asistió por parte del IDARTES a los espacios de planeación y evaluación de julio a septiembre de las movilizaciones LGBTI 2023, Mesa de la Marcha Distrital LGBTI y la Mesa de la Marcha del Sur.
Se hizo la circulación de la Comparsa LGBTIQ+ del Idartes en 
-la Marcha del Sur LGBTI el 25 de junio, 
- la marcha Distrital el 2 de Julio 
- Yo Marcho Trans 2023 el 7 de julio.</t>
  </si>
  <si>
    <t>Para la Beca de Circulación en Arte y Diversidad Sexual Expresarte 2023, se hizo una convocatoria transversal desde una articulación con las Áreas de Comunicaciones, Convocatorias y el Equipo de Sectores Sociales de la Subdirección de las Artes. Se realizó una jornada de socialización por las redes de la Entidad con 393 visualizaciones. Se realizaron 3 jornadas informativas virtuales con asistencia de 76 personas, y 4 consultorios virtuales específicos con la participación de 35 agentes artísticos y culturales. La convocatoria cerró el 17 de marzo del 2023 con 30 propuestas inscritas, y con 10 jurados inscritos para la misma. Se evaluaron y seleccionaron las y los 3 juradas y jurados para la Beca de Expresarte 2023 bajo RESOLUCIÓN NO.469 DEL 21 DE ABRIL DEL 2023, quienes posteriormente evaluaron las propuestas inscritas. Se emitió en la RESOLUCIÓN NO 690 DE 23 DE MAYO DE 2023 los 6 ganadores:
Juan Manuel Hormaza Bejarano 1877-004 UN PEZ EN LA TIERRA BAJO LA LLUVIA
Luis Felipe Bonilla Serna 1877-016 RETRATOS DE CALLES VACÍAS: CUERPOS MATABLES DURANTE LA CUARENTENA ESTRICTA EN BOGOTÁ.
House of Tupamaras 1877-023 EL FRACASO ES MI ESTILO.
James Camargo De Alba/ Cóncavo Films 1877-025 EL ÚLTIMO DESEO
Santiago Pérez Pérez/ Pájara Pinta Danza 1877-029 PEQUEÑO CIRCUITO LOCAL PUEBLO DE MUJERES: EL GRITO DE LAS MANUELAS.
Bryan Duarte Arias 1877-034 SIEMBRA. 
Se inició el 9 de junio el proceso de inducción administrativa a los becarios por parte de las áreas de Convocatorias, Equipo de Sectores Sociales y Comunicaciones. Las propuestas ganadoras ya finalizaron su ejecución el día 10 de Octubre.
Se asistió por parte del IDARTES a los espacios de planeación y evaluación de abril a octubre de las movilizaciones LGBTI 2023, Mesa de la Marcha Distrital LGBTI y la Mesa de la Marcha del Sur.
Se hizo la circulación de la Comparsa LGBTIQ+ del Idartes en la Marcha del Sur el 25 de junio, en la marcha Distrital el 2 de Julio y en Yo Marcho Trans 2023 el 7 de julio. Una propuesta artística itinerante compuesta de danza, teatro improvisación y stomp. Es una adaptación de la obra El principito del escritor fancés Antoine de Saint-Exupéry, pero adaptada al contexto de la ciudad de Bogotá y su diversidad. Esta puesta en escena cuenta con el trabajo colectivo de Kokola Salazar, en la dramaturgia, la dirección artística del maestro José Pedraza, y la creación músical de Edison Roldán. Este proyecto, en el que han participado más de 25 artistas de los sectores sociales LGBTIQ+, se da en el marco del proyecto Equidad e inclusión social: artes y relatos desde los territorios de la Corporación Comunicar y el Idartes, que buscó generar un cambio cultural en diferentes imaginarios y estigmatizaciones que se hacen a las personas diversas.</t>
  </si>
  <si>
    <t>Se finalizó el proceso de circulación artística con la puesta en escena de la Comparsa LGBTIQ+ del Idartes en 
-la Marcha del Sur LGBTI el 25 de junio, 
- la marcha Distrital el 2 de Julio 
- Yo Marcho Trans 2023 el 7 de julio.
La Beca de Circulación en Arte y Diversidad Sexual Expresarte 2023 con seis (6) propuesta ganadoras finalizaron su ejecución el día 10 de Octubre, todas radicaron y finalizaron la entrega y aprobación de sus informes finales para el desembolso total del recurso económico.</t>
  </si>
  <si>
    <t>Se diseñaron las piezas de convocatoria y se adelantó el proceso de difusión e inscripción de las personas interesadas en participar en la Escuela Comparsa LGBTIQ+ del Idartes, que se llevo a cabo los martes y sábados de 4 a 6 pm en el Castillo de las Artes y el Teatro Teatrova en las Localidades de Los Mártires y Santa Fe.Se inició la Escuela Comparsa LGBTIQ+ con las audiciones y espacios de creación el sábado de mayo. Se realizaron las 10 sesiones de creación colectiva de la apuesta artística de la Comparsa para las Marchas. Y realizó la entrega de certificados de participación a las personas y artistas que hicieron parte del proceso de creación.</t>
  </si>
  <si>
    <t>Se finalizó el proceso de creación artistica en Escuela Comparsa LGBTIQ+ de Idartes. Con la participación de 28 personas de los sectores LGBTI 2023. Se consolido y aprobó el informe final del proceso con el apoyo a la gestión para la Subdirección de las Artes.</t>
  </si>
  <si>
    <t>Se realizó la convocatoria y dinamización de la Mesa de Participación de las Artes de los Sectores LGBTI 2023 el 15 de junio del 2023 de manera virtual, y de la muestra final de la Escuela de Arte Transformista y Conversatorio LGBTI el día 29 de Septiembre en el Marco del Encuentro de las Artes de los Sectores Sociales del Idartes.</t>
  </si>
  <si>
    <t>Se finalizó el proceso de apropiación artistica con la realización de la Mesa de Participación de las Artes de los Sectores Sociales LGBTI, la muestra de la Escuela de Arte Transformista y el Conversatorio de Arte LGBTI del Idartes. Se consolido y aprobó el informe final del proceso con el apoyo a la gestión para la Subdirección de las Artes.</t>
  </si>
  <si>
    <t>Durante el periodo enero - octubre de 2023 se realizaron (7) actividades artísticas y culturales para fortalecer la inclusión de las personas de los sectores LGBTIQ+, se contó con la asistencia de (1.702) representantes de la comunidad LGBTIQ+ y con la participación de (479) personas de todos los grupos poblacionales sociales y etarios. 
CONVERSATORIO Y SOCIALIZACION DE GANADORES PREMIO SOMOS CENTRO DIVERSO 2023- CATEGORIA LGBTIQ+
"El conversatorio y presentaciones artísticas de los ganadores del premio somos centro diverso 2023, en la categoría LGBTIQ+, se desarrolló de manera secuencial de la siguiente manera:  1) presentación, agradecimientos y proyección de dos de los tráiler ganadores del premio somos centro diverso 2023 en la categoría LGBTIQ+ 2) socializacion de experiencias y conversatorio con los representantes de cada una de las agrupaciones como también algunos de  los artistas y protagonistas que han hecho parte del proceso y trayectoria como lo es para el caso del trepe como la artista drag queen " lola-mento y por el video “danza les barbares" Chuacatrina y katerine, en donde cada uno y une compartieron desde su lugar de enunciación las trayectorias que los a llevado a transitar por los procesos creativos, construcción artística y articulación con las comunidades históricamente excluidas y acciones políticas desde el performance, la danza y el arte audiovisual. 3)Dos presentaciones desde performance darg queen y la tragicomedia. 4) Proyección de la video danza "les barbares" 5) agradecimientos y cierre del evento."
ACTIVACION DEL ESPACIO PUBLICO- PARQUE SANTADER- EXOTIC SCHOOL: La presentación de la agrupación artística "exotic school" se llevó en la fecha y hora señalada. la tragicomedia burleque se desarrolló en tres actos de la siguiente manera: un primer acto en donde se ambiento el escenario a manera de un consultorio médico en donde se dramatizo los imaginarios, prejucio e incluso violencias que se ejercen sobre las personas de vida trans. un segundo acto entorno a una danza y performance interpretada por una partitura de movimiento y voz en off por cada una y unes de las personas integrantes que buscaba reivindicar los derechos y garantía a los diferentes servicios y atención médica a otras formas de corporalidades y alzando la voz al derecho a un trato digno y libre de estigmatización y violencias de género. la tragicomedia termino con la invitación e intervención del público asistente a una danza exótica con la mediación de los artistas y con una serie de sillas allí dispuestas en el espacio que permitieron avivar y dinamizar el espectáculo. La presentación tuvo una duración de 45 a 50 minutos el cual cerro con la invitación por parte de exotic school a la asistencia a las diferentes actividades que están realizando para los sectores y comunidad LGBTIQ+ en el castillo de las artes y la presentación en el parque Santander con el colectivo LGBTIQ+ tupanas amazonas contratada por parte de la fuga para el próximo 1 de septiembre de 2023.  
“OLLA COMUNITARIA Y SOCIALIZACIÓN CULTURAL: Se realizó una olla comunitaria de la propuesta ganadora: Transformista de Diamante, Oro, Cristal y Mujer Trans del Premio Somos Centro Diverso 2023. El evento consistió en que  los integrantes de nuevos liderazgos participativos y organización balu  realizaron mediante trajes y puestas en escena característicos de la cultura drag queen se empoderaron del escenario y la pasarela del castillo de las artes, también se alternó entre una y otra presentación con preguntas a los integrantes mediadas por la presentadora y representante de la fuga quien acompaño el evento. Se plantearon interrogantes entra otros en torno a como el proyecto :transformista de oro diamante y cristal y mujer trans ha contribuido en la lucha contra la discriminación, la inclusión de los sectores sociales LGBTIQ+ y la construcción de redes institucionales y comunitarias en el territorio. El encuentro también conto con la intervención y presentación del colectivo LGBTIQ+ tupanas amazonas que permitió contar con una amplia asistencia de los sectores y comunidad LGBTIQ+
ACTIVACION PARQUE SANTANDER- TUPANAS AMAZONAS
Se realizo una presentación artística con cuatro salidas al escenario con danza y música que según la agrupación busca:" reivindicar las identidades trans y así mismo la reivindicación de la cultura indígena a partir de la música y la danza indígena. La presentación se armonizo entre los intervalos entre una y otra salida en donde por parte de la agrupación, se fue dando una contextualización de cada uno de los bailes y música, también se dejaban consignas que buscaban dejar en el público asistente la defensa contra la discriminación y estigmatización y poner de presente las practicas artísticas que están emergiendo desde el colectivo integrado por personas con experiencia de vida trans.
EXPERIENCIA MÓVIL BRONX DISTRITO CREATIVO EN LA MARCHA LGBTIQ+PRIDE: En el marco del mes del orgullo LGBTIQ+ se realizó la marcha denominada PRIDE para esta actividad la fuga se hizo parte del evento con la instalación de la experiencia BRONX en el espacio donde se dio el cierre de la marcha, el parque simon bolivar recibió a los manifestantes con un evento cultural que se realizó entre las 2 pm y las 9 pm del 2 de julio de 2023.
ALIANZA PARQUE SANTANDER- URBANISMO TÁCTICO-MES DEL ORGULLO LGBTIQ+
Como parte de la iniciativa “La Cultura se toma el Parque Santander” y dentro del proyecto de urbanismos tácticos, la fuga en articulación con la Secretaria de Desarrollo Económico, coordinó y gestionó la programación cultural del día 30 de junio en el marco del mes del orgullo LGBTIQ+. Lo anterior con el fin de transformar la percepción y la seguridad de los habitantes del centro de la ciudad, dentro de la feria de emprendimiento realizada entre el 29 de junio y el 1 de julio de 2023.
"OBRA DE TEATRO: "CONTRACORRIENTE".  EN EL MARCO DEL FESTIVAL POR LA IGUALDAD Y LA CONMEMORACIÓN DEL 28 DE JUNIO – DÍA INTERNACIONAL DEL ORGULLO LGBTIQ+" El evento tuvo dos momentos centrales: El primero consistió en la presentación de la obra de teatro: "Contracorriente", la cual giro en cuatro monólogos interpretados por cada uno de los artistas escénicos:  el primero realizo un abordaje desde la memoria, de ¿Cómo esta puede moldear y construir la identidad del sujeto?; la segunda ¿Cómo los roles de sexo y genero van siendo fraguados desde la institución familia?  la tercera haciendo referencia desde la partitura del movimiento a manera de la metáfora de la metamorfosis de la mariposa se hace tránsito hacia horizontes de posibilidad en el autodescubrimiento identitario, como a su vez las tensiones y conflictividades internas y sociales que marcan el punto más alto en la cúspide del acto performativo. En cuarto lugar un monologo elocuente nos conduce a un momento reflexivo en la forma de como las etiquetas se convierten en un dispositivo que busca reafirmar los roles heteronormativos y producir ciertos cuerpos sexuados y a su vez como se estigmatiza al sujeto cuando navega "contracorriente".  El segundo momento del evento giro entorno a un espacio de reflexión a manera de conversatorio, moderado por cristina rojas servidora pública de la dirección de diversidad de la Secretaria de Planeación Distrital en compañía de cada uno de los 4 integrantes del colectivo arte y acción Colombia, en donde inicialmente se recogieron las percepciones y comentarios del público asistente, seguido se sumaron cada una de las voces del panel invitado desde su lugar de enunciación, que permitieron generar una aproximación y conclusiones entorno a la problemática social y cultural que genera otras formas de sentir y amar desde la disidencia sexual."</t>
  </si>
  <si>
    <t>Las actividades realizadas contribuyen a fortalecer y generar nuevas articulaciones comunitarias y alianzas interinstitucionales con otras entidades como la Secretaria de la Mujer y las Alcaldías locales de las tres localidades del centro de Bogotá entre otras. De igual manera se ha fortalecido el dialogo permanente con los sectores, colectivos y artistas LGBTI y con las diferentes mesas LGBTIQ+. La estrategia desde la FUGA para la activación del espacio público ha permitido la circulación y visibilización de diferentes artistas y colectivos de los sectores y comunidad LGBTIQ+   generando  espacios frente al público general con un mensaje para  rechazar todas las formas de discriminación y violencias de género.</t>
  </si>
  <si>
    <t>Actividad cumplida, avance registrado en el seguimiento del segundo semestre</t>
  </si>
  <si>
    <t>Se articuló  y apoyó una organización para la realización  del ESTAMPATON LGBTIQ: La actividad consistió en utilizar  la técnica de la serigrafia, con la cual se realizó previamente el procesamiento digital de tres modelos con las imágenes oficiales de la marcha lgbti 2023,  posteriormente en los tres días del evento y mediante piezas de divulgación que circularon por las diferentes redes sociales de la FUGA se invitó al público en general  para que se acercara con diferentes prendas tales como camiseta, pañoletas o telas en las cuales, se realizaba la impresión de dichas imágenes sin ningún costo el propósito principal de la actividad consistió en circular las apuestas por las reivindicaciones de derechos sociales y culturales del sector LGBTIQ +  que se llevaría a cabo en la movilización social del día domingo 2 de julio de 2023,  que para esta versión giraba en torno a la consigna " yo marcho trans" y al mismo tiempo hacerla visible tanto en el recorrido desde el Concejo de Bogotá hasta el parque simon bolivar y así de esta manera contribuir a aportar al  debate e imaginario colectivo frente a los procesos de movilización, activismo, las prácticas  y símbolos de la comunidad y sectores LGBTIQ+ fechas y lugares de la actividad:   Entre el día viernes 30 de junio  y  sábado 1 de julio de 2023,  en el marco de la feria “Hecho en Bogotá" en articulación con la Secretaria de Desarrollo Económico se realizó en el parque Santander una jornada de stampaton, la cual fue previamente socializada en diferentes espacios. La fuga adquirió los servicios del colectivo transmasculino "atravesados" quienes como agentes del sector social LGBTIQ+ ha venido realizado desde hace tres años esta actividad en el marco de la marcha del orgullo gay de años anteriores.   El tercer y último día, domingo 2 de julio de 2023, en el cual se llevó a cabo el "pride" se inició en horas de la mañana en la plazoleta del Concejo de Bogotá lugar donde dio inicio la marcha allí estuvo dispuesta la actividad hasta medio día para luego desplazarse al punto de llegada que fue el parque metropolitano simon bolivar. la stampaton cerro a la 5 de la tarde."</t>
  </si>
  <si>
    <t>La actividad realizada apoyó la circulación de apuestas por las reivindicaciones de derechos sociales y culturales del sector LGBTIQ +  que se resaltan en la movilización social que giró en torno a la consigna " yo marcho trans" y al mismo tiempo se visibilizó para contribuir y aportar al debate e imaginario colectivo frente a los procesos de movilización, activismo, las prácticas  y símbolos de la comunidad y sectores LGBTIQ+</t>
  </si>
  <si>
    <t xml:space="preserve">Durante el tercer  trimestre de 2023  se definirán  los ganadores de la convocatoria ofertada durante el primert trimestre de la vigencia.
La FUGA  lanzó durante el primer trimestre de 2023 su Portafolio de Estímulos a través del cual otorga premios, becas y pasantías en el campo artístico y cultural, dirigidos a la ciudadanía y agentes del sector. En ese marco, la entidad lanzó la convocatoria "Premio Somos Centro Diverso", cuyo objetivo es promover, fortalecer y visibilizar experiencias de inclusión social y de ejercicio de derechos sociales y culturales logradas mediante el desarrollo de prácticas artísticas y/o culturales de grupos sociales y otros grupos poblacionales.  En esta convocatoria se apropiaron $8 millones, para la entrega de dos (2) estímulos para iniciativas que se realicen en el centro en torno a la Comunidad LGBTI. </t>
  </si>
  <si>
    <t xml:space="preserve">La convocatoria ofertada  busca promover, fortalecer y visibilizar experiencias de inclusión social y de ejercicio de derechos sociales y culturales logradas mediante el desarrollo de prácticas artísticas y/o culturales de grupos sociales, poblacionales y etarios </t>
  </si>
  <si>
    <t>Se recibirán y tramitarán las solicitudes de prestamos de parques y escenarios, que sean realizadas por las organizaciones LGBTI</t>
  </si>
  <si>
    <t>Con fin de de garantizar la practica deportiva, recreativa y de actividad fìsica de los colectivos LGBTI, seha facilitado los espacios y exonerado de pago, los espacios acordados con dichos colectivos</t>
  </si>
  <si>
    <t xml:space="preserve">d. Fase Replicar, ReforzarEntre el 1 de julio al 31 de octubre de 2023, participaron 17* personas de los sectores sociales LGBTI en procesos deportivos en el marco del programa “Deporte para la Vida”, como se describe a continuación: 
Nota: (*) El Número total de personas pudieron haber participado en una o varias actividades. 
1.        Ciudad Bolívar: se beneficiaron 4 personas que se identificaron de los sectores sociales LBGTI en Fútbol, Natación y Atletismo. 
2.        Rafael Uribe Uribe: se benefició 1 persona que se idéntico de los sectores sociales LBGTI en Atletismo.  
3.        San Cristóbal: se beneficiaron 3 personas que se identificaron de los sectores sociales LBGTI en Natación.
4.        Suba: se beneficiaron 7 personas que se identificaron de los sectores sociales LBGTI en Boxeo, Fútbol y Natación. 
5.        Usme: se beneficiaron 2 personas que se identificaron de los sectores sociales LBGTI en Fútbol. </t>
  </si>
  <si>
    <t xml:space="preserve">En el marco del programa de Deporte para la Vida, se ofrece entrenamientos gratuitos en diferentes disciplinas deportivas con el objetivo de la promoción de la actividad física y la salud mental, las jornadas se llevan a cabo en los diferentes escenarios del Sistema Distrital de Parques. El programa está orientado a motivar hábitos saludables en las personas, como producto de la práctica deportiva, para así contar con una sociedad feliz, incluyente, sana y productiva, sin distinción de raza y género. 
Dentro de los beneficiarios, 10 pertenecen al grupo etario de juventud, 6 a adultez y 1 persona mayor. </t>
  </si>
  <si>
    <t xml:space="preserve">Durante la vigencia 2023, participaron 7 personas de los sectores sociales LGBTI en procesos deportivos en el marco del programa “Deporte para la Vida”.
De otra parte, en el marco de los torneos deportivos, se contó con la participación de 159 personas de los sectores sociales LGBTI, en torneos como “Torneo Femenino de la Cancha al Estadio” y “Juegos Comunales”. </t>
  </si>
  <si>
    <t>En el marco del programa de Deporte para la Vida, se ofrece entrenamientos gratuitos en diferentes disciplinas deportivas con el objetivo de la promoción de la actividad física y la salud mental, las jornadas se llevan a cabo en los diferentes escenarios del Sistema Distrital de Parques. El programa está orientado a motivar hábitos saludables en las personas, como producto de la práctica deportiva, para así contar con una sociedad feliz, incluyente, sana y productiva, sin distinción de raza y género. 
Dentro de los beneficiarios, 3 pertenecen al grupo etario de juventud, 3 a adultez y 1 persona mayor.
Beneficiarios por localidad: 
1.	Ciudad Bolívar: se benefició 1 persona que se identificó de los sectores sociales LBGTI en Atletismo. 
2.	San Cristóbal: se beneficiaron 2 personas que se identificaron de los sectores sociales LBGTI en Natación.
3.	Suba: se beneficiaron 2 personas que se identificaron de los sectores sociales LBGTI en Natación. 
4.	Usme: se beneficiaron 2 personas que se identificaron de los sectores sociales LBGTI en Baloncesto y Taekwondo. 
En cuanto a los participantes en los torneos deportivos, 2 personas se identificaron con el sexo intersexual, 1 como identidad de género como transgénero, 2 homosexuales, 1 Gay, 90 lesbianas y 66 bisexuales.  
Los participantes se registraron en las siguientes localidades: 
1.	Usaquén: Se beneficiaron 4 personas de los sectores sociales LGBTI
2.	Rafael Uribe Uribe: Se benefició 1 persona de los sectores sociales LGBTI
3.	Bosa: Se beneficiaron 15 personas de los sectores sociales LGBTI
4.	Kennedy: Se beneficiaron 26 personas de los sectores sociales LGBTI
5.	Engativá: Se beneficiaron 15 personas de los sectores sociales LGBTI
6.	Suba: Se beneficiaron 9 personas de los sectores sociales LGBTI
7.	Barrios Unidos: Se beneficiaron 29 personas de los sectores sociales LGBTI
8.	Antonio Nariño: Se benefició 1 persona de los sectores sociales LGBTI
9.	Puente Aranda: Se beneficiaron 10 personas de los sectores sociales LGBTI
10.	La Candelaria: Se benefició 1 persona de los sectores sociales LGBTI
11.	Ciudad Bolívar: Se beneficiaron 10 personas de los sectores sociales LGBTI
12.	Chapinero: Se beneficiaron 9 personas de los sectores sociales LGBTI
13.	Santa Fe: Se benefició 1 persona de los sectores sociales LGBTI
14.	San Cristóbal: Se beneficiaron 19 personas de los sectores sociales LGBTI
15.	Tunjuelito: Se beneficiaron 4 personas de los sectores sociales LGBTI
16.	Fontibón: Se beneficiaron 5 personas de los sectores sociales LGBTI</t>
  </si>
  <si>
    <t>n el periodo comprendido entre el 1 de julio al 31 de octubre de 2023 se realizaron 106 sesiones de actividad física en el Castillo de Las Artes, contando con la participación de 554* personas. 
De otra parte, participaron 610* personas de los sectores sociales LGBTI, en el desarrollo de 12 actividades recreativas.
Nota: (*) El número total de beneficiarios pudieron haber participado en una o varias sesiones.</t>
  </si>
  <si>
    <t>Con el objetivo de generar espacios dignos y equitativos, el IDRD lleva a cabo sesiones de actividad física en el marco de la manzana del cuidado en el punto del Castillo de las Artes de la Localidad de Los Mártires. Estas acciones son coordinadas de acuerdo con las dinámicas propias de la comunidad asistente al espacio.  Garantizando de esta manera espacios lúdicos que aporten a la salud física y mental, mejorando su calidad de vida y generando espacios dinámicos y diferentes, sacando a las personas de sus rutinas diarias. Dentro de los participantes, 122 se registraron del sexo masculino y 569 del sexo femenino. 
En cuanto a las actividades recreativas se desarrollaron en 5 localidades, así como actividades de orden distrital como se describe a continuación:  
1.        Mártires: participaron 3 personas de los sectores sociales LGBTI en 1 actividad recreativa. 
2.        San Cristóbal: participaron 12 personas de los sectores sociales LGBTI en 1 actividad recreativa. 
3.        Santa Fe: participaron 258 personas de los sectores sociales LGBTI en 1 actividad recreativa.
4.        Suba: participaron 13 personas de los sectores sociales LGBTI en 1 actividad recreativa.
5.        Tunjuelito: participaron 29 personas de los sectores sociales LGBTI en 4 actividades recreativas.  
6.        Distrital: participaron 295 personas de los sectores sociales LGBTI en 4 actividades recreativas.</t>
  </si>
  <si>
    <t>Durante los meses de noviembre y diciembre de 2023, se realizaron 39 sesiones de actividad física en el Castillo de Las Artes, contando con la participación de 149* personas. 
De otra parte, participaron 10 personas de los sectores sociales LGBTI, en el desarrollo de 4 actividades recreativas.
Nota: (*) El número total de beneficiarios pudieron haber participado en una o varias sesiones.</t>
  </si>
  <si>
    <t xml:space="preserve">Con el objetivo de generar espacios dignos y equitativos, el IDRD lleva a cabo sesiones de actividad física en el marco de la manzana del cuidado en el punto del Castillo de las Artes de la Localidad de Los Mártires. Estas acciones son coordinadas de acuerdo con las dinámicas propias de la comunidad asistente al espacio.  Garantizando de esta manera espacios lúdicos que aporten a la salud física y mental, mejorando su calidad de vida y generando espacios dinámicos y diferentes, sacando a las personas de sus rutinas diarias.  Dentro de los participantes en las sesiones de actividad física, 146 personas se registraron del sexo femenino y 3 del sexo masculino.  
En el desarrollo de las actividades recreativas, estas se desarrollaron en la Localidad de Tunjuelito, en la cual participaron 10 personas de los sectores sociales LGBTI en 4 actividades recreativas.  </t>
  </si>
  <si>
    <t>1. Se incluyo en la reinudccion general del segundo semestre de Capital sistema de comunicaciones, la reinduccion de la Estrategia Ambientes Laborales Inclusivos, la cual se difundio entre todos los servidores publicos de Capital.
2.Se difundio la Encuesta Distrital de Cambio Cultural de manera interna con los servidaores publicos de Capital, la cual fue diligenciada por 22 serviodres publicos de Capital.
3. Se hizo transmision de "Marcha del Orgullo LGBTIQ+ en Bogotá"
4. Se hizo video formato reel para redes socailes del cubrimineto del #YoMarchoTrans 
5.  Se hizo programa de televión en la franja de Mesa Capital en "Sin Excepciones" sobre "Tránsitos de género y sistema de salud" 
6. Se hizo programa de televión en la franja de Mesa Capital en "Sin Excepciones" sobre "Familias y tránsitos de género"</t>
  </si>
  <si>
    <t>Se lograron avances significartivos en la implementación de la estrategia de cambio cultural y la estrategia ambientes inclusivos. Durante este periodo, se ha trabajado incansablemente para priorizar las necesidades y experiencias únicas de la población PPLGBTI. Asimismo, se ha puesto un énfasis significativo en la transformación de los prejuicios y estereotipos arraigados en los diversos de sector social LGBTI en Bogotá, con el propósito fundamental de fomentar una sociedad más inclusiva y respetuosa de la diversidad sexua</t>
  </si>
  <si>
    <t>1. El 30 de noviembre se llevo a cabo la Presentación de la PPLGBTI y la estrategia ALI en las jornadas de inducción y reinducción.
2. Se difundio video de Cambio Cultural en Bogota se puede ser, en el Boletin N. 41 entre los colaborades de Capital sistema de comuniaciones publicas.
3. Se hizo programa de TV en el programa de Tv La Pata que le Falta a la mesa acerca "Participación electoral étnica y LGBTIQ+"
4. Se hizo programa de TV en el programa de Tv La Pata que le Falta a la mesa acerca "Activismos Trans, Indígenas y Afro en las Artes
5.  Serie de television "Rompiendo Moldes " 
6. Serie de television "Divergente" 
7. Se hizo programa especial del Dia Mundial contra el VIH, este tuvo un alcance de mas 1000 vistas en todas las plataformasde Capital.</t>
  </si>
  <si>
    <t>Durante el 2023, nos complace informar que hemos logrado cumplir en su totalidad con los compromisos adquiridos en el marco de la PAPPLGBTI. Se han alcanzado avances significativos en la implementación de la estrategia de cambio cultural y la estrategia de ambientes inclusivos, evidenciando nuestro compromiso con la construcción de una sociedad más igualitaria y respetuosa.
A lo largo deL 2023, hemos dedicado esfuerzos incansables para priorizar las necesidades y experiencias únicas de la población PAPLGBTI. Nuestra labor se ha orientado hacia la creación de un entorno que reconozca y valore la diversidad sexual, promoviendo activamente la inclusión y el respeto.
Particularmente, hemos puesto un énfasis significativo en la transformación de los prejuicios y estereotipos arraigados en los diversos sectores sociales LGBTI en Bogotá. Este enfoque tiene como objetivo fundamental fomentar una sociedad más inclusiva, donde la aceptación y el entendimiento prevalezcan sobre cualquier forma de discriminación.
Nos enorgullece informar que cada paso dado ha contribuido de manera positiva a la construcción de un tejido social más diverso y equitativo. Continuaremos trabajando con dedicación y responsabilidad para mantener y fortalecer estos logros, consolidando así nuestro compromiso con la promoción de una sociedad donde la diversidad sexual sea celebrada y respetada.</t>
  </si>
  <si>
    <t xml:space="preserve">No aplica dado que se dio cumplimiento a la meta en el segundo trimestre
</t>
  </si>
  <si>
    <t xml:space="preserve">No aplica No hay meta programada para la vigencia 2023 </t>
  </si>
  <si>
    <t>1. BECA PARA EL RECONOCIMIENTO Y LA ACTIVACIÓN DEL PATRIMONIO CULTURAL DE SECTORES SOCIALES:
Nombre del ganador: TRANSforma. Grupo de investigación de estéticas e identidades trans, transformistas, travestis y drags.
Nombre del representante de la Agrupación: Manuel Alejandro Parra Sepúlveda
Nombre de la propuesta ganadora: “Sirviendo el té”: Construcción de memorias y archivos del arte drag en Bogotá.
Objetivo general del proyecto: Visibilizar la memoria de personas LGBTI, diversas y minorías sexuales y de género que hicieron parte o estuvieron estrechamente relacionadas con la práctica del drag en Bogotá a partir de sus relatos y archivos personales; creando un producto que evidencie, desde las voces e historias de vida de sus protagonistas, el devenir espacial y temporal de esta práctica artística.
Enfoques diferenciales: LGBTIQ+, Artistas drag
 En el mes de agosto se llevaron a cabo las reuniones de seguimiento misional, con cada uno de los ganadores, para el caso de TRANSforma Grupo de Investigación se realizó el 15 de agosto de 2023. Lo anterior con el fin de conocer el estado de avance en la ejecución de la propuesta, así como resolver dudas respecto de la presentación de informes de avance. Como evidencia de lo anterior se remite en adjunto acta de reunión
Conforme los deberes específicos establecidos en  la beca, el día 28 de agosto  los ganadores hicieron envío de los dos informes de avance de gestión y financiero para revisión por parte del Equipo de Fomento.
El día 14 de septiembre se llevó a cabo reunión de seguimiento misional con el fin de resolver dudas acerca de las observaciones técnicas y financieras del informe de avance . Se adjunta como soporte acta de reunión.
El equipo de Fomento realizó la revisión del informe de avance de gestión, en el cual los ganadores dieron cuenta del avance de la propuesta hasta la fecha de presentación del informe, tales como realización de entrevistas y  proceso de edición del material.
En el marco de la ejecución del proyecto ganador. del equipo de Fomento y el Apoyo misional designado para el acompañamiento de la beca, asistieron a Lanzamiento (expectativa) de podcast “Se lo mandó” el día 05 de agosto de 2023,en el auditorio Pablo VI de la Universidad Javeriana. Se remite como soporte de lo anterior, la pieza gráfica así como evidencia fotográfica del Evento.
2.  BECA PARA EL RECONOCIMIENTO Y LA ACTIVACIÓN DEL PATRIMONIO CULTURAL DE SECTORES SOCIALES: 
Nombre del ganador: Colectivx Raritxs
Nombre del representante de la Agrupación: Luz Marina Grisales Restrepo
Nombre de la propuesta ganadora: Transmarikonas urbanas: reconocimiento del patrimonio vivo de las disidencias sexuales y de género.
Objetivo general del proyecto: Reconocer los lugares y prácticas habitados por personas disidentes del sistema sexo-género y las personas mismas y sus culturas, como el patrimonios vivos a traves de cartografias multimodales e intertextuales.
Enfoques diferenciales: LGBTIQ+, personas disidentes del sistema sexo-género
 En el mes de agosto se llevaron a cabo las reuniones de seguimiento misional, con cada uno de los ganadores, para el caso del Colectivx Raritxs se realizó el 09 de agosto de 2023. Lo anterior con el fin de conocer el estado de avance en la ejecución de la propuesta, así como resolver dudas respecto de la presentación de informes de avance. Como evidencia de lo anterior se remite en adjunto acta de reunión
Conforme los deberes específicos establecidos en  la beca,  el día 28 de agosto  los ganadores hicieron  envío de los dos informes de avance de gestión y financiero para revisión por parte del Equipo de Fomento
El equipo de Fomento realizó la revisión del informe de avance de gestión,  en el cual los ganadores dieron cuenta del avance de la propuesta hasta la fecha de presentación del informe. Frente a los avances, se ha iniciado con las dos primeras etapas y que corresponden a la etapa de indagación, se compone por dos actividades correspondientes a las encuestas e investigaciones documentales. En tanto la fase de investigación, se está realizando de manera simultánea en el equipo de trabajo. 
1. BECA PARA EL RECONOCIMIENTO Y LA ACTIVACIÓN DEL PATRIMONIO CULTURAL DE SECTORES SOCIALES:
Nombre del ganador: TRANSforma. Grupo de investigación de estéticas e identidades trans, transformistas, travestis y drags.
Nombre del representante de la Agrupación: Manuel Alejandro Parra Sepúlveda
Nombre de la propuesta ganadora: “Sirviendo el té”: Construcción de memorias y archivos del arte drag en Bogotá.
Objetivo general del proyecto: Visibilizar la memoria de personas LGBTI, diversas y minorías sexuales y de género que hicieron parte o estuvieron estrechamente relacionadas con la práctica del drag en Bogotá a partir de sus relatos y archivos personales; creando un producto que evidencie, desde las voces e historias de vida de sus protagonistas, el devenir espacial y temporal de esta práctica artística.
Enfoques diferenciales: LGBTIQ+, Artistas drag
El día 20 de octubre el  equipo de Fomento llevó a cabo reunión de seguimiento misional con el fin de resolver dudas respecto de la subsanación de informes de avance de gestión y financiero. Como soporte de lo anterior se adjunta acta de reunión, la cual si bien está en trámite de firmas por parte de los ganadores en el documento se encuentra incluido el pantallazo de asistencia a la reunión.
2.  BECA PARA EL RECONOCIMIENTO Y LA ACTIVACIÓN DEL PATRIMONIO CULTURAL DE SECTORES SOCIALES: 
Nombre del ganador: Colectivx Raritxs
Nombre del representante de la Agrupación: Luz Marina Grisales Restrepo
Nombre de la propuesta ganadora: Transmarikonas urbanas: reconocimiento del patrimonio vivo de las disidencias sexuales y de género.
Objetivo general del proyecto: Reconocer los lugares y prácticas habitados por personas disidentes del sistema sexo-género y las personas mismas y sus culturas, como el patrimonios vivos a traves de cartografias multimodales e intertextuales.
Enfoques diferenciales: LGBTIQ+, personas disidentes del sistema sexo-género
En el marco de la ejecución del proyecto ganador la persona designada del Equipo de Fomento para el acompañamiento en la ejecución, asistió al taller " imaginación digital urbana", el 7 de octubre 2:00 -4;30pm, en Casa Arkham - Crr 17 # 48 – 28. Como soporte de lo anterior se remite evidencia fotográfica.</t>
  </si>
  <si>
    <t>Enfoques diferenciales:  LGBTIQ+, personas disidentes del sistema sexo-género
Artistas drag</t>
  </si>
  <si>
    <t>1. BECA PARA EL RECONOCIMIENTO Y LA ACTIVACIÓN DEL PATRIMONIO CULTURAL DE SECTORES SOCIALES:
Nombre del ganador: TRANSforma. Grupo de investigación de estéticas e identidades trans, transformistas, travestis y drags.
Nombre del representante de la Agrupación: Manuel Alejandro Parra Sepúlveda
Nombre de la propuesta ganadora: “Sirviendo el té”: Construcción de memorias y archivos del arte drag en Bogotá.
Objetivo general del proyecto: Visibilizar la memoria de personas LGBTI, diversas y minorías sexuales y de género que hicieron parte o estuvieron estrechamente relacionadas con la práctica del drag en Bogotá a partir de sus relatos y archivos personales; creando un producto que evidencie, desde las voces e historias de vida de sus protagonistas, el devenir espacial y temporal de esta práctica artística.
Enfoques diferenciales: LGBTIQ+, Artistas drag
El día 20 de octubre el  equipo de Fomento llevó a cabo reunión de seguimiento misional con el fin de resolver dudas respecto de la subsanación de informes de avance de gestión y financiero. Como soporte de lo anterior se adjunta acta de reunión, la cual si bien está en trámite de firmas por parte de los ganadores en el documento se encuentra incluido el pantallazo de asistencia a la reunión.
El día 02 de noviembre se llevó a cabo reunión de seguimiento misional con los ganadores, con el fin de conocer el estado de avance de la propuesta y resolver dudas para la presentación de informes finales. Como soporte de lo anterior se adjunta Acta de reunión..
Conforme los deberes específicos establecidos en  la beca, el día 18 de noviembre los ganadores hicieron envío de los dos informes finales de gestión y financiero para revisión por parte del Equipo de Fomento. Se remite en adjunto como soporte el correo electrónico mencionado.
En el marco de la ejecución del proyecto ganador la persona designada del Equipo de Fomento para el acompañamiento en la ejecución, asistió a Socialización resultados de investigación - Transforma el día  22 de noviembre en la Universidad Distrital ASAB
2.  BECA PARA EL RECONOCIMIENTO Y LA ACTIVACIÓN DEL PATRIMONIO CULTURAL DE SECTORES SOCIALES: 
Nombre del ganador: Colectivx Raritxs
Nombre del representante de la Agrupación: Luz Marina Grisales Restrepo
Nombre de la propuesta ganadora: Transmarikonas urbanas: reconocimiento del patrimonio vivo de las disidencias sexuales y de género.
Objetivo general del proyecto: Reconocer los lugares y prácticas habitados por personas disidentes del sistema sexo-género y las personas mismas y sus culturas, como el patrimonios vivos a traves de cartografias multimodales e intertextuales.
Enfoques diferenciales: LGBTIQ+, personas disidentes del sistema sexo-género
En el marco de la ejecución del proyecto ganador la persona designada del Equipo de Fomento para el acompañamiento en la ejecución, asistió al taller " imaginación digital urbana", el 7 de octubre 2:00 -4;30pm, en Casa Arkham - Crr 17 # 48 – 28. Como soporte de lo anterior se remite evidencia fotográfica.
Conforme los deberes específicos establecidos en  la beca, el día 21 de noviembre los ganadores hicieron envío de los dos informes finales de gestión y financiero para revisión por parte del Equipo de Fomento. Se remite en adjunto como soporte el correo electrónico mencionado.
En el marco de la ejecución del proyecto ganador la persona designada del Equipo de Fomento para el acompañamiento en la ejecución, asistió a Muestra museográfica (disponible en tres espacios de la ciudad simultáneos), Raritxs entre el 14 y 18 de noviembre</t>
  </si>
  <si>
    <t xml:space="preserve">1. Proceso Pensar lo MAYORmente invisible, diálogos sobre la ciudad y la diversidad. 
- 6 de julio de 2023. Sesión 7. (Proyecto de renovación - LARENS). Actividad presencial. 8 participantes. 
- 3 de agosto de 2023. Socialización. (Proyecto de renovación - LARENS). Actividad presencial. 11 participantes. 
2. Proceso Castillo de las Artes 
- 13 de julio de 2023. Sesión 7 (Proyecto de renovación - LARENS). Actividad presencial. 3 participantes. (Esta actividad no tiene encuestas de satisfacción debido a que éstas se realizan en la última sesión del proceso).  
- 18 de julio de 2023. Sesión 8 (Proyecto de renovación - LARENS). Actividad presencial. 8 participantes. (Esta actividad no tiene encuestas de satisfacción debido a que éstas se realizan en la última sesión del proceso).  
- 1 de agosto de 2023. Sesión 10 (Proyecto de renovación - LARENS). Actividad virtual. 4 participantes. (Esta actividad no tiene encuestas de satisfacción debido a que éstas se realizan en la última sesión del proceso).  
- 3 de agosto de 2023. Sesión 11 (Proyecto de renovación - LARENS). Actividad presencial. 5 participantes. (Esta actividad no tiene encuestas de satisfacción debido a que éstas se realizan en la última sesión del proceso).  
- 10 de agosto de 2023. Sesión 12 (Proyecto de renovación - LARENS). Actividad presencial. 8 participantes. (Esta actividad no tiene encuestas de satisfacción debido a que éstas se realizan en la última sesión del proceso).  
3. 15 de julio de 2023. Bogovogue. Historias mariconxs y poesía corporal. Taller de Vogue. (Proyecto de renovación – LARENS) Actividad presencial. 20 participantes.
4. Proceso Resistencia y reexistencia LGTBIQ+ En Ciudad Bolivar 
- 25 de julio de 2023. Sesión 4. (Proyecto Museo de la Ciudad Autoconstruida) Actividad presencial. 21 participantes. 
5. 19 de agosto de 2023. Niñas, niños y niñes: lxs adultxs de los Nuevos Soles. (Exposición permanente) Actividad presencial. 22 participantes.
1. Sanación, cuerpo y resistencias en Bogotá. Sesión 1. 14 de octubre del 2023. 
- Cuerpos Disidentes y Fugadas en la ciudad (Proyecto de renovación – Sobre la Ciudad Nuevos Soles) Actividad presencial – 14 participantes
2. Proceso Resistencia y reexistencia LGTBIQ+ En Ciudad Bolivar 
- 7 de octubre de 2023. Sesión 5. (Proyecto Museo de la Ciudad Autoconstruida) Actividad presencial. 17 participantes. </t>
  </si>
  <si>
    <t>En los diálogos que se han llevado a cabo con población LGBTIQ+ se plantean desde un enfoque interseccional, en esa medida se ha podido identificar la participación de personas mayores, jóvenes, niños, niñas y adolescentes y población afro e indígena. 
En los diálogos que se han llevado a cabo con población LGBTIQ+ se plantean desde un enfoque interseccional, en esa medida se ha podido identificar la participación de personas mayores, jóvenes, niños, niñas y adolescentes y población afro e indígena.</t>
  </si>
  <si>
    <t xml:space="preserve">1. Sanación, cuerpo y resistencias en Bogotá. Sesión 1. 14 de octubre del 2023. 
- Cuerpos Disidentes y Fugadas en la ciudad (Proyecto de renovación – Sobre la Ciudad Nuevos Soles) Actividad presencial – 14 participantes
2. Proceso Resistencia y reexistencia LGTBIQ+ En Ciudad Bolivar 
- 7 de octubre de 2023. Sesión 5. (Proyecto Museo de la Ciudad Autoconstruida) Actividad presencial. 17 participantes. 
- 9 de diciembre de 2023. Lanzamiento No somos las flores de tu basurero. (Proyecto Museo de la Ciudad Autoconstruida) Actividad presencial. 23 participantes.
3. 4 de noviembre 2023. La Valquiria Caribeña (Proyecto de Renovación - SLCNS) Actividad presencial. Actividad presencial. 6 participantes </t>
  </si>
  <si>
    <t xml:space="preserve">En los diálogos que se han llevado a cabo con población LGBTIQ+ se plantean desde un enfoque interseccional, en esa medida se ha podido identificar la participación de personas mayores, jóvenes y adolescentes.  </t>
  </si>
  <si>
    <t xml:space="preserve">   La Red de Distritos Creativos de Bogotá, lideró reunión de preproducción con referentes de la Alcaldía Local de Chapinero, Dirección de Diversidad Sexual, y el IDEPAC, con el objetivo de concretar los apoyos y verificar los compromisos adquiridos por las entidades vinculadas al proceso para garantizar el buen desarrollo del Bogotalent Día Diverso. 
2.        La Red de Distritos Creativos de Bogotá, diseñó y lideró recorrido guiado con estudiantes del programa de Gestión cultural de la Universidad EAN por el Distrito Creativo y Diverso la Playa, como parte del proceso de Gobernanza que se está adelantando desde la Red de Distritos Creativos. Los participantes tuvieron la oportunidad de conocer el proyecto Artestudio, una de las casas culturales más importantes del Distrito Creativo, desde la perspectiva de su modelo de gestión, misión, visión, objetivos estratégicos, y plan Estratégico de Gestión 2020-2023.
3.        La Red de Distritos Creativos de Bogotá, diseñó y lideró recorrido guiado con estudiantes del programa de postgrado de Gestión cultural de la Universidad EAN por el espacio Theatron de Película, uno de los establecimientos insignia del Distrito Creativo y Diverso la Playa, recorrido en el que lograron conocer de primera mano la estructura organizacional y el modelo de negocio. 
4.        La Red de Distritos Creativos de Bogotá, lideró un encuentro con agentes del Distrito Creativo Diverso la Playa, espacio que contó con la participación de representantes de los sectores sociales LGBTI con incidencia en el Distrito Creativo y Diverso la Playa, al taller de gobernanza realizado con la Universidad EAN, con el propósito de idear la  construcción de un modelo de gobernanza que permita que los agentes sociales y empresariales que habitan los Distritos puedan poner la voz de acuerdo a las perspectivas económicas que tienen sus negocios y territorios, y ayuden a fortalecer un legado que desde la Secretaría de Cultura de Bogotá se propone instalar: una herramienta de gestión territorial, que fortalezca la articulación de los agentes, fomente las conexiones de valor entre los agentes culturales y creativos y ayude a gestionar nuevos recursos que dinamicen la economía creativa y cultural de Bogotá.
5.        La Red de Distritos Creativos de Bogotá fue convocada a realizar un recorrido por el Distrito Creativo Diverso la Playa, para identificar las acciones culturales y artísticas que se estarán realizando en el marco del evento Festival Diverso, evento liderado por la Alcaldía Local de Chapinero, en articulación con comerciantes y agentes de los sectores LGBTIQ+ que impulsan esta iniciativa que contará con una feria de emprendimientos y una amplia programación artística. En el marco del Festival, los gremios que representan el sector empresarial diverso e incluyente, presentarán las gestiones adelantadas para la creación del DEMOS, una apuesta que está orientada a la mejora de la seguridad, la convivencia, la justicia y al desarrollo empresarial sostenible del sector.
Como parte de la oferta de convocatorias dirigidas a agentes del Distrito Creativo y Diverso la Playa, el jurado, encargo de evaluación de los proyectos inscritos a la "EnRED: Beca para promover la sostenibilidad del ecosistema social y cultural en los Distritos Creativos de Bogotá", determinó otorgar un estímulo económico por un valor de 25 millones de pesos, a la organización OBJETS FAX / EL 
CONTRAGOLPE con el proyecto DISTRITO D: MASCULINIDAD ES EN MOVIMIENTO
1.        El equipo de comunicaciones de la Dirección de Economía, Estudios y Política gestiono la realización de un Artículo por Grease Vargas, periodista del medio El País, ganadora del Premio Simón Bolívar 2011, artículo que recoge las voces de diferentes agentes del Distrito Creativo y Diverso la Playa, proyectos e iniciativas que aportan la promoción de este territorio como un lugar de  interés cultural y social de la ciudad, por medio de la circulación de públicos en torno a su oferta, territorios, significados y símbolos.
2.        Desde la Secretaría de Cultura, Recreación y Deporte, se apoyó en la difusión del Festival Diverso, evento realizado en el Parque Hippies del Distrito Creativo y Diverso la Playa, en articulación con comerciantes de los sectores sociales LGBTI. 
La Red de Distritos Creativos apoyó con recursos logísticos y técnicos la realización de dos eventos que fueron liderados por agentes y comerciantes con incidencia en el Distrito Creativo y Diverso la Playa los cuales aportaron al reconocimiento material, simbólico y cultural de las personas de los sectores LGBTIQ+. 
1, Día de la Diversidad / Bogotalent
Espacio de participación de las organizaciones sociales LGBTI de la ciudad a través del reconocimiento de presentación artísticas, culturales y actividades económicas en el Distrito Creativo y Diverso la Playa.
2. Festival Diverso
El evento liderado por la Alcaldía Local de Chapinero, en articulación con comerciantes y agentes de los sectores LGBTIQ+ impulsan esta iniciativa que contará con una feria de emprendimientos y una amplia programación artística. En el marco del Festival, los gremios que representan el sector empresarial diverso e incluyente, presentarán las gestiones adelantadas para la creación del DEMOS,  una apuesta que está orientada a la mejora de la seguridad, la convivencia, la justicia y al desarrollo empresarial sostenible del secto</t>
  </si>
  <si>
    <t>Territorial y Poblacional Diferencial</t>
  </si>
  <si>
    <t xml:space="preserve">El cumplimiento de los compromisos del año se lograron al presentar el informe de avance número 3. Durante este periodo de cierre de actividades anuales no se tenía plneación ni se realizarón acciones de relevancia más que la el acompañamiento desde la gestión territorial que se destina desde la Secretaría de cultura. Se mantuvo el acompañamiento desde la gestión territorial a la comunidad del Distrito Diverso y Creativo la Playa </t>
  </si>
  <si>
    <t>Se mantuvo el acompañamiento desde la gestión territorial a la comunidad del Distrito Diverso y Creativo la Playa.</t>
  </si>
  <si>
    <t xml:space="preserve">En la implementación de los juegos por la Diversidad 2023 se contó con la participaron de 1.015 personas de los sectores sociales LGBTI. 
1.        LANZAMIENTO: El 23 de Julio de 2023 se realizó el lanzamiento de los juegos por la Diversidad en el Parque de los Novios de la Localidad de Barrios Unidos, el evento se inauguró con una carrera atlética 5K. Adicionalmente, se realizó muestras artísticas, culturas y actividades recreo deportivas. 
2.        COMPETENCIAS: Desde el 23 de julio hasta el 21 de octubre se realizaron las competencias deportivas en las siguientes disciplinas deportivas: 
•        DEPORTES DE CONJUNTO (fútbol de salón, voleibol, baloncesto, bolos x equipos). Realizados desde el 31 de julio hasta el 21 de octubre. 
•        DEPORTES INDIVIDUALES (Ajedrez, natación, tenis de mesa, billar, ciclismo). Realizados el 21 de octubre. 
•        JUEGOS TRADICIONALES (caminatas, bolinara, parqués). Realizados el 21 de octubre. 
3.        CLAUSURA: El 25 de octubre, en el salón presidente del IDRD, se realizó la premiación y clausura de los Juegos por la Diversidad. </t>
  </si>
  <si>
    <t>En la implementación de los juegos por la Diversidad 2023 se contó con la participaron de 1.015 personas de los sectores sociales LGBTI. 
Dentro de la participaron, se contó con el registro diferencial de: 
•        300 pertenecen al grupo etario de juventud. 102 del sexo femenino y 198 del sexo masculino. 
•        537 pertenecen al grupo etario de adultez. 202 del sexo femenino y 335 del sexo masculino. 
•        178 pertenecen al grupo etario de vejez. 171 del sexo femenino y 7 del sexo masculino. 
•        4 personas se identificaron como Intersexual. 
•        18 cómo Transgénero. 
•        24 No Binario. 
•        204 Gays
•        99 Lesbianas 
•        83 Bisexual 
•        7 pansexual 
•        2 Demisexual 
•        10 Negro Afrocolombiano 
•        2 indígenas
•        1 Rrom Gitano
•        24 con discapacidad 
Las competencias se llevaron a cabo en los siguientes escenarios
1.        DEPORTES DE CONJUNTO (fútbol de salón, voleibol, baloncesto, bolos x equipos): Se realizaron en parques de las siguientes localidades:  
o        Antonio Nariño: Ciudad Jardín y Antonio Nariño - Restrepo
o        Barrios Unidos: 12 de Octubre, Los Alcázares, Los Andes y Parque Salitre
o        Bosa: Apogeo, Bosa Central, Bosa Occidental y Porvenir
o        Chapinero: Chapinero y Chicó Lago
o        Ciudad Bolívar: Arborizadora, Ismael Perdomo y Lucero
o        Engativá: Álamos, Bolivia, Boyacá Real, Engativá, Garcés Navas, Jardín Botánico, Las Ferias, Minuto de Dios y Santa Cecilia
o        Fontibón: Capellanía, Fontibón, Modelia y Zona Franca
o        Kennedy: Américas. Bavaria, Calandaima, Carvajal, Kennedy Central, Patio Bonito, Timiza Y Tintal Norte
o        La Candelaria: La Candelaria
o        Mártires: La Sabana y Santa Isabel
o        Puente Aranda: Ciudad Montes, Muzú, Puente Aranda, San Rafael y Zona Industrial
o        Rafael Uribe: Diana Turbay, Marco Fidel Suárez, Marruecos y Quiroga
o        San Cristóbal: 20 de Julio, La Gloria, Libertadores, San Blas, Sociego
o        Santa Fe: La Macarena, Las Cruces, Nieves, Lourdes y Sagrado Corazón
o        Suba: Britalia, Casablanca Suba, El Prado, El Rincón, Niza, San José de Bavaria, Suba y Tibabuyes
o        Sumapaz
o        Teusaquillo: Ciudad Salitre Oriental, Galerías, La Esmeralda, Quinta Paredes y Teusaquillo
o        Tunjuelito: Tunjuelito, Venecia
o        Usaquén: Country Club, Los Cedros, Toberín y Usaquén
o        Usme: Alfonso López, Comuneros, Danubio y Gran Yomasa
2.        DEPORTES INDIVIDUALES (Ajedrez, natación, tenis de mesa, billar, ciclismo): Se realizaron en parques de las siguientes localidades:  
o        Antonio Nariño: Ciudad Jardín, Restrepo
o        Barrios Unidos:  Los Alcázares y Parque Salitre
o        Bosa: Apogeo, Bosa Central y Bosa Occidental
o        Ciudad Bolívar: Arborizadora y Lucero
o        Engativá: Álamos, Bolivia, Boyacá Real, Engativá, Garcés Navas, Las Ferias, Minuto de Dios
o        Fontibón: Aeropuerto El Dorado, Capellanía, Ciudad Salitre Occidente y Fontibón
o        Kennedy: Américas, Bavaria, Carvajal, Castilla, Corabastos, Gran Britalia, Kennedy Central, Patio Bonito, Timiza y Tintal Norte
o        La Candelaria: La Candelaria
o        Mártires:  La Sabana y Santa Isabel
o        Puente Aranda: Ciudad Montes, Muzú, Puente Aranda, San Rafael
o        Rafael Uribe: Diana Turbay, Quiroga y San José
o        San Cristóbal: 20 de Julio, Los Libertadores, San Blas y Sociego
o        Santa Fe: La Macarena, Las Nieves, Lourdes y Sagrado Corazón
o        Suba: Britalia, El Prado, Rincón, San José de Bavaria y Tibabuyes
o        Teusaquillo: Galerías, Quinta Paredes, Teusaquillo
o        Tunjuelito: Tunjuelito, y Venecia
o        Usaquén: Toberín, Usaquén, Verbenal
o        Usme: Alfonso López, Gran Yomasa
3.        JUEGOS TRADICIONALES (caminatas, bolinara, parqués): Se realizaron en parques de las siguientes localidades:  
o        Barrios Unidos: Los Alcázares
o        Bosa: Bosa Central, Bosa Occidental
o        Chapinero: Chapinero
o        Ciudad Bolívar: El Tesoro, Ismael Perdomo y Lucero
o        Engativá: Álamos, Boyacá Real, Engativá y Minuto de Dios
o        Fontibón: Zona Franca
o        Kennedy: Américas, Carvajal, Castilla, Gran Britalia, Kennedy Central, Patio Bonito y Timiza
o        Mártires: La Sabana
o        Puente Aranda: Ciudad Montes, Puente Aranda
o        Rafael Uribe: Diana Turbay, Marco Fidel Suárez y Quiroga
o        San Cristóbal: 20 de Julio, La Gloria, Los Libertadores, San Blas y Sociego
o        Santa Fe: Las Cruces
o        Suba: Britalia y Tibabuyes
o        Teusaquillo: Galerías, Quinta Paredes y Teusaquillo
o        Tunjuelito: Tunjuelito
o        Usaquén: Santa Bárbara, Toberín y Verbenal
o        Usme: Comuneros y Danubio</t>
  </si>
  <si>
    <t xml:space="preserve">ENTREGA DE BONOS JUEGOS POR LA DIVERSIDAD 2023: Para el 06 de diciembre se citaron presencialmente a las personas participantes de los Juegos por la Diversidad 2023 y que obtuvieron el mérito de bono de premiación, dicha entrega se realizó en el salón VIP del Instituto Distrital de Recreación y Deporte-IDRD en el horario de 5 a 7pm, en la cual se entregaron 31 bonos. 
Posteriormente, se citó a los faltantes para el martes 19 de diciembre en la Subdirección Técnica de Recreación y Deporte del IDRD en donde se entregaron 7 bonos 
</t>
  </si>
  <si>
    <t xml:space="preserve">1.	Se entregaron bonos para los campeones, subcampeones, tercer puesto y formación ciudadana en los deportes de conjunto (fútbol de salón, baloncesto y voleibol)
2.	Se entregaron bonos para los campeones, subcampeones, tercer puesto y formación ciudadana en los deportes individuales (natación libre, natación espalda, tenis de mesa, ciclismo de pista elite, ciclismo de pista master, ciclismo de pista, ajedrez, billas principiantes, billar avanzado, carrera 5K)
3.	Se entregaron bonos para los campeones, subcampeones y tercer puesto en los juegos tradicionales (bolirana y parques) 
Los bonos que hacen referencia a Formación Ciudadana, son aquellos que se entregaron a los equipos o jugadores que aplicaron las normas y valores durante las competencias, evidenciando de esta manera que por encima de un puesto o lugar está la sana competencia. </t>
  </si>
  <si>
    <t>Durante el periodo de julio a octubre del 2023 la SCRD se dio cierre al proceso eleccionario mediante el cual se renovaron las y los Consejos Locales de Arte, Cultura y Patrimonio y los Consejos Distritales de Cultura. Para el caso de los sectores sociales LGBTI, se cuenta con una curul por localidad y una para el Consejo Distrital de Cultura de Sectores Sociales. 
De acuerdo a las votaciones realizadas, los resultados fueron los siguientes: 
-        Total de candidatas y candidatos en las localidades exceptuando Tunjuelito y Sumapaz: 24
-        Total de candidatas y candidatos para en Consejo Distrital de Cultura de Sectores Sociales: 4
-        Total de votos para candidatas y candidatos postuladas y postulados a la curul de sectores sociales LGBTI en las localidades: 375
-        Total de votos para candidatas y candidatos postuladas y postulados a la curul de sectores sociales LGBTI para el Consejo Distrital de Cultura de Sectores Sociales: 698
-        Total de votos para candidatas y candidatos postuladas y postulados a la curul de sectores sociales LGBTI localidades y Distrital: 1073
Si bien se contaron con postulaciones de candidatas y candidatos para la curul de sectores sociales LGBTI en las localidades (menos 2), algunas de ellas no contaron con la cantidad de votos suficientes para alcanzar el umbral. De manera que, las localidades que no lograron alcanzar el umbral para la curul de sectores sociales LGBTI fueron: 
Usaquén (21 votos), Chapinero (11 votos), Santa Fe (10 votos), San Cristóbal (10 votos), Usme (3 votos), Tunjuelito (0 votos), Bosa (14 votos), Kennedy (3 votos), Engativá (35 votos), Barrios Unidos (21 votos), Teusaquillo (2 votos), Los Mártires (2 votos), Antonio Nariño (2 votos), Puente Aranda (3 votos), La Candelaria (3 votos) y Rafael Uribe Uribe (18 votos).
Las que sí:
Fontibón (48 votos), Suba (54 votos) y Ciudad Bolívar (115 votos).
En relación a las sesiones de los Consejos locales de arte cultura y patrimonio, así como el Consejo distrital de cultura de sectores sociales, se realizaron 14 sesiones de julio a octubre y en 9 de ellas se socializó el balance final del proceso de elecciones del Sistema de artes, cultura y patrimonio, presentando las curules y la importancia de la participación diferencial en estos escenarios de incidencia locales y distritales. Lo cual incluye a las personas de los sectores sociales LGBTI. Es decir, en el 64% de las sesiones se abordó el balance.</t>
  </si>
  <si>
    <t>El proceso de elecciones, así como la normativa que decreta la asignación exclusiva de curules para personas de los sectores sociales LGBTI, resaltan importancia de contar con voces de dichos sectores en las instancias de participación incidente del Sistema Distrital de Arte, Cultura y Patrimonio. Se toma en consideración el lugar que tiene el arte, la cultura y el patrimonio en la incidencia por el reconocimiento y respeto por las identidades de género y orientaciones sexuales no normativa e integra la experiencia que estos sectores sociales han tenido en los campos del arte, la cultura y el patrimonio en Bogotá.
Es importante tener en cuenta que no solamente las personas de los sectores sociales LGBTI participan en esta instancia en las curules exclusivas, sino su participación e incidencia se hace desde curules de otras poblaciones o de la gestión cultural, las artes audiovisuales, el arte dramático, la danza, la literatura, entre otras. Con lo cual se da cuenta de la diversidad y multiplicidad de experiencias en relación al arte, la cultura y el patrimonio de las personas de los sectores sociales LGBTI.</t>
  </si>
  <si>
    <t>Durante el último periodo del año 2023 se realizó el 18 de noviembre el encuentro distrital de experiencias poblacionales como parte del consejo de cultura poblacional ampliado en el cual las y los consejeros distritales tuvieron la oportunidad de interactuar y conocer las experiencias de las, los y les ganadores de las becas poblacionales 2023, entre ellas, la Beca expresiones artiísticas y culturales de los sectores sociales LGBTI. Es de resaltar que no solamente quienes ganaron esta beca presentaron sus productos, sino que personas que los sectores sociales LGBTI fueron ganadoras y ganadores de becas de las demás entidades que hacen parte del sector como la FUGA, el IDARTES y el IDPC. Asimismo, becas dirigidas a jóvenes tuvieron como agrupaciones ganadoras propuestas dirigidas y lideradas por personas de los sectores sociales LGBTI.
Por otra parte, el 1 y el 2 de diciembre se realizó el encuentro distrital de consejeras y consejeros de arte cultura y patrimonio con participación local y distrital. Este evento se realizó con la intención de generar un espacio de construcción conceptual y aprendizaje sobre la incidencia en el campo de las artes, la cultura y el patrimonio, así como de toma de decisiones en relación a la asignación presupuestal de los proyectos que lidera la Dirección de asuntos locales y participación.
Finalmente, el 5 de diciembre se realizó la sesión de cierre del consejo de cultura de sectores sociales convocado por el representante de sectores sociales LGBTI durante el cual se presentó la proyección y comentarios de las becas poblacionales, entre ellas, la beca dirigida a personas de los sectores sociales LGBTI 2024.</t>
  </si>
  <si>
    <t>La participación de personas de los sectores sociales LGBTI en las curules asignadas para representar a dichos sectores, así como su participación liderando otras curules de las artes y su participación en becas dirigidas a estos sectores, así como en aquellas que están dirigidas a otras poblaciones dan cuenta de la forma como se ha abordado la interconexión entre poblaciones y la importancia, a su vez, de su desagregación para la incidencia particular.
Es decir, para el caso del Sistema de arte, cultura y patrimonio como para las becas del Programa Distrital de Estímulos se ha tomado en cuenta la particularidad y la importancia de que los sectores sociales LGBTI enuncien, expresen, manifiesten y socialicen aquellas experiencias y necesidades como sector y que entren en diálogo con la entidad y otras poblaciones. Asimismo, el Sistema y el Programa reconocen las múltiples características que configuran a las personas, y que esa multiplicidad de características construye experiencias muy puntuales en relación al género, la clase la orientación sexual, la identidad y, también, a las artes, la cultura y el patrimonio.
En este sentido, se apuesta por una mirada que no desconozca la importancia de a enunciación particular como sectores sociales sin desconocer experiencias de entrecruzamiento con otras identidades u otras maneras de relacionarse y ubicarse en el mundo.</t>
  </si>
  <si>
    <t xml:space="preserve">A la fecha se han adelantado las gestiones descritas, sin inversión de recursos de la vigencia. Las acciones han sido de funcionamiento y mantenimiento del sistema y no han implicado recursos adicionales.
</t>
  </si>
  <si>
    <t xml:space="preserve">Se cuenta con dos contratos los cuales tienen como fecha de inicio desde el mes de febrero y marzo la fecha de finalizacion del contrato 1241 fue en el mes de septiembre. </t>
  </si>
  <si>
    <t>Corresponde al 10%  de dedicación de 3 contratistas: líder de política, líder de escuela de Multiplicadores de Cultura Ciudadana EMCC y 1 profesional EMMCC para orientar la transversalización y socialización del enfoque de cultura ciudadana, adicionalmente los costos de 2 sesiones de transferencia de PEN y EMCC. En total durante la vigencia se ejecutó $ 26.183.898.</t>
  </si>
  <si>
    <t>La ejecución presupuestal acumulada corresponde al 5%  de  honorarios mensuales de la profesional del equipo líder que acompaña la implementación de Estrategia Somos, el presupuesto ejecutado durante el trimestre equivalente a $14.403752 financiado desde el proyecto de Inversión No. 7879 - Fortalecimiento de la cultura ciudadana y su institucionalidad en Bogotá</t>
  </si>
  <si>
    <t xml:space="preserve">Los recursos disponibles para el desarrollo del producto en la vigencia 2023 es de $10.000.000 de pesos, es de anotar que es menor al valor proyectado, como resultado de la asignación presupuestal que tuvo la entidad para la vigencia, la cual fue menor a la esperada. Para el segundo trimestre se generaron compromisos CRP por diez millones de pesos, por fuente de inversión del proyecto 7585; Fortalecimiento a las Artes, territorios y cotidianidades.
</t>
  </si>
  <si>
    <t>No reportan</t>
  </si>
  <si>
    <t xml:space="preserve">Durante el periodo comprendido entre el 1 de noviembre al 31 de diciembre de 2023, se comprometió un presupuesto de $17.741.121 millones de pesos, los cuales comprenden los honorarios del talento humano especializado, los elementos, los servicios para los eventos, los escenarios, el arbitraje para el desarrollo de las actividades deportivas, los materiales, el transporte de estos, y demás servicios requeridos en el desarrollo óptimo de las actividades. El presupuesto hace parte de los proyectos de inversión 7852 – Construcción de Comunidades Activas y Saludables y 7851 – Recreación y Deporte para la Formación Ciudadana. </t>
  </si>
  <si>
    <t xml:space="preserve">Durante el periodo comprendido entre el 1 de noviembre al 31 de diciembre se comprometió un presupuesto de $4.122.777 millones de pesos, correspondiente a la ejecución de sesiones de actividad física del proyecto de inversión 7852 – Construcción de Comunidades Activas y Saludables, el cual comprende el talento humano, el transporte, elementos necesarios para el desarrollo de estas y demás servicios administrativos. 
De otra parte, en el desarrollo de las actividades recreativas del Proyecto de Inversión 7851 – Recreación y Deporte para la Formación Ciudadana, el cual comprende el talento humano, el transporte, elementos necesarios para el desarrollo de estas y demás servicios administrativos. </t>
  </si>
  <si>
    <t>No se tienen destinados recursos para este producto.</t>
  </si>
  <si>
    <t>Se solicitaron los Certificados de Registro Presupuestales correspondientes, para el trámite de desembolso. Para las propuestas reportadas, se expidieron el CRP 563 por $ 13.000.000 a favor de Manuel Alejandro Parra Sepúlveda y CRP 623  por 13.000.000 a favor de Luz Marina Grisales Restrepo.
- Los ganadores hicieron entrega de la documentación requerida para el desembolso, el cual ya fue tramitado. 
El valor del primer desembolso corresponde al 80% del valor total del estímulo, es decir  $10.400.000. 
y el restante 20%  es dicer 2.600.000 se cancelo conforme lo establecido en los Derechos Específicos de los Ganadores de las condiciones de la beca.</t>
  </si>
  <si>
    <t xml:space="preserve">En el desarrollo de los Juegos por la Diversidad, se comprometió un recurso presupuestal de $158.328.805, el cual comprende la logística, la inauguración, servicios, arbitraje, elementos deportivos, clausura o cierre, talento humano, entrega de bonos y demás servicios requeridos para su óptimo desarrollo.  </t>
  </si>
  <si>
    <t>Recurso humano</t>
  </si>
  <si>
    <t>Durante la vigencia 2023, con corte al 31 de octubre, el IPES logró incorporar en sus actividades el proceso de fortalecimiento de emprendimientos de las personas de los sectores LGBTI con enfoque diferencial y territorial . Para el corte se fortalecieron 15 emprendimientos de subsistencia de vendedores informales de los sectores LGBTI. Las estrategias para el ejercicio de fortalecimiento con enfoque diferencial y territorial potencializaron las capacidades empresariales en el ámbito técnico, comercial y psicosocial; y fueron las siguientes:
1. En primer lugar, se desarrolló un taller/asesoría empresarial en temas asociados a Marketing digital, con el propósito de mejorar sus capacidades para la comercialización de sus productos.  Esta estrategia, pretendió aumentar sus conocimientos y capacidades en las siguientes dimensiones:
• Manejo de la comercialización en redes sociales,  
• Diseño del modelo de su negocio, 
• Apropiación de estrategias de comercialización digital,  
• Imagen y presentación del producto y/o servicio, 
• Desarrollo de la marca, 
• Técnicas para potencializar la participación en la vitrina comercial www.cityemprende.gov.co 
• Creación y presentación de su catálogo en la vitrina de comercialización digital.
2. Como segunda estrategia se implementó el servicio de acompañamiento psicosocial, el cual tuvo como objetivo “fortalecer integralmente a las y los emprendedores (as) por subsistencia”; este servicio incluyó el levantamiento de un diagnóstico insitu, que permitió evaluar las condiciones psicosociales (personal, social y familiar) del emprendedor; además del diseño de un plan de fortalecimiento de las áreas de su proyecto de vida. El servicio le otorgó al usuario una atención personalizada que fortaleció su dimensión psicosocial a través de sesiones de orientación y el desarrollo o participación en talleres grupales. Lo anterior, con el propósito de fomentar el fortalecimiento y desarrollo de habilidades blandas que permitan potencializar su ser como personal y así mismo su proceso de emprendimiento.  El servicio se desarrolló por un equipo de profesionales en psicología o trabajo social con la experticia en procesos psicosociales asociados al emprendiendo.
3. Como tercera estrategia se suministró el servicio de asistencia técnica personalizada, en procesos de fortalecimiento de habilidades y capacidades a nivel empresarial de los emprendedores que se caracterizan por ser productores de alimentos, productores de marroquinería, calzado, artesanías entre otros.
Por otra parte, también es importante resaltar que el Instituto logró superar la meta programada, dado que a través de la alianza con la Dirección de Diversidad Sexual, se accedió a una base de datos con emprendedores de los sectores LGBTIQ+, permitiendo ofertar lo servicios institucionales en  80 personas aproximadamente,  con un resultado exitoso en el acceso a los servicios empresariales de la entidad.</t>
  </si>
  <si>
    <t>El fortalecimiento del emprendimiento de las personas atendidas de los sectores sociales LGBTI, contribuyó al desarrollo de capacidades técnicas, psicosociales y empresariales, para potenciar la unidad productiva. De esta manera, este proceso contribuye al reconocimiento y la garantía de los derechos de esta población.
a. Enfoque diferencial
En cuanto al enfoque diferencial, el Instituto logró para el cuatrimestre la atención a 15 emprendimientos de personas de los sectores sociales LGBTI,  de los cuales cinco (5) fueron mujeres, (1) un emprendedor mayor de 60 años, tres (3) personas jóvenes con edades entre 18-26 años, una (1) persona con edades entre 27-59 años, y diez (10) hombres con edades entre los 27-59 años de edad. 
b. Enfoque de género
En cuanto al enfoque de género, el Instituto logró a atención de cinco (5) mujeres, y diez (10) hombres. 
c. Enfoque Territorial
Para el corte a atención por enfoque territorial fue: 
• Antonio Nariño (1)
• Bosa   (3)
• Engativá  (3)
• Kennedy  (2)
• San Cristóbal (1)
• Teusaquillo (1)
• Tunjuelito (2)
• Usaquén (1)
• Usme (1)
Total, general (15)</t>
  </si>
  <si>
    <t>Durante la vigencia 2023, el IPES logró incorporar en sus actividades el proceso de fortalecimiento de emprendimientos de las personas de los sectores LGBTI con enfoque diferencial y territorial . Para el corte se fortalecieron 20 emprendimientos de subsistencia de vendedores informales de los sectores LGBTI. Las estrategias para el ejercicio de fortalecimiento con enfoque diferencial y territorial potencializaron las capacidades empresariales en el ámbito técnico, comercial y psicosocial; y fueron las siguientes:
1. En primer lugar, se desarrolló un taller/asesoría empresarial en temas asociados a Marketing digital, con el propósito de mejorar sus capacidades para la comercialización de sus productos.  Esta estrategia, pretendió aumentar sus conocimientos y capacidades en las siguientes dimensiones:
• Manejo de la comercialización en redes sociales,  
• Diseño del modelo de su negocio, 
• Apropiación de estrategias de comercialización digital,  
• Imagen y presentación del producto y/o servicio, 
• Desarrollo de la marca, 
• Técnicas para potencializar la participación en la vitrina comercial www.cityemprende.gov.co 
• Creación y presentación de su catálogo en la vitrina de comercialización digital.
2. Como segunda estrategia se implementó el servicio de acompañamiento psicosocial, el cual tuvo como objetivo “fortalecer integralmente a las y los emprendedores (as) por subsistencia”; este servicio incluyó el levantamiento de un diagnóstico insitu, que permitió evaluar las condiciones psicosociales (personal, social y familiar) del emprendedor; además del diseño de un plan de fortalecimiento de las áreas de su proyecto de vida. El servicio le otorgó al usuario una atención personalizada que fortaleció su dimensión psicosocial a través de sesiones de orientación y el desarrollo o participación en talleres grupales. Lo anterior, con el propósito de fomentar el fortalecimiento y desarrollo de habilidades blandas que permitan potencializar su ser como personal y así mismo su proceso de emprendimiento.  El servicio se desarrolló por un equipo de profesionales en psicología o trabajo social con la experticia en procesos psicosociales asociados al emprendiendo.
3. Como tercera estrategia se suministró el servicio de asistencia técnica personalizada, en procesos de fortalecimiento de habilidades y capacidades a nivel empresarial de los emprendedores que se caracterizan por ser productores de alimentos, productores de marroquinería, calzado, artesanías entre otros.
Por otra parte, también es importante resaltar que el Instituto logró superar la meta programada, dado que a través de la alianza con la Dirección de Diversidad Sexual, se accedió a una base de datos con emprendedores de los sectores LGBTIQ+, permitiendo ofertar lo servicios institucionales en  80 personas aproximadamente,  con un resultado exitoso en el acceso a los servicios empresariales de la entidad.</t>
  </si>
  <si>
    <t>El fortalecimiento del emprendimiento de las personas atendidas de los sectores sociales LGBTI, contribuyó al desarrollo de capacidades técnicas, psicosociales y empresariales, para potenciar la unidad productiva. De esta manera, este proceso contribuye al reconocimiento y la garantía de los derechos de esta población.
a.	Enfoque diferencial
En cuanto al enfoque diferencial, el Instituto logró para el cuatrimestre la atención a 20 emprendimientos de personas de los sectores sociales LGBTI,  de los cuales cinco (9) fueron mujeres, (1) un emprendedor mayor de 60 años, cuatro (4) personas jóvenes con edades entre 18-26 años, cuatro (4) persona con edades entre 27-59 años, y once (11) hombres con edades entre los 27-59 años de edad. 
b.	Enfoque de género
En cuanto al enfoque de género, el Instituto logró a atención de cinco (9) mujeres, y diez (11) hombres. 
c.	Enfoque Territorial
Para el corte a atención por enfoque territorial fue: 
•	Antonio Nariño (2)
•	Bosa   (3)
•	Engativá  (4)
•	Kennedy  (2)
•	San Cristóbal (1)
•	Teusaquillo (1)
•	Tunjuelito (2)
•	Usaquén (1)
•	Usme (1)
• Santa fe (1)
• Fontibon (1)
• Suba (1)
Total, general (20)</t>
  </si>
  <si>
    <t xml:space="preserve">No aplica no tiene meta programada para esta vigencia </t>
  </si>
  <si>
    <t xml:space="preserve">
Se realiza la presentación de la Guía, en el marco de la programación cultural de la Feria Internacional del Libro de Bogotá (2023), 
evento con 50 minutos de duración, con la Profesional Especializada, Líder del Equipo de Medios de la Subdirección como moderadora y el Contratista con Cto. 113-2023, a cargo de la interacción con los asistentes. Se da respuesta a las preguntas
del público en general. Esta charla se da en un espacio de la División de Diversidad Sexual, de la Secretaría de Planeación.
Durante el evento de presentación y durante la participación en la Feria, se distribuyen Guías entre el público.</t>
  </si>
  <si>
    <t>Se realizaron tres charlas presenciales en las casas LGBTI Diana Navarro, Amapola Jones y Laura Weinstein para socializar la ruta de la productividad y oferta institucional.
En el mes de septiembre se realizó una pieza comunicativa dirigida a la población lgbti que buscaba encaminarlos a la ruta de la productividad. Se les invitaba a un conversatorio virtual llamado "TURISMO, SECTOR DEL DESARROLLO ECONONÓMICO INCLUSIVO", el cual era un espacio de interacción que contribuía a la proyección turistica de bogotá a partir de la comunidad lgbti.
Para el cuarto trimestre se realizará una segunda convocatoria con el apoyo de la Dirección de la Diversidad Sexual, Poblaciones y Generos apoyada por la pieza gráfica realizada por el IDT.</t>
  </si>
  <si>
    <t>Desde el equipo de desarrollo empresarial se programan las charlas enfocadas específicamente a las necesidades de capacitación en formalización para  ofertas turísticas generadas por la comunidad LGBTI.  
Se realiza la convocatoria para conversatorio a través de una pieza gráfica cuyo diseño está enfocado a la comunidad LGBTI. En esta conversatorio virtual se prentendió abrir un espacio de interacción para contribuir a la proyección turístca de Bogotá a partir de la oferta y la demanda de la comunidad LGBTI.</t>
  </si>
  <si>
    <t xml:space="preserve">Octubre: Para este mes se realizó la difusión, de una pieza gráfica, para la participación del curso virtual sobre Política Pública LGTBIQ+.
A su vez para el cumplimento de la Política Pública LGBTQ+, se realizó la difusión de los principales resultados de la Encuesta Ambientes Laborales Inclusivos. 
También se realizó el diseño de una imagen y su respectiva divulgación, de una fecha emblemática relacionada con El Día de Salir del Closet, el cual fue el 11 de octubre de 2023.
NOVIEMBRE: Se realizó la difusión de videos alusivos al tema, Ambientes Laborales Inclusivos, en donde se mostró el derecho a un ambiente laboral seguro y libre de discriminación, enviados por La Dirección de Diversidad Sexual
DICIEMBRE:  Para comunicación externa, se publicó en las diferentes redes sociales de la entidad la pieza gráfica sobre el reto CRA frente al VIH, para conmemorar el Día Mundial de la Lucha Contra el Sida, el 1 de diciembre de 2023.
</t>
  </si>
  <si>
    <t>"Durante este trimestre la Agencia Distrital de Empleo  (ADE) continuo desarrollando cada una de las etapas de registro, orientación, formación  e intermediación laboral a través de las cuales se propende por la inclusión laboral de las personas de los sectores sociales LGBTI. Teniendo en cuenta lo anterior y en el marco de la ruta de empleabilidad, se participó en  el festival  por la igualdad  en articulación con la dirección de  diversidad sexual de planeación distrital, donde  es importante resaltar los siguientes espacios: 
•  06 de julio 2023: Jornada de empleabilidad en la Casa de Todas de la Secretaria Distrital de la Mujer (SDM), donde se desarrolló la ruta de empleabilidad y se contó con empresas inclusivas que ofrecieron sus vacantes activas a la ciudadanía participante.
•   11 Julio 2023: Jornada de empleabilidad efectuada en articulación con la Secretaria Distrital de Integración Social (SDIS),la cual se efectuó en la Casa LGBTI de suba donde se llevó atención personalizada en cada una de las etapas de la ruta de la  agencia.
•   14 Julio 2023: Jornada de servicios en el contexto del evento denominado Distrito Diverso – Bogotatalent, que se desarrolló en el Parque de los Hippies, donde los profesionales de la ADE  efectuaron  socialización de la ruta de empleabilidad  y  atención a la ciudadanía  interesada en registrase.
Adicional a los procesos adelantados en las jornadas y ferias  específicas para las personas d de los sectores sociales LGBTI, se  adelanta atención a demanda en los diversos puntos fijos  dela ADE  y móviles, así como en las manzanas del cuidado, en las líneas de atención y a través de la página web, donde es importante resaltar que los profesionales cuentan  con procesos previos de  formación respecto al  enfoque diferencial y de género,  que promueven la  atención  empática.
De igual manera se continuó implementando el programa empleo Incluyente, para lo cual se   generó en sinergia con la dirección de diversidad sexual, para efectuar procesos  sensibilización y formación a empresas como Apex América Colombia, Nestlé Colombia, Emasivo y Sodexo entre otras, que referenciaron interés en llevar a cabo la inclusión laboral de las personas con experiencia de  vida Trans, a partir de lo cual desde el programa PEI, se está llevando a cabo la validación a nivel documental de las empresas mencionadas, respecto a las colocaciones efectuadas. En el proceso de implementación  se cuenta con un total de 2150 empresas registradas al programa, de las cuales 676 empresas han postulado 8550 personas pertenecientes a las 19 poblaciones; siendo 2575 postulaciones aprobadas de 218 empresas, las cuales se encuentran en etapa de verificación de requisitos y a partir de  lo cual se determinara  la cantidad de  postulaciones para cada una de la poblaciones objeto del  decreto mencionado.
Finalmente y producto de la articulación con entidades distritales como Integración social, Secretaria distrital Gobierno, alcaldías locales y organizaciones de base se lleva a cabo recepción  de casos de buscadores de empleo, lo cuales son atendidos en el marco de la ruta de atención de la ADE. Teniendo en cuenta ello, se efectúa la consolidación y retroalimentación de bases de datos de acuerdo a  la atención brindada por la Agencia distrital.
Como resultado de las acciones implementadas en el  tercer trimestre se tienen los siguientes resultados para personas de los sectores sociales LGBTI atendidas en la ruta de empleabilidad.
•        Personas de los sectores LGBTI colocados: 4675
Acumulado enero - septiembre: 4771 personas de los sectores sociales LGTBI colocadas. 
Esta información corresponde a la suministrada por la SEF a partir del cruce de bases de datos y otras fuentes de información que se realizan a través de analítica de datos. Sin embargo, debido a actualizaciones y mejoras continuas en el proceso pueden ser sujetos de modificaciones que se tendrán en cuenta en  el siguiente reporte.</t>
  </si>
  <si>
    <t>DIFERENCIAL: La Subdirección de Empleo y Formación, entiende el enfoque diferencial como una perspectiva de análisis que permite identificar, visibilizar y reconocer las situaciones individuales, colectivas y territoriales de exclusión laboral, segregación y discriminación a los que están expuestos los diferentes grupos poblacionales.  En este sentido, la SEF a través de la prestación de sus servicios, implementa acciones y estrategias diferenciadas en atención a las necesidades individuales, colectivas y territoriales que contribuyen al acceso a oportunidades laborales
Para la implementación del enfoque diferencial desde  la SEF, comprendiendo las dinámicas particulares de las personas de los sectores sociales LGBTI y en especial aquellas con experiencia de vida Trans, se fortalecieron las sinergias con la Secretaria Distrital de Integración Social a través de sus casas LGBTI y con la  Secretaría Distrital de la Mujer con las cuales en primera instancia se efectuaron y publicaron piezas de convocatoria específicas, para las jornadas y espacios territoriales, que posibilitaran mayor interés y participación por parte de la ciudadanía. Adicional en  estos espacios reconociendo las situaciones individuales de  la ciudadanía, se brindó atención personalizada en el marco de la ruta de empleabilidad y brindaron  servicios adicionales como: atención psicosocial, cedulación y orientaciones en salud para personas trans y no binarias lo que incide en la permanencia de la ciudadanía en empleos formales.
TERRITORIAL: Para la Subdirección de Empleo y Formación el enfoque territorial es una estrategia que busca abordar los desafíos específicos del territorio en procesos de gestión y colocación de empleo y formación para el trabajo, promoviendo la intermediación laboral con criterios de igualdad de oportunidades y protegiendo los derechos de los trabajadores. Esto se logra mediante la construcción de un diálogo social que involucre a todos los actores relevantes del territorio y el diseño de políticas y acciones que respondan a las particularidades del mismo. 
Por lo  anterior  y con el propósito de identificar a la ciudadanía interesada en procesos de empleabilidad, se efectuó articulación intersectorial con organizaciones de base y entidades de orden distrital como la secretaria Distrital de integración Social (SDIS), efectuando encuentros poblacionales específicos para la  ciudadanía  en las localidades de Suba y Teusaquillo, debido que en estos territorios se encuentran los principales escenarios de encuentro y dialogo de las personas de los sectores sociales LGBTI:
•        06 de julio 2023: Jornada de empleabilidad en la Casa de Todas, espacio orientado alas mujeres  en sus diversidades y en especial aquellas  que ejercen Actividades Sexuales Pagas (ASP).
•        11 Julio 2023: Jornada de empleabilidad efectuada en articulación con la Secretaria Distrital de Integración Social (SDIS), la cual se efectuó en la Casa LGBTI de suba.
•        14 Julio 2023: Jornada de servicios en el contexto del evento denominado Distrito Diverso – Bogotatalent, que se desarrolló en el Parque de los Hippies</t>
  </si>
  <si>
    <t>La Subdirección de Empleo y Formación  (SEF) dispone de un portafolio de formación laboral, que incluye diversas temáticas que el mercado laboral está solicitando, para que la ciudadanía sea más competitiva. En este sentido las personas de los sectores sociales LGBTI, interesades en fortalecer su perfil laboral, lo pueden  hacer a través de los programas de formación de la SEF. 
Por lo tanto y  teniendo en cuenta los requerimientos del mercado laboral se continua  con los procesos de formación laboral, a través de la  articulación con entidades  como el SENA, que ofrece una serie de cursos divididos en tres grandes ejes: habilidades digitales, bilingüismo y formación a la medida (incluyendo habilidades blandas, habilidades técnicas y socio emocionales).
Adicional se continuó los procesos formación en habilidades digitales y profesionales por medio de la plataforma SkillsBuild – IBM, la cual posibilita mejorar las competencias necesarias para vincular a las mujeres al sector producto de la ciudad. 
Teniendo en cuenta lo anterior  para este tercer reporte  del 2023,  las acciones implementadas por la Secretaría Distrital de Desarrollo Económico a corte del mes de Septiembre han incluido procesos de formación con el SENA, en temas asociados con habilidades digitales, bilingüismo-inglés, habilidades blandas y otras formaciones para el trabajo.
A partir de lo anterior para el tercer trimestre se cuenta con los siguientes datos:  
• Formadas laborales SENA: 656
• Formadas Blandas y Transversales: 3576
Total de personas de los sectores LGBTI formadas: 4232
Esta información corresponde a la suministrada por la SEF a partir del cruce de bases de datos y otras fuentes de información que se realizan a través de analítica de datos. Sin embargo, debido a actualizaciones y mejoras continuas en el proceso pueden ser sujetos de modificaciones que se tendrán en cuenta en el siguiente reporte.</t>
  </si>
  <si>
    <t>DIFERENCIAL: La Subdirección de Empleo y Formación, entiende el enfoque diferencial como una perspectiva de análisis que permite identificar, visibilizar y reconocer las situaciones individuales, colectivas y territoriales de exclusión laboral, segregación y discriminación a los que están expuestos los diferentes grupos poblacionales.  En este sentido, la SEF a través de la prestación de sus servicios, implementa acciones y estrategias diferenciadas en atención a las necesidades individuales, colectivas y territoriales que contribuyen al acceso a oportunidades laborales. A partir de lo anterior  en los espacios de interlocución local y distrital se ha efectuado la socialización de los programas de formación vigentes como SENA, IBM y TODOS A LA U, resaltando los beneficios para los buscadores de empleo de los sectores sociales LGBTI.
TERRITORIAL: Para la Subdirección de Empleo y Formación el enfoque territorial es una estrategia que busca abordar los desafíos específicos del territorio en procesos de gestión y colocación de empleo y formación para el trabajo, promoviendo la intermediación laboral con criterios de igualdad de oportunidades y protegiendo los derechos de los trabajadores. Esto se logra mediante la construcción de un diálogo social que involucre a todos los actores relevantes del territorio y el diseño de políticas y acciones que respondan a las particularidades del mismo. A partir de lo anterior y con el propósito de identificar a la ciudadanía interesada en procesos de empleabilidad, se efectuó articulación intersectorial con las Casas LGBTI de la Secretaria Distrital de integración Social (SDIS), secretaria distrital de la mujer a los cuales se efectuó explicación de los programas vigentes del SENA, IBM y TODOS A LA U, con el propósito de promover la divulgación d ellos mismos a la ciudadanía. Adicional se ha venido fortaleciendo la socialización delos programas de formación es  los puntos de atención de la agencia y  las manzanas del cuidado, donde se ha identificado personas de los sectores sociales LGBTI.</t>
  </si>
  <si>
    <t>"Desde la SEN se han acompañado e implementado actividades presenciales y virtuales para los sectores sociales LGBTI, con el fin de desarrollar habilidades específicas en los emprendedores y emprendedoras que cuentan con unidades productivas. Complementariamente se han realizado las siguientes actividades Taller ""Creando mi Modelo de Negocios"" y, orientación, asesoría e inscripción a los programas Bogotá Ruta e / Impulso Local (Bogotá Productiva Local), Articulación para espacio Verbena diversa Sumapaz        LGTBI, Festival de la Diversidad LGBTIQ de Ciudad Bolívar LGTBI, Feria de la Localidad Santa Fe y Mártires población LGTBI, Jornada de reconciliación con la comunidad LGBTI, se realizó la izada de bandera desde la entidad acompañando la semana pride. 
Se identificó  para el tercer trimestre del 2023, la atendieron de  un total de 448  unidades productivas, 157 hombres, 289 mujeres y 2 intersexuales, mediante los programas Academia Bogotá Productiva (12), Impulso Local (319) y Hecho en Bogotá (117)."</t>
  </si>
  <si>
    <t>DIFERENCIAL: Hemos buscado y generado canales de comunicación reales para poderles compartir información clara y entendible; en el mismo sentido se realiza un acompañamiento prioritario de caracterización, e identificación de su perfil, para que puedan realizar su proceso de postulación e inscripciones a los programas verificando el cumplimiento de los requisitos para participar.
Enfoque Poblacional: Complementariamente se han implementado acciones afirmativas para este grupo poblacional Lgbti, con las cuales buscamos entender puntualmente sus propias necesidades, para que nuestros programas las puedan mitigar, con un acompañamiento de asistencia técnica a la medida. 
Enfoque Territorial: Hemos llevado nuestra oferta a territorio, a los diferentes espacios donde exclusiva y comúnmente se reúne este grupo poblacional Lgbti.
Para el tercer trimestre se reporta la siguiente caracterización de las 448 unidades productivas reportadas:
Sexo: 157 hombres, 289 mujeres y 2 intersexuales,
Orientación sexual: 229 bisexuales, 136 gays y 83 lesbianas.
Localidad: 10 Antonio Nariño, 14 Barrios Unidos, 48 Bosa, 29 Chapinero, 41 Ciudad Bolívar, 36 Engativá, 11 Fontibón, 35 Kennedy, 8 La Candelaria, 7 Los Mártires, 27 Puente Aranda, 12 Rafael Uribe Uribe, 23 San Cristóbal, 14 Santa Fe, 52 Suba, 12 Teusaquillo, 9Tunjuelito, 24 Usaquén y 36 Usme.
Grupo étnico: 11 Indígenas, 21 Afrocolombiano, 5 Raizal.
Discapacidad: 3 auditiva, 10 física, 6 psicosocial y 10 visual.</t>
  </si>
  <si>
    <t>"Durante el tercer trimestre del año 2023, se realizaron 109 talleres por parte del programa Academia Financiera en los espacios de manzanas del cuidado y atención a poblaciones, en estos talleres participaron 19 personas de los sectores sociales LGBTI. 
  Adicional, se formaron en habilidades financieras a través del programa Impulso Local 327 personas de los sectores sociales LGBTI
  Se identificó la participación de 185 personas bisexuales, 95 gay, 51 lesbiana, 7 personas intersexuales y 8 personas trans.
Durante los años 2021-2023 vigencia, se ha identificado que se han atendido personas de los sectores sociales LGBTI en programas de formación de la subdirección. En cuanto al balance, se denota que es positivo ya que, se ha superado en cada uno de los años la meta de atención y esto, refleja el interés de la población en ser formada en temas financieros y digitales para aplicarlos en su vida diaria y en sus emprendimientos.
Los temáticas que se han desarrollado con la población a lo largo de estos años son:
1. Manejo básico de las finanzas.
2. Finanzas personales.
3. Finanzas del negocio.
4. Ahorro.
5. Presupuesto.
6. Inversión.
7. Billeteras digitales y marketing digital
Lecciones aprendidas: Realmente, el balance por parte de la subdirección es bastante positivo y se plantea la continuación de la formación en temas financieros y digitales a la población toda vez que, se busca que a corto, mediano y largo plazo se logre el éxito financiero de cada uno de los/las emprendedoras/as que hacen parte de los sectores sociales LGBTI.
Por parte de la subdirección, se identifica que se ha beneficiado a personas de los sectores sociales LGBTI con capital de trabajo a través de programas tales como Mujer Emprendedora y Productiva e Impulso Local. El reporte de este año (programa Impulso Local) se relacionará en el diligenciamiento cuatrimestral de la política."</t>
  </si>
  <si>
    <t xml:space="preserve">El enfoque dado para esta esta política es de carácter poblacional. Por ende, se describe la participación de las personas de los sectores sociales LGBTI de la siguiente manera a través de las diferentes variables poblacionales: 
Bisexuales: 145 mujeres y 40 hombres. Se observa que 38 personas bisexuales son jóvenes, 127 adultas y 20 adultas mayores. Se identificó que 19 personas bisexuales tienen algún tipo de discapacidad (2-discapacidad auditiva, 8 discapacidad física, 1-discapacidad psicosocial y 8-discapacidad visual). 
En cuanto a grupos étnicos, 11 personas bisexuales manifestaron hacer parte de alguna etnia (6 indígenas, 4 negro afrocolombiano y 1 raizal de la isla de san Andrés, providencia y santa catalina). </t>
  </si>
  <si>
    <t>Proyecto de inversión 7722 "Fortalecimiento de la inclusión productiva de emprendimientos por subsistencia" recurso de inversión</t>
  </si>
  <si>
    <t>Tiempo doce (12) horas
Valor: $25.000
Total valor por las 12 horas: 300.000
Contratista: Sandra Lucia Morales
Contrato No. 222 - 2023
Proyecto 7705 Fortalecimiento sistema turístoco de Bgotá</t>
  </si>
  <si>
    <t>El recurso se reporta con base en la meta, por ende para este tercer trimestre se reporta el valor de la realización de un taller por valor de $4.994.025</t>
  </si>
  <si>
    <t>El recurso se reporta con base en la meta, por ende para este tercer trimestre se reporta el valor total del costeo que se tiene en la Dirección del Sistema de Cuidado para la realización de los dos cursos que corresponde a la meta anual del reporte del Plan de Acción de la Política Pública LGBT, valor de cada taller $9.734.118</t>
  </si>
  <si>
    <t>El recurso se reporta con base en la meta, por ende para este cuarto trimestre se reporta el valor de la realización de un taller por valor de $4.994.025</t>
  </si>
  <si>
    <t>Los recursos ejecutados son del proyecto 7623, correspondientes al 15% de ejecuciòn de las actividades realizadas por 4 contratistas y ajustarle redacciòn</t>
  </si>
  <si>
    <t xml:space="preserve">Los recursos ejecutados son del proyecto 7623, correspondientes a la ejecución del 15% de ejecuciòn de las actividades realizadas por 1 contratista </t>
  </si>
  <si>
    <t xml:space="preserve">Los recursos ejecutados son del proyecto 7623, correspondientes a la ejecución del 15% de ejecuciòn de las actividades realizadas por 8 contratista  y 1 en el proyecto 7634 en el desarrollo de la asistencia tècnica  a los sectores distritales y las alcaldias locales </t>
  </si>
  <si>
    <t>Se inicia en 2025</t>
  </si>
  <si>
    <t>El reporte corresponde a el rubro del contrato PSPIc en realizacion de pruebas para la poblacion</t>
  </si>
  <si>
    <t xml:space="preserve">El reporte corresponde al rubro del contrato PSPIc el cual se ejecuta en pruebas para la población a traves del Proyecto 7828 - Meta 04 - Act. 01 
</t>
  </si>
  <si>
    <t>El reporte corespondera al dinero dispuesto para la realizacion de losproductos centros de escucha LGBTI, fortalecimiento de la ruta sociocultural y transformaciones socioculturales hacia personas de los sectores LGBTI</t>
  </si>
  <si>
    <t>El reporte corresponderá al dinero dispuesto para la realización de los productos de los centros de escucha LGBTI, fortalecimiento de la ruta sociocultural y transformaciones socioculturales hacia personas LGBTI durante el año 2023 a traves de los proyectos de inversion 7828_7829</t>
  </si>
  <si>
    <t>la ejecucion de este producto se realiza del la ejecución del contrato OPS numero 4063108 de la direccion de provision de servicios en salud de la SDS sobre 20% del  valor total de contrato teniendo en cuenta que el profesional tiene otras obligaciones contractuales.</t>
  </si>
  <si>
    <t>La ejecución de este producto se realiza a través del contrato OPS número 4063108 de la dirección de provisión de servicios en salud de la SDS sobre el 20% del valor total de contrato teniendo en cuenta que el profesional tiene otras obligaciones contractuales.</t>
  </si>
  <si>
    <t>"Desde la Dirección de aseguramiento y Garantía del Derecho a la Salud, se realizan las acciones del aseguramiento en salud para la población de Bogotá D.C., frente al plan de Desarrollo 2020-2024 “Un nuevo contrato social y ambiental para la Bogotá del Siglo XXI”, se avanza en el aumento de la cobertura del aseguramiento en salud de la población del Distrito Capital y la atención de la población pobre no asegurara (PPNA) a cargo de la Entidad Territorial. Para lo cual se establecen y desarrollan acciones tendientes al cumplimiento de las metas establecidas a través del proyecto de inversión a cargo de la Dirección de Aseguramiento y Garantía del Derecho a la Salud. (Proyecto de Inversión 7822)  En relación con el Proyecto de Inversión 7822- Fortalecimiento del Aseguramiento en Salud con Acceso Efectivo tiene como Meta: A 2024 conseguir una cobertura del 95% o más el aseguramiento de la población al SGSSS en el Distrito Capital. (Con base en Censo DANE 2018); lo que indica el Proyecto de Inversión, está dirigido a toda la población, incluida la población LGBTI".</t>
  </si>
  <si>
    <t xml:space="preserve">El rubro planteado para lasacciones de Inspección, vigilancia y control  son de manera general para todos los establecimientos en el Distrito Capital dentro de los diferntes contratos con las Subredes Integradas de Servicios de Salud ESE, y sus adiciones respectivamente </t>
  </si>
  <si>
    <t>El rubro planteado para las acciones de Inspección, vigilancia y control son de manera general para todos los establecimientos en el Distrito Capital, dentro de los diferentes contratos con las Subredes Integradas de Servicios de Salud ESE, y sus adiciones respectivamente</t>
  </si>
  <si>
    <t xml:space="preserve">Se cuenta con taleno humano en la dirección de servicio a la ciudadanía encargado de la ejecución de la meta . No hay recurso expecifico para el diseño. </t>
  </si>
  <si>
    <t>La ejecución de este producto se realiza a través de las funciones planteadas aun funcionariosobre el   20% del valor total de contrato teniendo en cuenta que el profesional tiene otras obligaciones contractuales.</t>
  </si>
  <si>
    <t>No se cuenta con presupuesto específico asignado para la vigencia 2023, las acciones por desarrollar se están ejecutando a través del talento humano de la SDS con sus capacidades internas y el equipo de Educación de CDEIS que corresponde al Proyecto 7834.</t>
  </si>
  <si>
    <t>De los 43 proyectos de inversión que incluyen acciones que incorporan los enfoques de la politica pública, en las metas relacionadas con las acciones en mención se proyecto una inversión de $ 12.824.594.160, por lo tanto, se alcanzó una ejecución del 51% de los recursos. Vale la pena señalar que en este reporte se incluyen los proyectos de 2022 que se ejecutaron en 2023 y los proyectos de 2023 y las acciones que de estos se ejecutaron durante esta vigencia.</t>
  </si>
  <si>
    <t>Recurso ejecutado asignado al proyecto de inversiòn 7687 asignado a la Subdirecciòn de Fortalecimiento.
NOTA: Se realiza la precisión que el recurso financiero mencionado está destinado al pago de honorarios del equipo de contratistas de la GMYG que en sus obligaciones contractuales tengan competencia con el respectivo producto.</t>
  </si>
  <si>
    <t xml:space="preserve">Recurso ejecutado del proyecto de inversiòn 7687 -  Fortalecimiento a las organizaciones sociales y comunitarias para una participación ciudadana informada e incidente con enfoque diferencial en el Distrito Capital Bogotá.
NOTA: Se realiza la precisión que el recurso financiero mencionado está destinado al pago de honorarios del equipo de contratistas de la GMYG que en sus obligaciones contractuales tengan competencia con el respectivo producto. </t>
  </si>
  <si>
    <t xml:space="preserve"> La fuente de financiación es el proyecto de inversión 7685: Modernización del modelo de gestión y tecnológico de las Organizaciones Comunales y de Propiedad Horizontal para el ejercicio de la democracia activa digital en el siglo XXI - Bogotá
El recurso ejecutado corresponde a pago de honorarios del contratista que realiza las jornadas de sensibilización y capacitación en temas de participación incidente y sin discriminación de las personas de los sectores LGBTI en las juntas de acción comunal.</t>
  </si>
  <si>
    <t>El valor de los recursos disponibles corresponde a las acciones que se financiaron a través del Proyecto 7729 "Optimización de la participación ciudadana incidente para los asuntos públicos Bogotá". Asi mismo, el valor de los honorarios de los gestores territoriales a los cuales les fue asignado el fortalecimiento a las instancias sectoriales de los sectores LGBTI</t>
  </si>
  <si>
    <t>El valor de los recursos disponibles a corte de 30 de diciembre de 2023 corresponde a las acciones que se financiaron a través del Proyecto 7729 "Optimización de la participación ciudadana incidente para los asuntos públicos Bogotá". Asi mismo, el valor de los honorarios de los gestores territoriales a los cuales les fue asignado el fortalecimiento a las instancias sectoriales de los sectores LGBTI</t>
  </si>
  <si>
    <t xml:space="preserve">Recurso ejecutado del proyecto de inversiòn 7687 -  Fortalecimiento a las organizaciones sociales y comunitarias para una participación ciudadana informada e incidente con enfoque diferencial en el Distrito Capital Bogotá. y que corresponde al pago de honorarios del equipo de contratistas que en sus obligaciones contractuales tengan competencia con el respectivo producto. </t>
  </si>
  <si>
    <t xml:space="preserve">
Los recursos ejecutados hacen parte del proyecto de inversión 7688 - Fortalecimiento de capacidades democráticas en la ciudadanía para la participación incidente y la gobernanza con enfoque de innovación social, en Bogotá. 
Los recursos ejecutados para el periodo corresponden al cálculo del valor por persona formada en cada modalidad (1 persona formada en virtualidad asistida equivale a $160.000, 1 persona formada en virtualidad equivale a $99.200 y 1 persona formada en presencial equivale a 201.600 ). </t>
  </si>
  <si>
    <t>Los recursos ejecutados hacen parte del proyecto de inversión 7688 - Fortalecimiento de capacidades democráticas en la ciudadanía para la participación incidente y la gobernanza con enfoque de innovación social, en Bogotá. Los recursos ejecutados para el periodo entre el 21 de octubre y el 31 de diciembre de 2023 corresponden al cálculo del valor por persona formada en cada modalidad (1 persona formada en virtualidad asistida equivale a $160.000, 1 persona formada en virtualidad equivale a $99.200 y 1 persona formada en presencial equivale a 201.600 ). Para el periodo mencionado se reportan un aance presupuestal de $15.862.400</t>
  </si>
  <si>
    <t>Cada proyecto se planea con la posibilidad de ejecutar hasta 8 millones de pesos, ejecutados en dos fases, al inicio de la implementacion contra entrega del proyecto, plan de compas y plna de trabajo, y al finalizat, tras verificar la ejecucion del mismo.</t>
  </si>
  <si>
    <t>Cada proyecto se planea con la posibilidad de ejecutar hasta 8 millones de pesos, ejecutados en dos fases, al inicio de la implementacion contra entrega del proyecto, plan de compras y plan de trabajo, y al finalizar, tras verificar la ejecucion del mismo.</t>
  </si>
  <si>
    <t>El rubro planteado es el determinado para los profesionales que realizan esta actividad dentro de sus funciones de contato en el area de tics</t>
  </si>
  <si>
    <t xml:space="preserve">Los recursos ejecutados son del proyecto 7623, correspondientes al  5% de ejecuciòn de las actividades realizadas por 5 contratistas </t>
  </si>
  <si>
    <t xml:space="preserve">Cantidad de magnitudes por valor unitario calculado en el avance presupuestal  relacionado con el talento humano del proyecto de inversion 7756.
El talento humano hace referencia a una persona del equipo psicosocial encargada de la revisión y referenciación de casos a la UCD. </t>
  </si>
  <si>
    <t xml:space="preserve">Los recursos ejecutados son del proyecto 7623, correspondientes al  20% de ejecuciòn de las actividades realizadas por 2 contratistas </t>
  </si>
  <si>
    <t>Los recursos ejecutados corresponden al 6% mensual  del recurso de funcionamineto de dos profesionales de la DDSPG</t>
  </si>
  <si>
    <t>Recurso ejecutado por la duplas de atención en el marco de la estrategia casa refugio, que corresponde a los honorarios de los profesionales del componente de prevención con dedicación al funcionamiento de la ruta LGBTI. Los recursos se financian a través del proyecto de inversión 7688 - Fortalecimiento de capaciadades democráticas en la ciudadanía para la participación incidente y la gobernaza con enfoque de innovación social, en Bogota.</t>
  </si>
  <si>
    <t>Se da el cumplimiento del 100 % para el año 2023</t>
  </si>
  <si>
    <t>Los recursos ejecutados se enmarcan en el proyecto de inversión 7783 "Fortalecimiento de los equipamientos y capacidades del Sistema Distrital de Justicia en Bogotá" y obedecen a los honorarios de los contratistas que participan en los procesos de atención desde el enfoque diferencial a población vulnerable o en riesgo.</t>
  </si>
  <si>
    <t>Se tiene en cuenta como recurso principal el profesional en Antropología, aunque hay diferente personal vinculado en alguna proporción de sus labores, a las actividades sociales para la población LGTBIQ+, como por ejemplo los sicologos, el psiquiatra y otros.</t>
  </si>
  <si>
    <t xml:space="preserve">Se tiene en cuenta como recurso principal el profesional en Antropología, aunque hay diferente personal vinculado en alguna proporción de sus labores, a las actividades sociales para la población LGTBIQ+, como por ejemplo los sicologos, el psiquiatra y otros.
</t>
  </si>
  <si>
    <t xml:space="preserve">Para el producto se ha requerido de 28 promotores los cuales tienen fecha de inicio en el mes de marzo de 2023 , asi como ademas de 3 profesionales 
</t>
  </si>
  <si>
    <t>No aplica para la vigencia</t>
  </si>
  <si>
    <t>Se realizaron adiciones y prórrogas, cambiando las fechas de finalización al mes de enero del 2024</t>
  </si>
  <si>
    <t>Se cuenta con un equipo de gestores lgbti cuya fecha de inicio es de marzo de2023</t>
  </si>
  <si>
    <t>Se realizaron adiciones y prórrogas, cambiando las fechas de finalización al mes de enero del 2024, de los contratos vinculados a la ejecución del producto. Proyecto de inversión 7692</t>
  </si>
  <si>
    <t xml:space="preserve">El valor corresonde a lo reportado en el tercer trimestre que se manteinen en ese valor por no haberse registrado gestión asociada al producto que ya alcanzó su meta anual </t>
  </si>
  <si>
    <t>Recursos programados del Proyecto de Inversión "7643 Implementación del Programa integral de educación socioemocional, ciudadana y construcción de escuelas como territorios de paz en Bogotá D.C."
A corte del 31 de octubre de 2023 se ha ejecutado el 82% del presupuesto estimado para la ejecución de la presente acción. 
La ejecución de este  presupuestos  corresponde  a los honorarios de  un (1) contrato por prestación de servicios, con una disposición de tiempo para estas actividades del 30%.</t>
  </si>
  <si>
    <t>Recursos programados del Proyecto de Inversión "7643 Implementación del Programa integral de educación socioemocional, ciudadana y construcción de escuelas como territorios de paz en Bogotá D.C."
A corte del 31 de octubre de 2023 se ha ejecutado el 40% del presupuesto estimado para la ejecución de la presente acción. 
La ejecución de este  presupuestos  corresponde  a los honorarios de  dos (1) contratos por prestación de servicios, con una disposición de tiempo para estas actividades del 25%.</t>
  </si>
  <si>
    <t>Sin avance para este trimestre, teniendo en cuenta que, el ultimo desembolso se autorizó en el tercer trimestre, dando por cerrada  la gestión financiera.</t>
  </si>
  <si>
    <t>A través de este programa de formación se promovió la apropiación de la Política Pública LGBTI de Bogotá con docentes, orientadores/as escolares y directivas, fortaleciendo herramientas  relacionales y pedagógicas en pro de escuelas para la ciudadanía, la convivencia y la paz, desde el enfoque de orientaciones sexuales e identidades de género no hegemónicas.
Así mismo, se afianzó la apropiación del enfoque de derechos humanos, de género y orientaciones sexuales diversas para promover la inclusión y el respeto de los  sectores sociales LGBTI dentro de las escuelas públicas de Bogotá, aproximando a las y los docentes a las corrientes pedagógicas contemporáneas que, desde la educación comunitaria, los feminismos, los activismos trans y la teoría queer, contribuyendo a generar herramientas de trabajo para la transformación de escenarios escolares desde el enfoque de derechos humanos, el co-cuidado y las capacidades ciudadanas y socioemocionales.</t>
  </si>
  <si>
    <t>No aplica. Según el plan de acción de la PPLGBTI para el sector educación, se debe elaborar un documento cada 4 años. El documento del periodo 2021-2023 fue realizado y entregado en la vigencia 2022</t>
  </si>
  <si>
    <t xml:space="preserve">Recursos programados del Proyecto de Inversión "7690 Fortalecimiento de la política de educación inclusiva para poblaciones y grupos de especial protección constitucional de Bogotá D.C."
Para cumplir las acciones de la Política Pública LGBTI, la Dirección de Inclusión e Integración de Poblaciones adelantó 3 contratos por prestación de servicios por una programación de recursos con relación a esta política por un valor de $62,164,333, de los cuales se han ejecutado recursos hasta el 20 de diciembre por $ 60768889. 
</t>
  </si>
  <si>
    <t>6 Profesionales de planta con dedicación del 10%, 9 contratistas con dedicación del 10%, un contratista con dedicación del 30% y un contratista con dedicación del 80%.</t>
  </si>
  <si>
    <t>Los recursos ejecutados corresponden al 30% mensual  de un contratista de la DDSPG</t>
  </si>
  <si>
    <t xml:space="preserve">Para el cuarto trimestre, el avance financiero corresponde a $19.032.000 producto de la conmemoración de transincidencias. Cabe precisar que los recursos fueron comprometidos con la suscripción del contrato de apoyo logístico No.986/23. </t>
  </si>
  <si>
    <t>Con corte al 31 de diciembre/23, no se reporta avance en la información de ejecución presupuestal, toda vez que los recursos fueron comprometidos en el primer trimestre con la suscripción de los contratos de las profesionales que apoyan el cumplimiento del producto. Contratos 428 y 645 de 2023. En este sentido el recurso ya fue ejecutado y la meta cumplida.</t>
  </si>
  <si>
    <t xml:space="preserve">Corresponde a un 50% del presupuesto asignado al contrato 853 del 2022 entre la SDP y Nexura </t>
  </si>
  <si>
    <t>Corresponden a un proceso de consultoria para el desarrollo de la investigaciòn de pagadiarios y a la contrataciòn de un profesional para realizar el estudio sobre la situaciòn de derechos humanos…</t>
  </si>
  <si>
    <t>A la fecha se han adelantado las gestiones descritas, sin inversión de recursos de la vigencia. Las acciones han sido de funcionamiento y mantenimiento del sistema y no han implicado recursos adicionales.</t>
  </si>
  <si>
    <t>No aplica. No planifica meta para el 2024</t>
  </si>
  <si>
    <t>$8,5</t>
  </si>
  <si>
    <t>Este valor hace referencia a lo avanzado al presente periodo. Los recursos por valor de $2,854,914 corresponden al porcentaje de tiempo del contratista dedicado al cumplimiento de este producto (10%) durante el periodo de reporte, Contrato No. 4212000-115-2023 con cargo al proyecto de inversión 7868 de la SDFI monto acumulado al corte de este reporte por valor de $8.559.828.</t>
  </si>
  <si>
    <t>Durante la vigencia se ejecutaron recursos por valor de $10,468,018, distribuidos así:
En el IV trimeste este valor hace referencia al monto invertido respecto al porcentaje dedicado al desarrollo de la acción internacional que ascendió a $1.908.190 del Contrato No. 4212000-115-2023 con cargo al proyecto de inversión 7868 de la SDFI.
Total ejecutado I trimestre $ 2,850,000
Total ejecutado II Trimestre $2,854,914
Total ejecutado III Trimestre $2,854,914
 Monto acumulado al corte de este reporte por valor de $10.468.018</t>
  </si>
  <si>
    <t>1.Desde el Comite Distrital de Convivencia Escolar, en sesión ordinaria, se aprobó la actualización de los  protocolos de atención integral para la convivencia escolar y el ejercicio de los derechos humanos, sexuales y reproductivos (versión 5.0). 
2.  Entre el 1 de noviembre y el  31 de diciembre del 2023 se reportaron 5 presuntos casos de discriminación y hostigamiento por identidad de género, expresión de género y orientación sexual no heteronormativa, en el Sistema de Alertas de la SED.</t>
  </si>
  <si>
    <t>El Sistema de Alertas toma la información básica de los estudiantes desde el Sistema Integrado de Matrículas SIMAT del Ministerio de Educación Nacional (MEN), el que incluye variables de caracterización como sexo, etnia y discapacidad, entre otros asi como con diferentes niveles de agregación como colegio, UPZ, localidad o Distrito Capital. En ese orden, el reporte de casos de  Víctimas de Hostigamiento por Identidad de Género y Orientación Sexual en el sistema escolar, se da en el marco de los siguientes enfoques: 
Enfoque Poblacional- Diferencial: el reporte se presenta desglosado por localidad, edad y jornada escolar, lo que permite identificar patrones y tendencias específicas territoriales y grupos de estudiantes. Por otro lado el reporte se presenta por etnia, discapacidad y población víctima del conflicto lo que es clave para reconocer y abordar las experiencias y desafíos únicos de grupos específicos de estudiantes.
Enfoque de género: el reporte se presenta desagregado por sexo, debido a que  SIMAT no tiene una desagregación por orientación sexual e identidad de género, por lo cual el reporte incorpora el enfoque de género únicamente desde la variable sexo.
Enfoque de Derechos Humanos: en el Sistema de Alertas del SED es fundamental para asegurar la igualdad y el respeto a la dignidad de cada estudiante, tomando en cuenta todas sus características personales, como sexo, etnia, discapacidad y otras. A través de este enfoque, se busca prevenir y abordar cualquier forma de discriminación u hostigamiento en el ámbito escolar, incluyendo a los estudiantes LGBTI y otros grupos vulnerables.</t>
  </si>
  <si>
    <t>El equipo de Hostigamiento Escolar, teniendo en cuenta las comprensiones del acoso escolar, su relación con la violencia cultural con la población LGBTI y los factores que se han encontrado incidentes en la presentación de este, genera acciones de promoción y prevención, que focalizan sus intervenciones en el fortalecimiento de capacidades y la visibilización de la problemática de la violencia escolar, haciendo énfasis en la población LGBTI.
Así las cosas, durante el 1 de noviembre al 31 de diciembre del 2023 el equipo especializado de Hostigamiento Escolar de la OCE adelantó 64 acciones de prevención del hostigamiento escolar, impactando a 2.788 personas de la comunidad escolar. Así mismo, reportó 5 acompañamientos a los presuntos casos de discriminación y hostigamiento por identidad de género.</t>
  </si>
  <si>
    <t xml:space="preserve">Todas las acciones del equipo de Hostigamiento Escolar estan construidos desde los enfoques de capacidades, diferencial, de derechos y de género, de formar tal que toda la comunidad escolar que ha sido impactada con las acciones (jornadas pedagógicas y acciones de acompañamiento)  ha sido abordada desde los mismos. A continuación se desglosan temás más especificos en cada uno de los enfoques: 
Enfoque de Capacidades: el equipo de  Hostigamiento Escolar en sus jornadas pedagógicas busca instalar capacidades ciudadanas que permiten desnaturalizar patrones de conductas normalizados hacia poblaciones. Asi mismo, que permitan incidir a las personas en las decisiones sobre los temas comunes prioritarios, contribuyendo con acciones que permitan hacerlas realidad.  
Enfoque de Diferencial: una de las lineas de acción del equipo de Hostigamiento Escolar esta enfocada en valorar la diversidad generarando consciencia acerca del valor de la diferencia,así, como del establecimiento de acciones que favorezcan una convivencia escolar que se beneficie de la misma. 
Enfoque de Derechos: otra de las linea de acción de equipo de Hostigamiento Escolar es el reconocimiento de los derechos humanos, donde se busca genera reflexiones alrededor de lo que son los derechos humanos y cómo ejercerlos. 
Enfoque de Género: desde este enfoque, el equipo de Hostigamiento Escolar busca concientizar una forma en que se pueda entender la realidad propia a través de las relaciones, oportunidades y condiciones que tienen las mujeres, hombres y personas con identidades diversas. </t>
  </si>
  <si>
    <t>Durante este período de reporte, se revisó y aprobó el último informe del "Diplomado Escuelas plurales y seguras: tejiendo hilos diversos de convivencia", el cual fue culminado por 27 docentes.</t>
  </si>
  <si>
    <t>A través de este programa de formación se promovió la apropiación de la Política Pública LGBTI de Bogotá con docentes, orientadores/as escolares y directivas, fortaleciendo herramientas  relacionales y pedagógicas en pro de escuelas para la ciudadanía, la convivencia y la paz, desde el enfoque de orientaciones sexuales e identidades de género no hegemónicas.
Así mismo, se afianzó la apropiación del enfoque de derechos humanos, de género y 
orientaciones sexuales diversas para promover la inclusión y el respeto de los 
sectores sociales LGBTI dentro de las escuelas públicas de Bogotá, aproximando a las y los docentes a las corrientes pedagógicas contemporáneas que, desde 
la educación comunitaria, los feminismos, los activismos trans y la teoría queer 
contribuyen a generar herramientas de trabajo para la transformación de escenarios 
escolares desde el enfoque de derechos humanos, el co-cuidado y las capacidades 
ciudadanas y socioemocionales.</t>
  </si>
  <si>
    <t>Dado que el programa de formación que daba cumplimiento a esta acción finalizó en el mes de junio, para este periodo no aplica el reporte de avance.</t>
  </si>
  <si>
    <t xml:space="preserve">A corte del 30 de octubre se diseñó el instructivo para acompañamiento institucional a la actualización de los manuales de convivencia y se transfirió a los equipos territoriales encargados de este proceso que pertenecen a la Oficina para la Convivencia Escolar y la estrategia de Justicia Escolar Restaurativa. En este se encuentran recomendaciones generales para realizar el acompañamiento, así como elementos conceptuales y técnicos para la incorporación del enfoque de género, diferencial por orientación sexual e identidad de género, tanto en el proceso de revisión como en el documento actualizado. 
Se define la realización de tres espacios de acompañamiento a cada institución tendrán las siguientes características: 1) se realiza con el comité de convivencia o el equipo encargado de la actualización del manual; 2) se realizarán recomendaciones sobre la totalidad de aspectos que deben contemplarse en los manuales; 3) fortalecimiento técnico para el manejo del enfoque de género y el enfoque restaurativo. Así mismo, se estipula que se desarrollarán las siguientes actividades en cada institución: 
• Comunicación inicial: Identificación de necesidades, intereses y avances del colegio.
• Primer acompañamiento: fortalecimiento de acuerdo con las necesidades identificadas, primera retroalimentación general de acuerdo con los avances e inquietudes del colegio. 
• Segundo acompañamiento: seguimiento al avance frente a la primera retroalimentación y avance en la propuesta de actualización del documento de manual. 
• Tercer acompañamiento: seguimiento sobre el estado del proceso y el documento. Identificar si es necesario proyectar más acciones de acompañamiento o cerrar el proceso porque el colegio tiene la versión final. 
Teniendo en cuenta esta ruta para el tercer trimestre del 2023 se ha avanzado en el acompañamiento de los siguientes 24 colegios: 
COLEGIO ABEL RODRIGUEZ (IED)
COLEGIO ALEJANDRO OBREGÓN (IED)
COLEGIO BOSANOVA (IED)
COLEGIO CASTILLA (IED) 
COLEGIO COMPARTIR SUBA (IED) 
COLEGIO CUNDINAMARCA (IED) 
COLEGIO DIVINO MAESTRO (IED) 
COLEGIO EL DESTINO (IED)
COLEGIO ESMERALDA ARBOLEDA CADAVID (IED)
COLEGIO SABIO CALDAS (IED)
COLEGIO GUILLERMO LEÓN VALENCIA (IED) 
COLEGIO INTEGRADA LA CANDELARIA (IED) 
COLEGIO JORGE GAITÁN CORTÉS (IED) 
COLEGIO JUAN FRÁNCISCO BERBEO (IED) 
COLEGIO LAURA HERRERA DE VARELA (IED)
COLEGIO LUIS ANGEL ARANGO (IED) 
COLEGIO MARSELLA (IED)
COLEGIO EL SALITRE - SUBA (IED)
COLEGIO JOSÉ FÉLIX RESTREPO (IED) 
COLEGIO VILLEMAR (IED)
COLEGIO VILLEMAR EL CARMEN (IED) 
</t>
  </si>
  <si>
    <t xml:space="preserve">DERECHOS HUMANOS: 
Este enfoque es la base de todo el proceso de acompañamiento a la actualización y fortalecimiento de los manuales de convivencia, este se encuentra explicito en el documento de Orientaciones para la Revisión Fortalecimiento y Actualización y se viene trabajando desde la vigencia anterior en la ruta pedagógica diseñada para el acompañamiento a la actualización de los manuales de convivencia del distrito, haciendo énfasis sobre Los Derechos Humanos como centro del proceso educativo y por ende convivencial, estos entendidos como atributos que reconocen y protegen la dignidad humana de los seres humanos, independiente de su edad, sexo, etnia, creencias religiosas o políticas, género, clase, nacionalidad, entre otras. Así mismo se indica que la Dignidad humana, es entendida como la posibilidad de la construcción personal de un proyecto de vida, la garantía de contar con contextos en los cuales desarrollarlo y de contar con las condiciones materiales para hacerlo. Posteriormente, se remarca que en el contexto educativo este enfoque favorece la construcción democrática desde una perspectiva crítica hacia las relaciones de poder verticales, para generar acciones dirigidas hacia la horizontalidad. Para el año 2023 se fortalece la implementación de este enfoque a través de la expedición de la resolución 1901 en la cual se reafirma que el ejercicio de los derechos humanos es el elemento central de las prácticas convivenciales, así mismo en los acompañamientos técnicos que se realizan con los colegios priorizados se fortalecen los conocimientos normativos para establecer los acuerdos en el marco de la constitución política, así como las rutas de atención y gestión de la convivencia que sean respetuosas con los DDHH. 
GÉNERO:
El enfoque de género entendido como “una concepción teórica-conceptual sobre la realidad para identificar los diferentes papeles y tareas que llevan a cabo los hombres y las mujeres en una sociedad, las relaciones de poder asimétricas e inequidades entre ambos” (PNUD y MININ, 2015,p.19), se viene fortaleciendo a través de la ruta de acompañamiento que inició en la vigencia anterior con los seminarios prácticos sobre enfoque de género en los que se realizaron ejercicios de sensibilización, fortalecimiento técnico y abordaje de las violencias basadas en género en la escuela. Para este año, se contó con el diseño e implementación del curso virtual ¡En la Buena! dentro del cual se contó con un módulo destinado a la apropiación de los enfoques diferenciales, el enfoque de género y el abordaje pedagógico de las violencias basadas en género. Por otro lado, en el instructivo de acompañamiento a los colegios se cuentan con las recomendaciones para incorporar el enfoque de género y diferencial por orientación sexual e identidad de género durante el proceso de revisión las cuales tienen que ver, por un lado, con el diseño, identificación o fortalecimiento de las acciones de promoción de los derechos humanos sexuales y reproductivos, y, por otro lado, con las acciones de prevención y atención de las VBG y  la discriminación hacia las personas LGBTI, estos elementos se abordan en los acompañamientos institucionales. 
DIFERENCIAL: 
Los enfoques diferenciales se abordan como herramientas que permiten reconocer los escenarios de riesgo, vulneración e inequidad devenidos de condiciones de desigualdad que históricamente han afectado sujetos y grupos, para generar procesos de transformación. Tener enfoque es: Concentrarnos, priorizar y dirigir nuestro esfuerzo hacia eso que miramos. Este enfoque fue trabajado en la primera lección del módulo 1 correspondiente al curso ¡En la Buena! la cual tuvo como objetivo: abordar referentes conceptuales y metodológicos sobre los enfoques diferenciales y sus aportes en la transformación de realidades en la escuela, propiciando herramientas pedagógicas para la incorporación de estos enfoques en la cotidianidad escolar y promoviendo el diseño de acciones para materializarlo en los manuales y planes de convivencia. Estos conocimientos siguen fortaleciéndose a través de los acompañamientos de la vigencia actual haciendo un énfasis en la normativa vigente que soporta el deber del sector educativo en garantizar espacios libres de vulneración de derechos, discriminación y violencia hacia personas o grupos poblacionales a razón de su pertenencia étnico-racial, orientación sexual, identidad de género, condición socioeconómica, estatus migratorio, discapacidad, entre otras. </t>
  </si>
  <si>
    <t xml:space="preserve">Dando continuidad a los acompañamientos a través de mesas técnicas en las que se orienta desde los aspectos normativos hacia la incorporación de enfoque de género y diferencial por orientación sexual e identidad de género en los manuales de convivencia escolar, a través del fortalecimiento de acciones dentro de la Ruta Integral de Atención haciendo énfasis en la consolidación de los Proyectos de Educación para la Sexualidad y los mecanismos de prevención y atención a violencias basadas en género, en el cuarto trimestre del año se realiza acompañamiento a los siguientes colegios. 
1.	COLEGIO ARBOLIZADORA ALTA (IED) 
2.	COLEGIO CRISTÓBAL COLÓN (IED) 
3.	COLEGIO EDUARDO SANTOS (IED) 
4.	COLEGIO GUSTAVO ROJAS PINILLA (IED) 
5.	COLEGIO LUIS VARGAS TEJADA (IED) 
6.	COLEGIO BOLIVIA (IED) 
7.	COLEGIO RAFAEL BERNAL JIMÉNEZ (IED)
8.	COLEGIO 21 ÁNGELES (IED)
Estos acompañamientos se suman a los 21 que iniciaron el acompañamiento en los trimestres pasados, los cuales se culminan durante este trimestre para un total de 29 colegios acompañados para la incorporación del enfoque de género en los manuales de convivencia escolar. Así mismo, de acuerdo con la ruta de articulación interinstitucional se remitió el listado de colegios acompañados a la Dirección de Inspección y Vigilancia para el proceso de verificación de los manuales a la luz del enfoque de género, y se realizó una reunión con los equipos locales de inspección y vigilancia el 23 de noviembre en la que se dan recomendaciones sobre los elementos a tener en cuenta en la verificación de la actualización de los manuales con relación a la incorporación del enfoque de género. </t>
  </si>
  <si>
    <t xml:space="preserve">Desde la Dirección de Inclusión e Integración de Poblaciones de la Secretaría de Educación del Distrito se han acompañado tres (3) casas LGBTI ubicadas en las localidades de Los Mártires, Rafael Uribe Uribe y Suba, en las que se ha beneficiado en total a 117 personas a través de los procesos de matrícula y se ha logrado graduar a 20 personas.  </t>
  </si>
  <si>
    <t xml:space="preserve">Derechos Humanos: El derecho a la educación es un derecho humano, por tanto, desde las Estrategias de Educación Flexible se pretende garantizarlo teniendo en consideración las diferentes circunstancias que atraviesan a las personas de los sectores LGBTI y generando procesos formativos que se adecuen a sus particularidades y necesidades. 
Género: Desde la Secretaría de Educación del Distrito se entiende que los roles y estereotipos de género socialmente impuestos dificultan, entre otros, los procesos educativos de las niñas y mujeres en su diversidad, por tal razón, se busca garantizar a través de las Estrategias de Educación Flexible, el acceso, calidad y permanencia a la educación para contribuir a la realización del proyecto de vida y de esta manera, disminuir las brechas existentes para lograr una sociedad equitativa e incluyente. </t>
  </si>
  <si>
    <t>Estrategia con enfoque diferencial dirigida a 113 estudiantes de los Sectores Sociales LGBTIQ+ que se encuentran en la matrícula para personas jóvenes y adultas de las cuales se graduaron 27 estudiantes en el segundo trimestre.</t>
  </si>
  <si>
    <t>Derechos Humanos: El derecho a la educación es un derecho humano, por tanto, desde las Estrategias de Educación Flexible se pretende garantizarlo teniendo en consideración las diferentes circunstancias que atraviesan a las personas de los sectores LGBTI y generando procesos formativos que se adecuen a sus particularidades y necesidades. 
Género: Desde la Secretaría de Educación del Distrito se entiende que los roles y estereotipos de género socialmente impuestos dificultan, entre otros, los procesos educativos de las niñas y mujeres en su diversidad, por tal razón, se busca garantizar a través de las Estrategias de Educación Flexible, el acceso, calidad y permanencia a la educación para contribuir a la realización del proyecto de vida y de esta manera, disminuir las brechas existentes para lograr una sociedad equitativa e incluyente. 
Diversidad Sexual: Como se sabe, las múltiples barreras y violencias a las que se ven expuestas las personas miembros de los sectores LGBTI dificultan su capacidad de acceder a los diferentes recursos sociales, económicos y políticos; por esta razón, las Estrategias de Educación Flexible en las casas LGBTI, brindan servicios de acceso a la educación para población con Orientaciones Sexuales e Identidades de Género Diversas desde los enfoques diferencial e interseccional que permite un análisis profundo de las situaciones de vida y necesidades de esta población, para adaptar los procesos formativos y así contribuir a la eliminación de dichas barreras y a mejorar su calidad de vida.</t>
  </si>
  <si>
    <t xml:space="preserve">Actividad cumplida en el segundo trimestre </t>
  </si>
  <si>
    <t>DERECHOS HUMANOS: Los derechos humanos y su reconocimiento permiten establecer, mantener y fortalecer una convivencia libre de discriminación y cualquier forma de violencia, además de garantizar una educación que permita el reconocimiento y el valor de la diferencia para forjar sociedades más igualitarias, equitativas y seguras. Así mismo se realizan orientaciones hacia la superación de los procesos inequitativos para evitar la normalización de dichos procesos, activando mecanismos de prevención y promoción de relaciones sociales basadas en el respeto, como un imperativo para llegar a la transformación de las instituciones con el fin de crear espacios y ambientes seguros. 
GÉNERO: La comunidad educativa que participa en el acompañamiento pedagógico,  realiza un proceso de empoderamiento y reconocimiento de su papel como roles activos y transformadores de los imaginarios que persisten en la sociedad desde estas prácticas, y que por medio de las expresiones artísticas, realizan una transformación conceptual y de conductas, permitiendo la realizando de reflexión en las acciones cotidianas que generan impacto negativo en niñas, niños, adolescentes y comunidad en general, vinvulados a ejercicios de poder reproducidos bajo dinámicas de violencia y discriminación implícita. Es por lo anterior que se adquieren compromisos donde se invita a la comunidad educativa a realizar un cambio de paradigmas y espacios de convivencia libres de violencia y discriminación. 
DIFERENCIAL: este enfoque permite orientar y reorientar acciones en el orden institucional, para cerrar las brechas de violencia, discriminación y segregación social, además de hacer notar las conductas continuas que fortalecen estas prácticas negativas, que invaden cualquier ámbito social.     Por su parte, el enfoque diferencial permitirá que por medio de acciones concretas, se piense la diferencia como base fundamental para generar sociedades más abiertas, libres de violencia y discriminación, evitando así la reproducción de prácticas y discursos que vayan en contra vía de una sociedad equitativa e igualitaria para todos y todas.</t>
  </si>
  <si>
    <t xml:space="preserve">El documento de Orientaciones Pedagógicas con enfoque diferencial para las comunidades educativas en el abordaje de la diversidad sexual se encuentra actualmente en revisión y retroalimentación, para posteriormente ser difundido en las plataformas de la Secretaría de Educación del Distrito y dar paso al espacio de sensibilización con docentes vinculados a la Estrategia de Educación Flexible. </t>
  </si>
  <si>
    <t>DERECHOS HUMANOS: Los derechos humanos y su reconocimiento permiten establecer, mantener y fortalecer una convivencia libre de discriminación y cualquier forma de violencia, además de garantizar una educación que permita el reconocimiento y el valor de la diferencia para forjar sociedades más igualitarias, equitativas y seguras. Así mismo se realizan orientaciones hacia la superación de los procesos inequitativos para evitar la normalización de dichos procesos, activando mecanismos de prevención y promoción de relaciones sociales basadas en el respeto, como un imperativo para llegar a la transformación de las instituciones con el fin de crear espacios y ambientes seguros. 
GÉNERO: La comunidad educativa que participa en el acompañamiento pedagógico,  realiza un proceso de empoderamiento y reconocimiento de su papel como roles activos y transformadores de los imaginarios que persisten en la sociedad desde estas prácticas, y que por medio de las expresiones artísticas, realizan una transformación conceptual y de conductas, permitiendo la realizando de reflexión en las acciones cotidianas que generan impacto negativo en niñas, niños, adolescentes y comunidad en general, vinculados a ejercicios de poder reproducidos bajo dinámicas de violencia y discriminación implícita. Es por lo anterior que se adquieren compromisos donde se invita a la comunidad educativa a realizar un cambio de paradigmas y espacios de convivencia libres de violencia y discriminación. 
DIFERENCIAL: este enfoque permite orientar y reorientar acciones en el orden institucional, para cerrar las brechas de violencia, discriminación y segregación social, además de hacer notar las conductas continuas que fortalecen estas prácticas negativas, que invaden cualquier ámbito social.     Por su parte, el enfoque diferencial permitirá que por medio de acciones concretas, se piense la diferencia como base fundamental para generar sociedades más abiertas, libres de violencia y discriminación, evitando así la reproducción de prácticas y discursos que vayan en contra vía de una sociedad equitativa e igualitaria para todos y todas.</t>
  </si>
  <si>
    <t>La ruta de la estrategia pedagógica para la inclusión del enfoque de la PPLGBTI de Bogotá en los PEI de las IED con especial énfasis en educación para la sexualidad y construcción de ciudadanía, se está desarrollando con la cooperación de la Dirección de Educación Preescolar y Básica y actualmente se encuentra en revisión para posteriormente ser socializada en las IED.</t>
  </si>
  <si>
    <t>DERECHOS HUMANOS: Desde el proyecto  de inversión 7774 y proyecto 7690,  se promueve y se implementa la Primera carrera por la educación integral en sexualidad-, evento organizado por los(as) profesionales del proyecto 7774 que se realizó el pasado viernes 20 de octubre 2023  y que contó con el apoyo de profesionales de la categoría 7690, para la promoción de Derechos Sexuales y Derechos Reproductivos impartiéndolos a niñas, niños y jóvenes, hacia la promoción y el empoderamiento de los derechos y la construcción de su proyecto de vida. En el mismo sentido, frente al reconocimiento del derecho a la autonomía, la confidencialidad, la autoafirmación y el auto reconocimiento de acuerdo a las orientaciones sexuales, identidades y expresiones de género.
GÉNERO: Desde el proyecto 7774 se logra realizar a través de estrategias lúdico-pedagógicas como la actividad que se menciona, en la población objeto, el enfoque de género, reconociendo los derechos que tienen, ayudando en su construcción social apoyado en el proyecto de vida que  acompaña, como apoyo en su toma de decisiones como seres sociales, en el territorio Distrital rural y urbano.                                                                        
DIFERENCIAL - POBLACIONAL: En este trimestre, el enfoque se orientó a poblaciones específicas a través de diferentes estrategias comunicativas junto a las lúdico-pedagógicas, compartiendo un mensaje claro y definido en instituciones rurales y urbanas. 
TERRITORIAL: se espera realizar un acompañamiento a las siguientes localidades  Antonio Nariño, Rafael Uribe Uribe, Fontibón, Puente Aranda, San Cristóbal, Ciudad Bolívar, Teusaquillo, Chapinero, Kennedy, Suba, Usme, Mártires, Usaquén y Engativá</t>
  </si>
  <si>
    <t>Se cumplió en el segundo trimestre de 2023</t>
  </si>
  <si>
    <t>Se incluyeron en el III Trimestre dentro del documento de relatoría 08 de 2018:
6 leyes, 4 resoluciones nacionales, 3 Decretos Nacionales, 1 Circular Nacional, 1 Circular Distrital, 3 Decretos Distritales, 1 Acuerdo Distrital, 1 Resolución Distrital  y 3 sentencias</t>
  </si>
  <si>
    <t xml:space="preserve"> Resolución Nacional 177 del 6 de julio de 2023, "Por medio de la cual se adopta el Protocolo para la Prevención, Atención y Medidas de Protección  de todas las formas de violencia contra las mujeres, basadas en género y/o discrimiación en Parques Nacionles Naturales de Colombia." 
* Decreto Nacional 1235 del 25 de julio de 2023, "Por el cual se modifican los artículos 2.4.1.2.11; 2.4.1.2.44 Y 2.4.1.2.46 del Capítulo 2, Título 1, Parte 4 del Libro 2 del Decreto 1066 de 2015 "Único Reglamentario del Sector Administrativo del Interior", hace referencia a los Programas de Prevención y Protección de los derechos a la vida, la libertad, la integridad y la seguridad de personas, grupos y comunidades. El numeral 3 del artículo 1 señala que: "Las medidas complementarias tendrán por finalidad reconocer la legalidad y legitimidad de las organizaciones sociales y no gubernamentales dedicadas a la defensa de los derechos humanos y de las víctimas, la no estigmatización de su accionar, el rechazo de toda forma de violencia que afecte el libre ejercicio de sus derechos, promover alternativas pacíficas de solución de conflictos y el respeto por las diferencias, entre otras."
* Resolución 754 del 28 de julio de 2023, "Por la cual se adopta el Protocolo para la prevención, atención y medidas de protección de todas las formas de violencia contra la mujer, basadas en género y/o discriminación en el ámbito laboral y contractual y se crea el Comité de Equidad de Género, Diversidad Sexual y Prevención de Situaciones de Violencia y/o Discriminación en el Departamento Administrativo de la Presidencia de la República." 
* Ley 2310 del 2 de agosto de 2023, "Por medio de la cual se ordena la expedición de un lineamiento técnico para la atención integral y el cuidado de la salud mental de la mujer y la familia en casos de duelo por pérdida gestacional o perinatal, y se dictan otras disposiciones - "Ley Brazos Vacíos" Dentro de los principios y criterios está la diversidad y no discriminación para toda mujer o persona gestante en duelo por pérdida gestacional perinatal.
* Circular 292 del 10 de agosto de 2023 de la Superintendencia delegada para el Notariado trata del "Matrimonio celebrado entre parejas del mismo sexo". 
* Resolución SC-1051 del 23 de agosto de 2023, "Por la cual se modifica el protocolo de prevención, detección, atención de violencias y todo tipo de discriminación basada en género de la Escuela Superior de Administración Pública (Esap) adoptado mediante Resolución número 068 de 2023." 
* Ley 2326 del 13 de septiembre de 2023, "Por medio de la cual se adopta la Alerta Rosa y otras medidas de Prevención, Protección y Reparación para las niñas, niños, jóvenes, adolescentes y mujeres víctimas de desaparición." El artículo 3 define dentro de las víctimas a las parejas del mismo sexo. 
* Resolución 3094 del 1 de septiembre de 2023 del Ministerio del Trabajo. "Por la cual se actualizan los mecanismos preventivos y correctivos de conductas de acoso laboral, el funcionamiento y conformación de los Comités de Convivencia Laboral en el Ministerio del Trabajo y el procedimiento interno para su atención y se deroga la Resolución No. 0946 del 31 de mayo de 2012." 
* Ley 2331 del 21 de septiembre de 2023, "Por medio de la cual se adoptan incentivos para el apoyo a iniciativas locales y se dictan otras disposiciones." 
* Circular 026 del 4 de agosto de 2023, de la Secretaría Jurídic Distrital referente a la "Incorporación de criterios de la temática enfoque diferencial y/o interseccional en el Sistema de Información de Procesos Judiciales - SIPROJ." Se incluye en el Sistema un ítem denominado “Enfoque diferencial y/o interseccional” del cual a su turno se desprenden más pestañas sobre “sexo, género, población LGBTIQ+, edad, capacidades especiales, grupo étnico, otro”. 
* Acuerdo Distrital 909 del 25 de septiembre de 2023, "Por medio del cual se promueve la creación de semilleros contra el machismo en los Colegios del Distrito Capital". El artículo 1 del citado Acuerdo señala que el objeto es complementar las acciones que realizan los colegios del Distrito orientadas a concientizar a los niños, niñas y jóvenes sobre la importancia de desaprender las conductas machistas, como un paso más en la lucha contra la violencia basada en género y los abusos a las mujeres y las personas feminizadas.
*  Decreto Nacional 1633 del 9 de octubre de 2023, "Por el cual se adiciona el Título 29 a la Parte 2 del Libro 2 Del Decreto 1078 de 2015, Decreto Único Reglamentario del Sector de las Tecnologías de la Información y las Comunicaciones, para reglamentar el artículo 145 de la Ley 2294 de 2023, y se dictan otras disposiciones."
* Ley 2335 del 11 de octubre de 2023, "Por la cual se expiden disposiciones sobre las estadísticas oficiales en el país." 
* Ley 2336 del 11 de octubre de 2023, "Por medio de la cual se dictan normas para el ejercicio de la Profesión de Desarrollo  Familiar, se expide el Código Deontológico y ético, se le otorgan facultades al Colegio Nacional de Profesionales en desarrollo familiar, se deroga la Ley 429 de 1998 y se dictan otras disposiciones relativas al ejercicio de la profesión."
* Decreto Nacional 1649 del 12 de octubre de 2023, "Por el cual se reglamenta el artículo  348 de la Ley 2294 de 2023, que crea el Programa Nacional Jóvenes en Paz"
* Ley 2337 del 12 de octubre de 2023, "Por medio de la cual se fomenta la inclusión y participación de las mujeres en los programas para el emprendimiento, formación y desarrollo empresarial." 
* Resolución Distrital 700 del 13 de octubre de 2023, "Por medio de la cual se reglamenta el Acuerdo 866 de 2023 con el procedimiento para el otorgamiento, seguimiento, supervisión, revocación, y renovación del Sello ‘Bogotá Incluyente’ como reconocimiento a las empresas que promuevan la inclusión de poblaciones diferenciales a través de su vinculación laboral y se dictan otras disposiciones." 
* Decreto Distrital 482 del 26 de octubre de 2023, "Por medio del cual se reglamenta la Estrategia de Ingreso Mínimo Garantizado en Bogotá D.C. y se dictan otras disposiciones."
* Decreto Distrital 495 del 26 de octubre de 2023, "Por medio del cual se reglamenta el artículo 66 del Acuerdo Distrital 878 de 2023 en relación con la implementación de los Presupuestos Participativos para la ejecución de los Planes de Desarrollo de los Fondos de Desarrollo Local."
* Decreto Distrital 497 del 26 de octubre de 2023, "Por el cual se adopta el Plan de Movilidad Sostenible y Segura - PMSS - para Bogotá Distrito Capital y se dictan otras disposiciones”. 
* Sentencia SU-297 de 2023 Se ordena a la Dirección Delegada contra la Criminalidad Organizada y a la Dirección Especializada contra las Violaciones a los Derechos Humanos de la Fiscalía General de la Nación que, establezca lineamientos para la incorporación de la perspectiva de género en las investigaciones penales adelantadas con ocasión de esa conducta punible que tengan como víctimas a mujeres o a personas con orientación sexual o identidad de género diversas.
* Sentencia C-324 de 2023 Declaró que las licencias para mujeres en la época del parto también son aplicables a hombres trans y a personas no binarias. 
* Sentencia C-315 de 2023 Declaró condicionadamente exequible la expresiones ‘cónyuges’ incluidas en el artículo 102 del Código de Comercio sobre la validez de las sociedades familiares, bajo el entendido que ese vocablo se refiere, en igualdad de derechos y deberes, a los cónyuges y a los compañeros permanentes de las uniones maritales de hecho, tanto de parejas del mismo como de distinto sexo. </t>
  </si>
  <si>
    <t xml:space="preserve">Se incluyeron en el IV Trimestre dentro del documento de relatoría 08 de 2018:
1 Decreto Nacional, 2 Resoluciones Nacionales, 1 Decretos Distrital y 4 sentencias. </t>
  </si>
  <si>
    <t xml:space="preserve">* Decreto Nacional 1896 del 8 de noviembre de 2023, "Por el cual se reglamenta el Fondo para la Superación de Brechas de Desigualdad Poblacional e Inequidad Territorial, establecido en el artículo 72 de la Ley 2294 de 2023 "Por el cual se expide el Plan Nacional de Desarrollo 2022-2026 "Colombia Potencia Mundial de la Vida". El artículo 7 señala que el Consejo Directivo estará integrado, entre otros, por el (la) Viceministro (a) de las Mujeres del Ministerio de Igualdad y Equidad o su delegado (a). El (la) Viceministro (a) para las Poblaciones y Territorios Excluidos y la Superación de la Pobreza del Ministerio de Igualdad y Equidad o su delegado (a).El (la) Viceministro (a) de las Diversidades del Ministerio de Igualdad y Equidad o su delegado (a).
* Decreto Distrital 542 del 16 de noviembre de 2023, "Por medio del cual se adopta el Modelo Distrital de Relacionamiento Integral con la Ciudadanía y se dictan otras disposiciones  ”. El numeral 2 del artículo 5 del citado Decreto trata dentro de los objetivos específicos del Modelo Distrital de Relacionamiento Integral con la Ciudadanía el de garantizar un relacionamiento con la ciudadanía con criterios diferenciales de accesibilidad y un enfoque de derechos, diferencial y de género para acceder a la oferta pública del Estado.
* Sentencia C-408 de 2023 de la Corte Constitucional señaló una omisión legislativa absoluta en la regulación de la edad a la que las personas con identidad de género no binaria pueden acceder a las prestaciones por vejez. Y exhortó al Congreso de la República para que evalúe si, en materia de régimen pensional, las personas identificadas como de género no binario deben recibir un tratamiento diferenciado, con el objeto de impedir o eliminar cualquier tipo de afectación en su acceso a las prestaciones de dicho régimen.
*Sentencia T-456 del 31 de octubre de 2023 de la Corte Constitucional ampara derechos de ciudadano venezolano trans y con diagnóstico de VIH, a quien se le negó tratamiento para su enfermedad. 
* Sentencia C-507 de 2023 de la Corte Constitucional se incluye dentro de la reducción de la jornada laboral prevista para los trabajadores a las trabajadoras y trabajadores del servicio doméstico en la modalidad de interna/os, quienes se beneficiarán de una disminución de 60 horas semanales a 52,5. La Corte hizo hincapié en la necesidad de leer las normas que se refieren al servicio doméstico y a los patronos a la luz de lo que en la actualidad se conoce como la “economía del cuidado”, y de reconocer que los trabajos que se ejercen en los hogares son llevados a cabo, primordialmente, por mujeres. Por tanto, señaló que este tipo de casos, donde las normas tratan de modo diferenciado a quien se dedica al trabajo del cuidado y del hogar, deben ser estudiados con un enfoque de género y diferencial.
* Sentencia 06196 del 16 de noviembre de 2023 del Consejo de Estado niega acción de tutela que pretendía ordenar a la Corte Suprema de Justicia devolver al presidente de la República la terna para elegir fiscal general de la Nación, porque estaba conformada solamente por mujeres. El legislador no implementó una acción afirmativa para los hombres, mientras que sí existe la regla de integrar la terna para proveer el cargo de fiscal general de la Nación con al menos una mujer; por tanto, la postulación de los otros 2 candidatos de la terna hace parte del ámbito discrecional del presidente de la República, quien puede incluir a aquellas personas que en su sentir estén suficientemente calificadas para optar por ese cargo, sin importar si son dos hombres, dos mujeres o un hombre y una mujer, como también pueden tenerse en cuenta ciudadanos identificados como no binarios."
* Resolución Nacional 2138 del 19 de diciembre de 2023 del Ministerio de Salud y Protección Social, "Por la cual se adoptan los lineamientos de transversalización del enfoque de género en el sector salud para el cierre de brechas por razones de sexo, género, identidad de género y orientación sexual."
* Resolución Nacional 7998 del 27 de diciembre de 2023 del ICBF, "Por la cual se adopta el Modelo de Enfoque Diferencial de Derechos del Instituto Colombiano de Bienestar Familiar, se derogan las Resoluciones 9313 de 2016 y 1264 de 2017 y se dictan otras disposiciones." 
</t>
  </si>
  <si>
    <t>El cumplimiento del cronograma establecido, el 9 de agosto de 2023 se llevó a cabo la primera sensibilización sobre atención a las personas de los sectores LGBTI. Para el desarrollo de esta actividad vritual, a la que se conectaron seis(6) servidores, se solicitó el apoyo a la Dirección del Sistema Distrital de Servicio a la Ciudadanía de la Secretaría General de la Alcaldía Mayor de Bogotá, D.C. y a la Dirección de Diversidad Sexual Poblaciones y Género de la Secretaría Distrital de Planeación. En este espacio se socializaron generalidades sobre la Política Pública LGBTI junto con categorías como orientación sexual, identidad de género, sexo, Estrategias de Ambientes Laborales Inclusivos, la Directiva 005 de 2021 y tips de lenguaje incluyente.</t>
  </si>
  <si>
    <t>Derechos humanos:
En el artículo 2 de la Constitución Política de Colombia se relacionan dentro de las finalidades del Estado el servicio a la comunidad y la garantía de la efectividad de los principios, derechos y deberes. Es prioritario entonces que a través de estas sensibilizaciones se socialicen los lineamientos y aspectos conceptuales que deben tener en cuenta los/as servidores/as para atender con oportunidad y calidad los requerimientos de los ciudadanos como sujetos de derechos.
Enfoque poblacional y diferencial:
Los/as servidores/as de la Entidad que participan en las sensibilizaciones trabajan de cara a la ciudadanía y son responsables de garantizar el servicio de acuerdo con los parámetros establecidos en el manual de servicio a la ciudadanía en términos de oportunidad, eficacia, eficiencia, transparencia, dignidad, igualdad, equidad y de calidad.  En este escenario, las sensibilizaciones están orientadas a fortalecer, entre otros,  los principios de respeto, diversidad, identidad e inclusión de los/as ciudadanos/as de los sectores sociales LGBTI.</t>
  </si>
  <si>
    <t>El 25 de octubre de 2023 se llevó a cabo una sensibilización sobre atención a las personas de los sectores sociales LGBTI con apoyo de la Dirección de Diversidad Sexual, Poblaciones y Género de la Secretaría de Planeación Distrital. Este espacio se realizó a través de TEAMS y tuvo una duración de una hora y quince minutos, se conectaron 29 servidores/as de la Dirección del Sistema Distrital de Servicio a la Ciudadanía.</t>
  </si>
  <si>
    <t>Enfoque de Derechos Humanos:
De acuerdo con el Manual de Servicio a la Ciudadanía del Distrito Capital, el servicio se debe caracterizar por incluir la atención a la ciudadanía con enfoque de derechos humanos.  Desde este enfoque se reconoce a los seres humanos como titulares de derechos y al Estado como garante de estos. Ello también implica prestar especial interés y atención a las poblaciones como los sectores LGBTI que históricamente han tenido mayor vulnerabilidad y violación de sus libertades.  Es en este escenario que se pretendió sensibilizar a los/as servidores/as de la Red CADE que trabajan de cara la ciudadanía sobre las luchas que los sectores sociales LGBTI han protagonizado para avanzar en el respeto y garantía de sus derechos. 
Enfoque Poblacional y diferencial:
El Manual de Servicio a la Ciudadanía del Distrito Capital suministra los lineamientos de atención a la ciudadanía incorporando enfoques de derechos, género, poblacional diferencial y la perspectiva de interseccionalidad. En términos de la Secretaría Distrital de Planeación, desde el enfoque diferencial se pretende visibilizar "las particularidades y necesidades de personas y colectivos con el fin de generar acciones diferenciales desde la política pública para cambiar las situaciones de exclusión y discriminación que evitan el goce efectivo de los derechos." En este orden de ideas, es fundamental que las entidades generen espacios para sensibilizar a los/as servidores/as que trabajan de cara a la ciudadanía sobre la atención con enfoque diferencial, como es el caso de los sectores sociales LGBTI.</t>
  </si>
  <si>
    <t xml:space="preserve">Durante el periodo, la Dirección Distrital de Calidad del Servicio viene avanzando en el desarrollo de la IV Fase de la actualización e implementación del protocolo de atención a personas LGBTI, fase que corresponde al seguimiento a la implementación del protocolo de atención para las personas de las colectividades LGBTI en el canal presencial y línea 195. Para lo anterior, durante este periodo se avanzó con el 2,5% planeado para esta vigencia, acumulando un total de 7,5% hasta el momento; lo anterior correspondiente al desarrollo de las siguientes actividades:
-Sesiones de cualificación en el Módulo 2. Introducción en Servicio a la Ciudadanía realizadas: 40 de 40 programadas
18 sesiones de cualificación en I Trimestre
10 sesiones de cualificación en II Trimestre
12 sesiones de cualificación en el III Trimestre + octubre
-Monitoreos para verificación de la implementación del protocolo de atención a personas pertenecientes a los sectores LGBTI: 76 de 76 programados
3 monitoreos en I Trimestre
32 monitoreos en II Trimestre
41 monitoreos en III Trimestre + octubre
-Total de acciones de la IV Fase realizadas: 116 de 116 programadas
Así, considerando que para el periodo se programó el cumplimiento del 7.5% de la fase IV, que corresponde con la realización de 116 actividades de cualificación y verificación del conocimiento del servidor sobre el protocolo de atención, al finalizar el periodo se dio cumplimiento a las actividades planeadas para dicho periodo, así: 
a. Monitoreos: la Dirección Distrital de Calidad del Servicio realizó 41 monitoreos a puntos de atención presencial, en donde se realizó la verificación del conocimiento del servidor/colaborador sobre el protocolo de atención a personas pertenecientes a los sectores LGBTI establecidos en el Manual de Servicio a la Ciudadanía -  Num.  3.3.6., de conformidad con  lo señalado en los Formatos Fichas de Monitoreo, se realizaron en los siguientes puntos de atención:
Julio (9 monitoreos) 
i) Secretaría Distrital de Gobierno – Alcaldía Local de Usme, ii) Secretaría Distrital de Ambiente, iii) Secretaría General – SuperCADE Calle 13, iv) Secretaría Distrital de Gobierno - Alcaldía Local de la Bosa, v) Secretaría General – SuperCADE Suba, vi) Secretaría General – SuperCADE 20 de Julio, vii) Instituto Distrital de Recreación y Deporte – IDRD, viii) Instituto Distrital de Protección y bienestar Animal - IDPYBA, ix) Unidad Administrativa Especial Cuerpo Oficial de Bomberos.
Agosto (10 monitoreos)
i) Empresa de Acueducto y Alcantarillado de Bogotá, ii) Centro de Encuentro para la Paz y la Integración Local de Víctimas Bosa, iii) Centro de Encuentro para la Paz y la Integración Local de Víctimas Ciudad Bolívar, iv) Secretaría General – CADE Luceros, v) Secretaría General – CADE Yomasa, vi) Instituto Distrital de las Artes – IDARTES, vii) Instituto de Desarrollo Urbano – IDU, viii) Secretaría General – SuperCADE Bosa, ix) Secretaría General – SuperCADE Manitas, x) Secretaría de Educación del Distrito
Septiembre (10 monitoreos)
i) Secretaría General - CADE Candelaria, ii) Secretaría General - SuperCADE Social, iii) Secretaría General - Cade Gaitana, iv) Secretaría General - Cade La Victoria, v) Secretaría General - Cade Tunal, vi) Secretaría Distrital de Seguridad, Convivencia y Justicia, vii) Secretaría Distrital de Salud, viii) Fondo de Prestaciones Económicas, Cesantías y Pensiones - FONCEP, ix) Caja Vivienda Popular, x) Subred Integrada de Servicios de Salud Sur Occidente E.S.E.
Octubre (12 monitoreos)
i) Secretaría Distrital de Movilidad, ii) Secretaría Distrital de Gobierno, iii) Secretaría Distrital de Integración Social -Subdirección Local Barrios Unidos, iv) Capital Salud EPS, v) Secretaría General CADE Kennedy, vi) Instituto Distrital de Turismo, vii) Secretaría Distrital de Cultura, Recreación y Deporte, viii) Subred Integrada de Servicios de Salud Sur ESE. Hospital Vista Hermosa, ix) Empresa de Renovación y Desarrollo Urbano de Bogotá – Renobo, x) Secretaría General CADE Muzú, xi) Departamento Adtivo del Servicio Civil Distrital – DASCD, xii) Canal Capital.
b. Sesiones de cualificación: se realizaron 12 sesiones de cualificación en el Módulo 2. Introducción en Servicio a la Ciudadanía, en el cual se socializan los Protocolos de atención para los grupos poblacionales diferenciales, entre ellos sobre las personas pertenecientes a los sectores LGBTI. En las sesiones participaron 518 servidores(as) públicos y colaboradores de entidades distritales.
Con lo anterior, la Dirección Distrital de Calidad del Servicio avanza en esta implementación atendiendo a los compromisos establecidos para este indicador, obteniendo insumos para el desarrollo del informe consolidado sobre la implementación del protocolo. </t>
  </si>
  <si>
    <t>Poblacional
Con la socialización e implementación del Protocolo de atención a Personas LGBTI mediante la cualificación en el Módulo 2. Introducción en Servicio a la Ciudadanía, en donde participan servidores/as públicos y colaboradores/as de  entidades distritales, se aporta al reconocimiento de Bogotá como una ciudad diversa e incluyente, permitiendo contribuir con el enfoque poblacional desde la mirada y las necesidades de las poblaciones sexualmente diversas. Por lo anterior, garantizar y verificar que las entidades implementen este protocolo aporta la garantía de derechos de las personas LGBTI a partir de la promoción de un trato digno, eficiente y oportuno y equitativo por parte de servidores y funcionarios y funcionarias de las entidades distritales a estas poblaciones. Finalmente, considerando las características de las poblaciones, este protocolo también permite garantizar la atención de manera interseccional en la medida en que establece pautas para atender a personas LGBTI víctimas del conficto y/o que se autorreconocen con algún grupo étnico.
Género
En las sesiones de cualificación se presentaron los protocolos de atención con  enfoque poblacional-diferencial y de género, en donde se incluye información relacionada con la atención a mujeres y a identidades de género diversas.</t>
  </si>
  <si>
    <t xml:space="preserve">En el 2023, la Dirección Distrital de Calidad del Servicio viene avanzando en el desarrollo de la IV Fase de la actualización e implementación del protocolo de atención a personas LGBTI, fase que corresponde al seguimiento a la implementación del protocolo de atención para las personas de las colectividades LGBTI en el canal presencial y línea 195. Durante el periodo (noviembre -diciembre), se alcanzó un avance del 2,5 % realizando las siguientes actividades:
16 monitoreos a los canales de atención, así: 
Noviembre: Secretaría General - CADE Patio Bonito, Secretaría General - CADE Plaza de las Américas, Área Limpia D.C. S.A.S. E.S.P., Bogotá Limpia S.A.S. E.S.P., Ciudad Limpia Bogotá S.A.S. E.S.P., Instituto Distrital de Participación y Acción Comunal - IDPAC
Jardín Botánico De Bogotá José Celestino Mutis, Limpieza Metropolitana S.A.S. E.S.P., Promoambiental Distrito S.A.S. E.S.P., Secretaría Distrital de la Mujer, Subred Integrada de Servicios de Salud Centro Oriente E.S.E., Subred Integrada de Servicios de Salud Norte E.S.E., Unidad Administrativa Especial De Servicios Públicos - UAESP
Diciembre:  Lotería de Bogotá, Instituto para la Economía Social – IPES, Fundación Gilberto Álzate Avendaño-FUGA
En los cuales se realizó la verificación del conocimiento del servidor/colaborador sobre el protocolo de atención a personas pertenecientes a sectores sociales LGBTI establecidos en el Manual de Servicio a la Ciudadanía - Num.  3.3.6. de conformidad con lo señalado en los Formatos Fichas de Monitoreo. 
Así mismo, realizó 7 sesiones de cualificación en el Módulo 2. Introducción en Servicio a la Ciudadanía, en el cual se socializan los Protocolos de atención para los grupos poblacionales diferenciales, entre ellos a personas pertenecientes a los sectores sociales LGBTI; en las sesiones participaron 188 servidores(as) públicos y colaboradores de entidades distritales.
Con lo anterior, la Dirección Distrital de Calidad del Servicio avanza en esta implementación atendiendo a los compromisos establecidos para este indicador, obteniendo insumos para el desarrollo del informe consolidado sobre la implementación del protocolo. </t>
  </si>
  <si>
    <t xml:space="preserve">OCTUBRE
La estrategia de sensibilización y apropiación del enfoque diferencial por orientación sexual e identidad de género  en las entidades y organismos distritales se ha llevado a cabo en el marco del programa para la "Construccion de ambientes laborales diversos, amorosos y seguros". 
En el periodo comprendido entre julio a octubre de 2023, la  participación en la implementación la estrategia ALDAS -  ambientes laborales diversos, amorosos y seguros-, alcanzó el 84,62 % de las entidades programadas para la vigencia es decir en 44 Entidades de 52 proyectadas.
Durante el tercer trimestre y el mes de octubre de 2023, se realizaron cuatro (4) jornadas de acompañamiento a las entidades Públicas Distritales, donde incialmente se identificó el estado de avance de estás, en la implementación del programa. Se observa que algunas han definido actividades específicas en el plan de acción como la semana CALDAS, obras de teatro, campaña del buen trato, encuestas como herramientas de caracterización de servidores y servidoras públicas, así como del entorno laboral, y cápsulas informativas con conceptos de empatía y asertividad; mientras que la mayoría ha relacionado actividades propias de la dinámica de la entidad asociadas al programa, como el protocolo de manejo de conflictos y de prevención de Violencias Basadas en Género – VBG -, acoso sexual y acoso sexual laboral, socializados en el comité de convivencia laboral, así como diferentes capacitaciones relacionadas con la aplicación de los enfoques de género, diferencial, Derechos Humanos, ambiental y en especial, el Instituto Distrital de Protección y Bienestar Animal – IDPYBA -, ha solicitado que el enfoque interespecie, se trabaje de manera transversal en el programa y en cada entidad participante, como esencia del mismo y haciendo énfasis en la necesidad de considerar todas las formas de vida y su respeto en la relaciones personales y laborales.
En el mes de octubre de 2023, se observa que se ha hecho énfasis en la implementación del Código de Integridad a través de las personas gestoras de integridad, en especial promoviendo el enfoque de género y diferencial, desde talleres y capacitaciones en lenguaje incluyente y lenguaje de señas para la adecuada atención a personas en condición de discapacidad.
Así mismo se identifican actividades realizadas en el marco de los Planes de Bienestar y Seguridad y Salud en el Trabajo – SST -, de las entidades u otros productos de Políticas Públicas Distritales como manuales de lenguaje incluyente, atención psicosocial, manejo y gestión de emociones,  Derechos Humanos, comunicación no sexista y asertiva, resolución de conflictos, análisis de resultados de la batería de indicadores de riesgo psicosocial, concursos de talentos, talleres LGBTIQ+, inclusión, diversidad y representatividad, línea CALMA y discriminación equitativa de las labores en relación a la participación de los hombres en las actividades del hogar, encuentros de mujer y equidad de género. </t>
  </si>
  <si>
    <t xml:space="preserve">Derechos Humanos: 
Se resalta que algunas entidades acompañadas y que han avanzado en la implementación del programa ALDAS como la Secretaría Distrital del Hábitat y Unidad Administrativa Especial de Servicios Públicos -UAESP -, que tienden a caracterizar la población objetivo, es decir, servidores, servidoras y colaboradoras públicas, la aplicación del enfoque de derechos Humanos mediante la promoción de espacios libres de discriminación e inclusivos, con el objetivo de identificar y reconocer elementos conflictivos en espacios laborales, y avanzar en su transformación, convivencia, bienestar y seguridad en las mismas con talleres, coaching ejecutivo, piezas y mediación audiovisual. 
En el mes de octubre de 2023, algunas entidades Distritales iniciaron denominado "Política pública LGTBI y Transversalización de orientaciones sexuales e identidad de Género", promovido por la Secretaría Distrital de Planeación  y se relacionó como parte de las actividades en el Plan de Acción para la implementación del programa ALDAS.
Género: En el proceso de acompañamiento a las entidades Públicas Distritales, se identificó que existen algunas que han avanzado en la consolidación del programa como el Instituto Distrital para la Protección de la Niñez y la Juventud - IDIPRON -, que mencionan actividades relacionadas con la conformación de una mesa de mujer, género y diversidades, ha hecho énfasis en sensibilizaciones de temas LGBTIQ+ y las buenas relaciones en el entorno laboral; la Secretaría de Seguridad, Convivencia y Justicia, que menciona la adopción de una política de equidad laboral y se hace énfasis en transformación de los discursos desde el enfoque diferencial e interseccional, en los diferentes espacios y encuentros al interior de la entidad; y finalmente se encuentra Canal Capital, que llevó a cabo una medición a través de un cuestionario para identificar el Síndrome de Bornout, o del trabajador quemado en la entidad y se realizaron entrevistas a líderes de la entidad para identificar actividades y mejores prácticas para transformar el clima laboral, en este sentido, se ha hecho énfasis en un programa psicosocial, que incluye talleres psicoeducativos, protocolo de manejo de Violencias Basadas en Género - VBG -, primeros auxilios psicológicos, protocolo de acoso sexual y acoso sexual laboral y piezas informativas. 
Así mismo, la Secretaría Jurídica Distrital, llevó a cabo la semana CALDAS entre el 7 y 11 de julio de 2023, como una de las actividades definidas en su plan de acción para la implementación del programa. La entidad tiene un grupo de teatro consolidado para socializar los temas y objetivos del programa, en esta versión presentaron la obra de teatro denominada "Justicia de género", abordando temas sobre problemáticas de la población del sector LGBTIQ+, la igualdad y equidad en los ambientes laborales. Igualmente, realizó una sensibilización para todas la personas de la entidad, por parte del líder distrital de CALDAS, Fabio Castro, quién mencionó la necesidad del cuidado de si, de las personas que nos rodean y de los ambientes y espacios laborales que se conforman y transitan por diferentes periodos de tiempo e incluso por muchos años de servicio público.  </t>
  </si>
  <si>
    <t>Participaron en el curso que integra dos módulos de sensibilización en la política pública LGBTI colaboradores-as entre otras de las siguientes entidades del distrito: Caja de Vivienda Popular – CVP; Departamento Administrativo de la Defensoría del Espacio Público – DADEP; Instituto Distrital de Gestión de Riesgos y Cambio Climático – IDIGER; Instituto Distrital de la Participación y Acción Comunal – IDPAC; Instituto Distrital de las Artes – IDARTES; Instituto Distrital de Protección y Bienestar Animal – IDPYBA; Instituto Distrital de Recreación y Deporte – IDRD; Instituto para la Protección de la Niñez y la Juventud – IDIPRON
Corresponde al contrato de prestación de servicios para la vigencia 2023, Proyecto 7670, de un profesional para potencializar el desarrollo de competencias y habilidades, en Gestión del Conflicto, y estructurar la construcción de la cultura del cuidado en contextos de ambientes laborales diversos, amorosos y seguros en servidoras y servidores de las entidades y organismos Distritales. (30 horas de dedicación a los cuatro talleres que se realizarán en conjunto con la Secretaría Distrital de Planeación, así como a la implementación del programa ALDAS desde el enfoque de género por diversidad sexual).
Nota: El valor ejecutado hace referencia al valor comprometido en la vigencia  y no al valor girado mensualmente.</t>
  </si>
  <si>
    <t>Derechos Humanos: 
En el conversatorio denominado “4D Día Distrital contra el Feminicidio”, realizado por el DASCD, Se realizó un análisis acerca de la evolución en términos de sanción de tipo penal y categorías relacionadas al feminicidio. Se observó que entre 2008 a 2015, el feminicidio inicialmente era un agravante del homicidio en el código penal, sin embargo no eran claros los criterios para definir dicho agravante, aunque se avanzó con la definición de violencias y estrategias para el abordaje de las Violencias contra la mujer a través de la Ley 1257 del 04 de diciembre de 2008. Posteriormente, se expidió la Ley 1761 del 06 de julio de 2015, que según la expositora, crea un delito autónomo llamado Feminicidio, definido como el acto de asesinar a una mujer por el hecho de serlo, o por su identidad de género, con unos antecedentes como haber tenido una relación sentimental, actos de instrumentalización sobre su cuerpo (violencia sexual, mutilación), aprovechar relaciones de poder social, político, económico, violencia sociopolítica que demuestran  que existía una continuidad de violencias que finalmente acaban con la vida de una mujer. Este delito tiene una pena hasta de 60 años de prisión.
Como herramientas jurídicas de atención, se menciona una Directiva de la Fiscalía General de la Nación que prioriza el Feminicidio sobre las demás investigaciones, y crea la figura de agencia general (persona delegada para llevar el proceso). Se mencionan los consultorios jurídicos de universidades, que brindan asistencia y asesoría jurídica para mujeres sobrevivientes de feminicidio. Se menciona la necesidad de aplicar herramientas para identificar alertas tempranas como el violentómentro que contiene situaciones de violencia como dependencia emocional, económica, otro tipo de violencias como física, patrimonial, psicológica para evitar el feminicidio; así mismo la capacitación a servidoras, servidores y colaboradores públicos en enfoques diferenciales y de género, así como en resolución de conflictos.
Género: En el conversatorio denominado “4D Día Distrital contra el Feminicidio”, realizado por el DASCD, se indagó acerca del contexto de las violencias contra las mujeres, donde se mencionó en un primer momento una causa relacionada con estereotipos y patrones culturales y patriarcales en relación al dominio de los cuerpos sobre las mujeres asociados a lo privado y al hogar, mientras el campo de acción de hombres asociado lo público en términos del ejercicio de cargos públicos y relacionamiento en sociedad. Igualmente, la construcción de masculinidades violentas o hegemónicas como categoría relacionada con modelo ideal de ser hombres, en diferentes espacios públicos y privados, que involucra normas sociales y culturales, expectativas acerca del actuar de los hombres en relación con las mujeres, así como el objetivizar cuerpos y controlarlos.
Esto influye en los feminicidios, puesto que en general, los hombres son educados para reaccionar con violencia como muestra de superioridad y manifestación de poder sobre la corporalidad de las mujer, generando la vulneración de derechos humanos de manera reiterada, basada en tradiciones, costumbres y creencias sobre la supremacía de hombres sobre las mujeres, que conllevan a estructuras sociales y contextos de desigualdad de género, violencias, impunidad y falencias en el acceso a la justicia para la prevención y sanción del feminicidio.
Dado lo anterior, se identificaron las diferentes herramientas jurídicas y administrativas, y estrategias para el abordaje de las Violencias Basadas en Género - VBG -, que derivan en el feminicidio, como son la prevención desde procesos educativos y psicoeducativos en diferentes actores sociales y en especial, los hombres; las herramientas de análisis jurídico para la sanción del feminicidio y la corresponsabilidad social en la prevención y activación de rutas de atención en situaciones o casos que pueden llegar al feminicidio.</t>
  </si>
  <si>
    <t>Durante el primer trimestre de 2023, 258 servidoras y servidores públicos Distritales finalizaron el curso de Ingreso al Servicio Público (inducción y reinducción), vinculados a 48 entidades Distritales que han usado el curso desde vigencias anteriores. 
El curso tiene 14 módulos y busca dar a conocer nociones fundamentales asociadas al Servicio Civil y al Distrito fortaleciendo el proceso de inducción y reinducción que adelantan las entidades y organismos. El curso contiene dos módulos específicos para difundir las Políticas Públicas de Mujer y Equidad de Género y LGBTI.
Dado que este curso es de obligatorio cumplimiento, los servidores, servidoras y colaboradores públicos que ingresan al distrito, deben tomarlo, garantizando así los conocimientos básicos sobre el servcio público en Bogotá.</t>
  </si>
  <si>
    <t>Derechos Humanos: 
En el curso se socializa el objetivo general de la política pública LGBTI "Garantizar el ejercicio pleno de derechos a personas de los sectores LGBTI como parte de la producción, gestión social y bienestar colectivo de la ciudad (SDP, 2023)", así como el objetivo de la Política Pública de las Mujeres y Equidad de Género, "Reconocer, garantizar y restablecer los derechos de las mujeres, en sus diferencias y diversidad, que habitan en el Distrito Capital, de manera que se modifiquen de forma progresiva y sostenible, las condiciones injustas y evitables de la discriminación, la desigualdad y subordinación de género en los ámbitos público y privado. (SDM, 2021)". 
En este sentido, se busca garantizar el derecho que tienen servidoras y servidores públicos a la educación para el trabajo y el desarrollo humano y la libre expresión, teniendo en cuenta las diferencias y brechas de género, con el fin de fortalecer las competencias de los servidores públicos y reconocimiento de la identidad personal y social. Esta identificación se materializa en el diseño de los programas de formación que buscan reconocer, prevenir y disminuir todo tipo de estigmatización y fomentar mecanismos para la protección de población vulnerable, así como, generar espacios y herramientas para la equidad e igualdad.
Género: Se evidencia una participación del 61% de mujeres en el curso, 39% de hombres; esto aporta al cierre de brechas de género, ya que todas las personas participantes en el curso tienen acceso a materiales de estudio y temáticas acerca de la transversalización del enfoque de género y las acciones afirmativas para la equidad e igualdad de género promovidas en las entidades públicas y desde las servidoras y servidores públicos haciendo énfasis en el respeto por la diversidad, condiciones y enfoques diferenciales, y lenguaje incluyente.
Diferencial poblacional:   Del total de personas participantes, 
17 personas se identifican como Afrocolombianos (6 mujeres y 11 hombres), 5 personas pertenecientes a pueblos indígenas (3 hombres y 2 mujeres), y 1 persona (hombre) como raizal;  3 personas mencionan discapacidad auditiva (2 mujeres y 1 hombre), 7 personas mencionan discapacidad física (5 hombres y 2 mujeres), 1 mujer menciona discapacidad visual, y 2 mujeres mencionan discapacidad físico-motora. 
Se observa una mayor participación de personas adultas de 29 a 49 años en el curso, debido a que la población objetivo del mismo, son las personas que aprueban las primeras etapas de los concursos públicos de mérito para empleos de Carrera Administrativa. Los jóvenes de 20 a 28 años tienen una participación del 9%, y las personas de 50 a 69 años participan en un 21%.</t>
  </si>
  <si>
    <t>Derechos Humanos: 
En el curso se socializa el objetivo general de la política pública LGBTI "Garantizar el ejercicio pleno de derechos a personas de los sectores LGBTI como parte de la producción, gestión social y bienestar colectivo de la ciudad (SDP, 2023)", así como el objetivo de la Política Pública de las Mujeres y Equidad de Género, "Reconocer, garantizar y restablecer los derechos de las mujeres, en sus diferencias y diversidad, que habitan en el Distrito Capital, de manera que se modifiquen de forma progresiva y sostenible, las condiciones injustas y evitables de la discriminación, la desigualdad y subordinación de género en los ámbitos público y privado. (SDM, 2021)". 
En este sentido, se busca garantizar el derecho que tienen servidoras y servidores públicos a la educación para el trabajo y el desarrollo humano y la libre expresión, teniendo en cuenta las diferencias y brechas de género, con el fin de fortalecer las competencias de los servidores públicos y reconocimiento de la identidad personal y social. Esta identificación se materializa en el diseño de los programas de formación que buscan reconocer, prevenir y disminuir todo tipo de estigmatización y fomentar mecanismos para la protección de población vulnerable, así como, generar espacios y herramientas para la equidad e igualdad.
Género: Se evidencia una participación del 54,6% de mujeres en el curso, 45% de hombres y 4 personas sin respuesta. Dos (2) personas se identifican como transgénero femenino y tres (3) como transgénero masculino; doce (12) personas mencionaron su orientación sexual como LGBTIQA+. Esto aporta al cierre de brechas de género, ya que todas las personas participantes en el curso tienen acceso a materiales de estudio y temáticas acerca de la transversalización del enfoque de género y las acciones afirmativas para la equidad e igualdad de género promovidas en las entidades públicas y desde las servidoras y servidores públicos haciendo énfasis en el respeto por la diversidad, condiciones y enfoques diferenciales, y lenguaje incluyente. 
Diferencial poblacional:   Durante la vigencia 2022, se actualizaron los 14 módulos del curso de Ingreso al Servicio Público y se incluyó la alternativa de audios que contienen la información de los textos y demás contenido del curso, como una acción para mejorar el acceso de la población en condición de discapacidad visual.  Del total de personas participantes durante la vigencia 2023, 8 personas se identifican como Afrocolombianos (4 mujeres y 4 hombres), 6 personas pertenecientes a pueblos indígenas (3mejeres y 3 hombres), y 1 persona (hombre) como ROM (Gitano);  2 personas mencionan discapacidad auditiva (1 hombre y 1 persona intersexual), 2 personas mencionan discapacidad física (1 mujer y 1 hombre), 2 personas mencionan discapacidad visual (1 mujer y 1 hombre), y 1 hombre menciona discapacidad múltiple; y 1 hombre menciona discapacidad psicosocial; El 46% de las personas participantes, se identifican como cabeza de familia (el 47% son mujeres y el 53% hombres); En total, 18 personas se identifican como Víctimas del conflicto armado (12 mujeres y 6 hombres). Se observa una mayor participación de personas adultas de 29 a 49 años en el curso, debido a que la población objetivo del mismo, son las personas que aprueban las primeras etapas de los concursos públicos de mérito para empleos de Carrera Administrativa. Los jóvenes de 21 a 28 años tienen una participación del 9%, y las personas de 50 a 67 años participan en un 16%.
Personas participantes en el curso de Ingreso al Servicio Público por rango de edad.
Rango edad:
21 a 28: 9%
29 a 34: 20%
35 a 39: 22%
40 a 44: 22%
45 a 49: 12%
50 a 54: 10%
55 a 59: 4%
60 a 67: 2%</t>
  </si>
  <si>
    <t>Durante el peridodo del reporte en desarrollo de la Acción de Relacionamiento Internacional de Intercambio de Buenas Prácticas No. 2023-590, a través de la Gesellschaft für Internationale Zusammenarbeit (GIZ) - Cooperación Alemania - Colombia, con el proyecto Iniciativa Bogotá 2.0 se recibió la donación a una de las Casas LGBTI operadas por la Subsecretaría de Asuntos LGBTI de la Secretaría de Integración Social.  Esta dotación consistió en diferentes equipos tecnológicos, electrodomésticos, material para contar con el mobiliario administrativo, así como el mobiliario logístico para la atención y para la realización de eventos entorno a la Política Pública LGBTI del Distrito Capital, complementando con esta interacción la tercera acción de intercambio de prácticas durante la vigencia.</t>
  </si>
  <si>
    <t>Se realizó la Acción de Relacionamiento Internacional No. 2023-0823 que conllevó a la nominación de la alcaldesa para ser incluida en la Clase del Salón de la Fama LGBTIQ+ de 2023 como una acción de posicionamiento de la Ciudad en cabeza de la Alcaldesa Mayor de Bogotá.</t>
  </si>
  <si>
    <t>No aplica, el producto no tiene asociado enfoques.</t>
  </si>
  <si>
    <t>Para la vigencia 2023 se estableció un valor de setecientos sesenta y nueve mil pesos m/cte ($769,0000), correspondiente al cálculo de aproximadamente 25 horas que tomaría la ejecución de la actividad.  Para el desarrollo de esta actividad se ejecutó el valor de trescientos ochenta y cuatro mil quinientos pesos ($384.500) que corresponde a 12.5 horas de trabajo destinadas por un profesional especializado grado 21 cuyo salario hace parte de los gastos de funcionamiento de la Entidad. Queda pendiente la ejecución de cuatrocientos once mil quinientos pesos ($411,500).</t>
  </si>
  <si>
    <t>Para la vigencia 2023 se estableció un valor de setecientos sesenta y nueve mil pesos ($769.000) que equivalió a aproximadamente 25 horas laborales que destinaría un cargo de nivel profesional especializado al desarrollo de lo requerido para ejecutar el producto.
En el segundo trimestre se habían ejecutado $384,500, valor de las 12.5 horas destinadas a la logística de la ejecución de la actividad.
Finamente, en el cuarto trimestre se ejecutó el valor restante de lo presupuestado, es decir, $384.500 (trescientos ochenta y cuatro mil quinientos pesos m/cte). Este valor correspondió a 12.5 horas laborales del cargo de un Profesional Especializado grado 21 cuyo salario hace parte de los gastos de funcionamiento de la Entidad.</t>
  </si>
  <si>
    <t>Ejecución de recursos por valor de $18.072.844
distribuidos así:
Monitoreos: $13.115.702
Gastos de funcionamiento: $ 8.918.678
Gastos del proyecto de inversión No. 133011605560017000007870: $ 4.197.024
Los recursos fueron destinados al pago de personal de planta (2 profesionales) y 1 contratista de la Dirección Distrital de Calidad del Servicio, que realizaron actividades que permitieron la realización de los monitoreos a los puntos de atención. 
Cualificación $4.957.142
Gastos de funcionamiento: $4.587.060
Gastos del proyecto de inversión No. 133011605560017000007870: $370.082 
Los recursos fueron destinados al pago de personal de planta (3 profesionales Universitarios) y 1 contratista de la Dirección Distrital de Calidad del Servicio, que realizaron actividades que permitieron la cualificación de servidores públicos y colaboradores de entidades distritales en el Módulo 2. Introducción en Servicio a la Ciudadanía, en el cual se socializan los Protocolos de atención para los grupos poblacionales diferenciales, entre ellos a personas pertenecientes a los sectores sociales LGBTI.
Total recursos ejecutados en el I Trimestre: $19.583.189
Total recursos ejecutados en el II Trimestre: $14.613.665
Total recursos ejecutado en el III periodo: $18.072.844
Total acumulado vigencia: $52.269.698</t>
  </si>
  <si>
    <t>Durante la vigencia, la Secretaría General ha ejecutado recursos por un valor acumulado de $63.054.151 distribuidos así:
Ejecución de recursos en el trimestre IV por valor de $10.784.453, distribuidos así:
Monitoreos: $7.847.140
Gastos de funcionamiento: $ 5.336.055 
Gastos del proyecto de inversión No. 133011605560017000007870: $ 2.511.084
Los recursos fueron destinados al pago de personal de planta (2 profesionales) y 1 contratista de la Dirección Distrital de Calidad del Servicio, que realizaron actividades que permitieron la realización de los monitoreos a los puntos de atención. 
Cualificación $2.937.313
Gastos de funcionamiento: $2.752.272
Gastos del proyecto de inversión No. 133011605560017000007870: $185.041
Total recursos ejecutados en el I Trimestre: $19.583.189
Total recursos ejecutados en el II Trimestre: $14.613.665
Total recursos ejecutado en el III periodo: $18.072.844
Total recursos ejecutado en el periodo: $10.784.453
Total acumulado vigencia: $63.054.151
Los recursos fueron destinados al pago de personal de planta (3 profesionales Universitarios) y 1 contratista de la Dirección Distrital de Calidad del Servicio, que realizaron actividades que permitieron la cualificación de servidores públicos y colaboradores de entidades distritales en el Módulo 2. Introducción en Servicio a la Ciudadanía, en el cual se socializan los Protocolos de atención para los grupos poblacionales diferenciales, entre ellos a personas pertenecientes a los sectores sociales LGBTI.</t>
  </si>
  <si>
    <t>ACCIONES PPLGBTI POR FDL:
Durante el cuarto trimestre del 2023 (octubre, noviembre, diciembre), con corte a 31 de octubre de 2023, se realizó la transversalización de los proyectos de inversión vigencia 2023 y se ejecutaron actividades en el marco del desarrollo de los proyectos de inversión vigencia 2022, los cuales continúan en ejecución por parte de los FDL. 
Lo anterior corresponde a un avance cuantitativo del 100%. El detalle por fondos se describe a continuación:
Usaquén: 
- Proyecto 1989 -2023 “Usaquén cuidadora”: Para el mes de octubre se finalizó con la ejecución de los cursos de Formación en capacidades para cuidado a personas con discapacidad y de la tercera edad , curso de Deconstrucción de roles y estereotipos tradicionales de género asociados al trabajo de cuidado, Se encuentran en ejecución los talleres de Yoga para el bienestar y el autocuidado, Talleres de autocuidado grupal de contención emocional con enfoque psicosocial, se han logrado impactar 163 mujeres a la fecha. 
- Proyecto 1991-2023 “Usaquén territorio de mujeres sin miedo”:  En el mes de octubre se continua con el desarrollo de los cursos de formación sobre participación y derechos de las mujeres proceso de formación propio mujeres y hombres de la comunidad indígena, el curso de formulación de proyectos con perspectiva de género y habilidades de sistematización de experiencias de mujeres Se espera para el mes de Noviembre realizar una jornada artística y cultural en el espacio público de la localidad Conmemoración del día de acción por la salud de las mujeres Realizar una jornada artística y cultural en el espacio público de la localidad Derecho a la participación y representación de las mujeres se espera impactar 300 personas
Cada una de las piezas comunicativas de difusión de la oferta institucional son revisadas por secretaría de gobierno, oficina de prensa de la ALUSA y el comité técnico de seguimiento del CI 403 20203 con el objetivo de verificar el lenguaje y el enfoque pertinente. En el convenio interadministrativo con la universidad nacional CI 403 2023, se finaliza a la Formación / cursos sobre el derecho a una vida libre de violencias  cursos sobre el derechos a una vida libre de violencias énfasis en violencias cibernéticas Bienestar/ círculos de mujeres, en octubre se inicio con el taller de defensa personal, formación en futbol, ya esta en marcha el componente de  Comunicación y divulgación el cual ha permitido mayor cobertura del proyecto a través de videos, piezas graficas que permiten comunicar cada una de las acciones/ la fecha se han logrado impactar a 421 mujeres.
- Proyecto 1992 -2023 “Usaquén cultura creativa y diversa”: "CONVOCATORIAS ESTÍMULOS CULTURALES  ‘ES CULTURA LOCAL 2023’ A corte del 30 de octubre la convocatoria ya se encuentra cerrada y está en etapa de evaluación por los jurados y se proyecta que a principios del mes de diciembre se anuncien los ganadores y tendremos la información si tuvimos proyectos beneficiarios el sector LGBTI.
Durante el 4 trimestre del año desde el proyecto de cultura se realizarán los siguientes eventos culturales los cuales se convierten en una oferta transversal a la comunidad en general y los diferentes sectores sociales:
FESTIVAL DE LAS ARTES DE USAQUÉN
CUMPLEANOS DE USAQUEN
2DO FESTIVAL HIP HOP USAQUEN
NAVIDADA USAQUEN 2023
Chapinero: 
- Proyecto 1848 -2023 “Chapinero cultural y creativo”: El proyecto Chapinero Cultural y creativo tiene como una de sus metas la realización de 10 obras de teatro llamadas "circuito teatral" donde una de ellas tiene enfoque LGBTIQ+, la cual se realizó el 12 de octubre en theatron con el nombre ¿qué es eso tan raro? donde asistieron 200 personas. El proyecto finaliza en noviembre
- Proyecto 1671-2023 “Chapinero productivo y Emprendedor”: El proyecto Chapinero Productivo y emprendedor consta de 5 iniciativas nombradas a continuación: "De la imaginación a la materialización (6 emprendimientos)", "Diferencial NARP:Mipymes y emprendimientos (7 emprendimientos)", "Diferencial juventud: incubación de proyectos artístico/culturales (6 emprendimientos)", "diferencial indigena: economías indigenas para el bienestar de Chapinero 7 emprendimientos) "  y "ChapIN festival 26 emprendimientos". El festival ChapIN se va a realizar el 30 de noviembre (1 persona de los sectores LGBTIQ+)  y el 1 de diciembre (3 personas de los sectores LGBTIQ+)
- Proyecto 1710 -2023 “Chapinero Construye Infraestructura Social”: El proyecto esta en fase de alistamiento con una meta de 687 personas donde 30 son parte de los sectores LGBTI, con el fin de cumplir de meta de personas de los sectores LGBTIQ+ se va a trabajar junto a la oficina de Mujer y Género con el fin de</t>
  </si>
  <si>
    <t>Las personas lesbianas, gais, bisexuales, transgénero, intersexuales y con orientación sexual, identidad y expresión de género y características sexuales diversas (LGBTIQ+) pueden sufrir discriminación, persecución y violencia, a veces a diario, lo cual dificulta su acceso a los servicios ofrecidos por las entidades distritales, el acceso al trabajo, la educación, la salud etc. En este sentido, los Fondos de Desarrollo Local (FDL) han emprendido diferentes acciones en el marco de la formulación y ejecución de los proyectos de inversión, con los cuales se pretende crear espacio de inclusión para la población LGBTI, contribuyendo al cierre de las brechas socio-económicas, en pro de la construcción de una Bogotá donde no haya violencias o discriminación en razón a la orientación sexual o identidad de género.</t>
  </si>
  <si>
    <t>Durante el IV trimestre de 2023 se consolidaron los resultados de todos los proyecto de inversión que incorporaron los enfoques de la Política Publica, entre otras cosas, en la planeación de la mayoría de los proyectos se partió de un enfoque transversal que diera acceso sin restricción ni discriminación a la población LGBTIQ, así mismo, en procesos de formación asociados a la cultura ciudadana, se han insertado contenidos relativos a la lucha contra la discriminación y la formación en "diversidades". De igual manera, en los eventos y acciones desarrollados de diferentes sectores o poblaciones, se visibiliza la inclusión de organizaciones o representantes de la comunidad LGBTI como parte representativa e identitaría de dicha población.
A partir de lo anterior, una parte de los beneficiarios de los programas, intervenciones e incentivos entregados por las alcaldías locales pertenecen a la población LGBTIQ, quienes han podido participar sin discriminación bajo un enfoque de derechos y de diversidad. 
Es clave señalar que se obtuvo información de reporte de 15 localidades, con lo cual el 75% de las localidades reportaron las actividades planeadas y ejecutadas durante la vigencia.</t>
  </si>
  <si>
    <t>Las personas lesbianas, gais, bisexuales, transgénero, intersexuales y con orientación sexual, identidad y expresión de género y características sexuales diversas (LGBTIQ+) en el entorno de los proyectos de inversión desarrollados a través de los Fondos de Desarrollo local no son sujetos de discriminación, persecución  o violencia. Por el contrario , el acceso al trabajo, la educación, la salud, beneficios e incentivos generados a partir de estos proyectos han permitido que a partir de diferentes acciones en el marco de la formulación y ejecución de los proyectos de inversión se habiliten mecanismos y estrategias de inclusión para la población LGBTI, contribuyendo al cierre de las brechas socio-económicas, en pro de la construcción de una Bogotá donde no haya violencias o discriminación en razón a la orientación sexual o identidad de género.</t>
  </si>
  <si>
    <t xml:space="preserve">Durante el trimestre se realizaron acciones  poblacionales respecto a la construcciòn de agendas sociales diferenciales para sectores LGBT. Se adjuntan actas respectivas de las acciones poblacionales entre las que se destacan avances en la ejecuciòn de la agenda social para personas Trans (Personas Transmasculinas y Transfemeninas) y Agenda Social de Hombres Gays. </t>
  </si>
  <si>
    <t xml:space="preserve">1. Enfoque Poblacional: El producto asociado permite recopilar, condensar y estructurar acciones que permitan transformar imaginarios y percepciones comúnmente asociadas a las personas de los sectores LGBTI de Bogotá que históricamente han sido discriminadas a raíz de su orientación sexual e identidad de género y contempla aspectos relevantes como situación socioeconómica, grupo etario, necesidades básicas insatisfechas, entre otras.  
2. Enfoque Derechos Humanos: La ejecución de este producto responde a los procesos de desarrollo humano de las personas de los sectores LGBTI de Bogotá y en el marco de la promoción del derecho a la participación en planes, procesos, proyectos y asuntos de ciudad por parte de las personas de los sectores LGBTI de Bogotá 
3. Enfoque Diferencial: Entendiendo las dinámicas sociales ligadas a la participación ciudadana de personas de sectores LGBTI de Bogotá, se diferencian 4 agendas sociales que contemplan condiciones de vida y características propias de mujeres lesbianas, hombres gays, hombres y mujeres bisexuales y personas transmasculinas y transfemeninas. (También se contempla la participación de personas con identidades de género y orientaciones sexuales diversas como No binarias, Queers y Pansexuales). </t>
  </si>
  <si>
    <t>Se registra un avance en ETAPA 2: ELABORACIÓN Y REGISTRO DE PROPUESTAS y ETAPA 4: PRIORIZACIÓN en el marco de las competencias y misionalidad del Instituto</t>
  </si>
  <si>
    <t xml:space="preserve">1. Enfoque Derechos Humanos: Enfoque encaminado principalmente a la garantía plena de los derechos de las personas de los sectores LGBTI de Bogotá en los procesos de participación ciudadana como Presupuestos Participativos vigencia 2023. (Derecho a la participación y representación). </t>
  </si>
  <si>
    <t>Durante el IV periodo no se ealizó ninguna actividad de presupuestos participativos, se reportó durante el II y III trimestre y se cumplió con la meta propuesta</t>
  </si>
  <si>
    <t>Durante el Tercer Trimestre del año 2023 la subdirección de asuntos comunales con el apoyo de la Gerencia de Mujer y Género realizaron una sensibilización en el marco del evento realizado con Asojuntas. Se realizó jornada de sensibilización sin discriminación  de las personas del sector LGBTI en el marco del ciclo de fortalecimiento de las organizaciones comunales y de propiedad horizontal, donde se abarcaron los temas de sexualidad identidad, orientación expresión y sexo, con el fin de brindar escenarios de difusión y divulgación en el ámbito educativo para la garantía plena de los derechos de las personas LGTBI  para contrarrestar  los altos niveles de discriminación que existe en el distrito capital.</t>
  </si>
  <si>
    <t>Poblacional: De las 67 personas sensibilizadas, 25 se identificaron como mujeres, 24 se identificaron como hombres y las otras 18 no respondieron;  5 personas estan en edades entre los 28 a 45 años, 6 en edades entre los 46 a 59 años, 12 mayores de 60 años, 44 personas no mencionaron rango de edad;  ninguna persona manifesto su orientación sexual. 
Territorial: En la sensibilización se contó con personas de  las localidades de Chapinero, Santa Fe, San Cristóbal, Usme, Tunjuelito, Bosa, Fontibón, Engativá, Suba, Barrios Unidos, Teusaquillo, Antonio Nariño, Puente Aranda, La Candelaria, Rafael Uribe Uribe.</t>
  </si>
  <si>
    <t xml:space="preserve">Derechos Humanos: Se realizó jornada de sensibilización sin discriminación  de las personas del sector LGBTI en el marco del ciclo de fortalecimiento de las organizaciones comunales, donde se abarcaron los temas de sexualidad, identidad, orientación expresión y sexo, con el fin de brindar escenarios de difusión y divulgación en el ámbito educativo para la garantía plena de los derechos de las personas LGTBI  para contrarrestar  los altos niveles de discriminación que existente en el distrito capital. 
Enforque Territorial: En la capacitación estuvieron presentes personas de la Localidad de Bosa. 
Enfoque Género: De los 33 asistentes 11 personas se identificaron con genero masculino y 18 personas con genero femenino, 4 personas no respondieron 
Enfoque Diferencial: De las 33 personas asistentes: 10 personas se encontraban en edades entre los 28 a 45 años, 13 personas en edades entre los 46 a 59 años y 10 personas mayore de 60 años </t>
  </si>
  <si>
    <t>Durante el periodo, desde la Gerencia de Instancias y Mecanismos de Participación se realizó una acción de fortalecimiento a instancias de participación LGBTI en cumplimiento del Plan de Acción, de acuerdo a lo estipulado en el modelo de fortalecimiento a instancias, implementando acciones de asistencia técnica y evaluación, las cuales consistieron en el acompañamiento técnico que hace el IDPAC a cada una de las instancias en aras de aumentar sus capacidades aplicando metodologías que les permitan robustecer sus procesos internos y externos,  actividades enfocadas en las dimensiones de direccionamiento estratégico y organización/funcionamiento a la instancia:</t>
  </si>
  <si>
    <t>Derechos humanos: el IDPAC trabaja por la generación de mejores condiciones de gobierno, gobernanza y condiciones democráticas para la participación a través del fortalecimiento de las instancias de participación. De acuerdo con lo anterior, a través de la implementación del modelo de fortalecimiento y acompañamiento a las instancias de los sectores LGBTI, se incrementan sus capacidades para participar en espacios de decisión pública.</t>
  </si>
  <si>
    <t>Derechos humanos: el IDPAC trabaja por la generación de mejores condiciones de gobierno, gobernanza y condiciones democráticas para la participación a través del fortalecimiento de las instancias de participación. De acuerdo con lo anterior, a través de la implementación del modelo de fortalecimiento y acompañamiento a las instancias de los sectores LGBTI, se incrementan sus capacidades para participar en espacios de decisión pública.
Enfoque territorial: Se atendió y fortaleció la instancia de la localidades de Suba</t>
  </si>
  <si>
    <t xml:space="preserve">Dentro de las acciones realizadas y como parte del Fortaleicmiento a las Organizaciones Sociales LGBTI, se ejecutaron acciones de Caracterización, Formación, Asistencia Técnica y Plan de Fortalecimiento enmarcadas en la Ruta señalada y como parte de requisitos para la entrega del incentivo a entregar para las organizaciones ganadoras de Fondo Chikaná 2023. </t>
  </si>
  <si>
    <t xml:space="preserve">1. Enfoque Poblacional: Se desarrollaron acciones encaminadas al fortalecimiento organizativo, interno y externo de las organizaciones sociales LGBTI vinculadas a la Ruta de Fortalecimiento a Organizaciones Sociales del IDPAC. Se contemplaron acciones de Caracterización (aspectos personales, sexo, género, edad, pertenecía étnica, entre otros), Plan de Fortalecimiento (Variables respecto a Planeación Estratégica, Gestión de Recursos, Alianzas y Redes).   
2. Enfoque Diferencial: Acciones relacionadas y/o encaminadas a las variables de Enfoque Diferencial e Inclusión y que fueron materializadas a través de Asistencias Técnicas y procesos de formación requeridos y contemplados en el marco del Modelo de Fortalecimiento señalado.  </t>
  </si>
  <si>
    <t>A través de la Escuela de la Participación del IDPAC, durante el periodo comprendido entre el 1 de julio y el 31 de octubre de 2023 se implementaron 113 procesos de formación, con el objetivo de formar personas de los sectores LGBTI en participación ciudadana y control social para la incidencia política. 
En estos procesos se inscribieron un total de 1157 personas de los sectores LGBTI, de los cuales estuvieron activos y activas 614. 
Se anexa reporte de formación donde se detallan los datos de cada uno de los procesos de formación adelantados durante el periodo.</t>
  </si>
  <si>
    <t>El IDPAC cuenta con un equipo de transversalización de enfoques (género, diferencial y étnico) que apoya la adecuación de los contenidos de los procesos de formación específicos para esos grupos poblacionales. Desde el equipo de Escuela se han generado criterios pedagógicos para la implementación de estos enfoques, desde la escritura de las lecciones hasta la adecuación pedagógica e implementación del proceso de formación. 
DERECHOS HUMANOS: en todos los procesos de formación ofrecidos e implementados por la Escuela de Participación se desarrollan contenidos sobre los derechos de las mujeres para la participación política y la no discriminación, avanzando hacia políticas más incluyentes y equitativas. 
GÉNERO: La Escuela de Participación adecua sus procesos de formación teniendo en cuenta el enfoque de género. Así mismo, la convocatoria de los procesos de formación se realiza en conjunto con la Gerencia de Género del IDPAC donde se divulga la oferta de formación de manera focalizada a las organizaciones de población LGBTI. En los procesos implementados se identifican: 386 personas bisexuales, 215 homosexuales, 14 personas transgénero y  4 intersexuales (es posible que se generen intersecciones por lo cual la sumatoria anterior es diferente al número de personas formadas).
DIFERENCIAL: la Escuela de Participación realizó una actualización de su plataforma de aprendizaje virtual desde la perspectiva del Diseño Universal de Aprendizaje DUA que busca cumplir con los estándares mínimos para que personas con discapacidad puedan acceder de manera diferencial a los contenidos desarrollados para el fortalecimiento de sus capacidades. A través de los cursos de formación y demás acciones relacionadas, se desarrollan contenidos pensados para el fortalecimiento de la participación política y la no discriminación, avanzando hacia políticas más incluyentes y equitativas. 
De las personas que participaron en los procesos 35 personas mencionaron tener alguna discapacidad (5 auditiva, 5 cognitiva, 3 física, 7 mental, 1 múltiple, 1 sordo ceguera y 13 visual) asimismo, 4 personas mencionan ser cuidadoras de personas con discapacidad.
ENFOQUE ETNICO: 30 personas mencionaron pertenecer a algún grupo étnico (16 afros y 14 indígenas). 
Finalmente se evidencian 32 personas que mencionan vivir en zona rural y 42  que mencionan ser víctimas del conflicto.</t>
  </si>
  <si>
    <t>El IDPAC cuenta con un equipo de transversalización de enfoques (género, diferencial y étnico) que apoya la adecuación de los contenidos de los procesos de formación específicos para esos grupos poblacionales. Desde el equipo de Escuela se han generado criterios pedagógicos para la implementación de estos enfoques, desde la escritura de las lecciones hasta la adecuación pedagógica e implementación del proceso de formación. 
DERECHOS HUMANOS: en todos los procesos de formación ofrecidos e implementados por la Escuela de Participación se desarrollan contenidos sobre los derechos de las mujeres para la participación política y la no discriminación, avanzando hacia políticas más incluyentes y equitativas. 
GÉNERO: La Escuela de Participación adecua sus procesos de formación teniendo en cuenta el enfoque de género. Así mismo, la convocatoria de los procesos de formación se realiza en conjunto con la Gerencia de Género del IDPAC donde se divulga la oferta de formación de manera focalizada a las organizaciones de población LGBTI. En los procesos implementados durante el periodo se identificaron: 105 personas bisexuales, 37 homosexuales y 2 personas transgénero (es posible que se generen intersecciones por lo cual la sumatoria anterior es diferente al número de personas formadas).
DIFERENCIAL: la Escuela de Participación realizó una actualización de su plataforma de aprendizaje virtual desde la perspectiva del Diseño Universal de Aprendizaje DUA que busca cumplir con los estándares mínimos para que personas con discapacidad puedan acceder de manera diferencial a los contenidos desarrollados para el fortalecimiento de sus capacidades. A través de los cursos de formación y demás acciones relacionadas, se desarrollan contenidos pesados para el fortalecimiento de la participación política y la no discriminación, avanzando hacia políticas más incluyentes y equitativas. De las personas que participaron en los procesos 2 personas mencionaron tener alguna discapacidad (1 física y 1 mental). Con respecto al enfoque étnico, 11 personas mencionaron pertenecer a algún grupo étnico (3 afros, 6 indígenas, 1 palenquero(a) y 1 raizal). Finalmente se evidencian 9 personas que mencionan vivir en zona rural y 12  que mencionan ser víctimas del conflicto.</t>
  </si>
  <si>
    <t>Para el periodo comprendido entre el 1 de julio al 31 de octubre de la vigencia 2023 llegan a la dirección de derechos humanos 5 víctimas o personas población objeto de la ruta de las cuales: dentro de las acciones adelantadas por parte de la Ruta LGBTI que se materializan en la estrategia Casa Refugio se brindó atención al 100% de casos correspondiente a la población LGBTI, una de las principales poblaciones objetivo teniendo en cuenta que se evidencia que este grupo poblacional afronta después de los jóvenes un alto índice de violencias en razón a la orientación sexual e identidad de género, estos casos están representadas en las siguientes cifras así:
(1) ingreso, (13) seguimientos, (0) nuevo hecho y (3) orientaciones, y (1) no contactado para un total de 18 gestiones en la atención, la atención fue realizada por dos duplas psico-jurídicas conformadas por una psicóloga y un abogado quienes emiten el respectivo concepto de atención</t>
  </si>
  <si>
    <t>De acuerdo con el marco de la Política Publica LGBTI, se aplica el enfoque diferencial a fin de atender integralmente a las personas diversas que refieren violencias por su orientación sexual e identidad de género, teniendo en cuenta esto desde la Dirección de Derechos Humanos se revisa todo aquel factor que permita establecer los factores de desigualdad para que a través de las decisiones de política se tomen las acciones tendientes a la transformación de realidades sociales. Enfoque diferencial para el tercer trimestre sale de la caracterización de las 5 víctimas allegadas a la dirección de derechos humanos:
Sexo al nacer: Mujer:0, Hombre:4, N/R: 1
Orientación sexual: Heterosexual:1, Hombre Gay: 2, N/R: 2
Identidad de Género: Masculino: 3, N/R: 2
Etnia: Ninguno: 3, N/R: 2
Discapacidad: Ninguna:3, Visual: 1, N/R: 1
Victima del Conflicto Armado: ninguno: 5</t>
  </si>
  <si>
    <t xml:space="preserve">Para el periodo comprendido entre el 1 de noviembre al 31 de diciembre de la vigencia 2023 llegan a la dirección de derechos humanos 6 víctimas o personas población objeto de la ruta de las cuales: dentro de las acciones adelantadas por parte de la Ruta LGBTI que se materializan en la estrategia Casa Refugio se brindó atención al 100% de casos correspondiente a la población LGBTI, una de las principales poblaciones objetivo teniendo en cuenta que se evidencia que este grupo poblacional afronta después de los jóvenes un alto índice de violencias en razón a la orientación sexual e identidad de género, estos casos están representadas en las siguientes cifras así:
(2) nuevos hechos  (2) orientaciones (1) no contacto (1) seguimiento ,  para un total de 6 gestiones en la atención, la atención fue realizada por dos duplas psico-jurídicas conformadas por una psicóloga y un abogado quienes emiten el respectivo concepto de atención.
</t>
  </si>
  <si>
    <t>De acuerdo con el marco de la Política Publica LGBTI, se aplica el enfoque diferencial a fin de atender integralmente a las personas diversas que refieren violencias por su orientación sexual e identidad de género, teniendo en cuenta esto desde la Dirección de Derechos Humanos se revisa todo aquel factor que permita establecer los factores de desigualdad para que a través de las decisiones de política se tomen las acciones tendientes a la transformación de realidades sociales. Enfoque diferencial para el cuarto trimestre sale de la caracterización de las 6 víctimas allegadas a la dirección de derechos humanos:
Sexo al nacer: Mujer:0, Hombre:5, N/R: 1
Orientación sexual: Heterosexual:3, Hombre Gay: 2, N/R: 1
Identidad de Género: femenino: 4, no binario 1 N/R: 1
Etnia: Ninguno: 5, N/R: 1
Discapacidad: Ninguna:5, , N/R: 1
Victima del Conflicto Armado: ninguno: 6</t>
  </si>
  <si>
    <t>Se realiza entrega del Documento técnico de Movilidad en el transporte público y sectores LGBT (Informe de Análisis de la Encuesta de Movilidad y Género 2022) , pero se sigue trabajando para el segundo documento en a recolección de información y las metodologías de la misma . ¿ Cuál es el balance de la ejecución del producto en el periodo 2021-2023 en términos de logros? Repuesta: Se logro tener un primer documento de la encuesta realizada en el año 2021 donde se logro la participación de la población LGTBI está compuesta principalmente por personas cis homosexuales (88 mujeres cis y 107 hombres cis). En el grupo hay 56 personas trans (14 hombres heterosexuales, 14 hombres homosexuales, 22 mujeres heterosexuales y 6 mujeres homosexuales) y 34 personas bisexuales.
Teniendo en cuenta que al separar los subgrupos de personas trans y bisexuales por género estos cuentan con menos de 30 personas, el análisis no buscará generar conclusiones sobre las personas de los sectores sociales LGTBI de Bogotá, sino limitadas a la muestra recolectada.
Por otra parte, reconociendo que las personas trans pueden tener orientaciones sexuales diversas, en este primer
capítulo se presentan las personas trans de manera diferenciada entre heterosexuales y homosexuales, sin embargo
con el fin de poder hacer análisis de los patrones de movilidad según el género se agruparán las mujeres trans de
todas las orientaciones sexuales, así como los hombres trans de todas las orientaciones sexuales a lo largo del
informe. En este sentido se tiene un reto importante para el segundo documento de análisis de la movilidad del sector social LGBTI sus realidades en los diferentes medios de transporte en la ciudad para con esto en posteriores intervenciones, acciones resolver sus necesidades y problemáticas. ¿Qué lecciones aprendidas surgieron de la ejecución del producto? Respuesta: Se hace necesario solo realizar esta encuesta y el documento cada 4 años teniendo en cuenta los recursos y las alianzas que se requirieron para el documento, proceso de recolección de información, y tiempos de análisis de la investigación, y resaltar la necesidad de alianzas con el mismo sector social LGBTI ( que se contempla en la segunda investigación en curso).</t>
  </si>
  <si>
    <t>Se realizaron el siguiente pacto por la movilidad incluyente, sumando el tercero:
1.Estacion de Transmilenio calle 45. el 23 de agosto de 2023, en acciones afirmativas y de prevención por denuncias de discriminación en esta estación se realiza la acción de Sketch de movilidad incluyente y firma del pacto con un total de 38 personas de las cuales 23 fueron de femeninas, 10 masculinas, 5 no manifestaron ser mi masculinas, ni femeninas, heterosexuales 16, lesbianas , bisexuales 2 , se logro impactar a más de 300 personas en la zona de abordaje. visitas en Twitter o X un total de 6017 a la fecha del día 23/10/2023.
¿ Cuál es el balance de la ejecución del producto en el periodo 2021-2023 en términos de logros? Repuesta: se lograron realizar 18 acciones no solo en las estaciones y/o portales de Transmilenio, sino en lugares donde los diferentes sectores lo solicitaron dejando con ello pactos con la ciudadanía que ayudan a disminuir la discriminación en el transporte publico de la ciudad, de igual manera en cada sketch de movilidad donde se logro a impactar un aproximado de 300 personas se dada un mensaje de cambio de estereotipos Asia el sector social LGBTI, como estos afectan a las personas. ¿Qué lecciones aprendidas surgieron de la ejecución del producto? Respuesta: Que se debe continuar y tener en cuenta las denuncias como se a venido llevando en ejecución , donde las personas de los sectores sociales nos digan donde pasaron hechos de discriminación, tener en cuenta las diferentes horas de esta para impactar a la ciudadanía.</t>
  </si>
  <si>
    <t xml:space="preserve">Derechos: Con el Performance se le da a la ciudadanía elementos de análisis donde se enmarca los derechos que todas, todos y todes tenemos para movilizarnos en la ciudad sin ningún tipo de discriminación a rais de género, orientación sexual, identidad de género y/o apariencia física. 
Enfoque diferencial: Se hace visible la necesidad del respeto, la igualdad y demás acciones que invitan a el cuidado de todas las personas que utilizan los sistemas masivos de transporte y teniendo en cuenta la diferencia desde los enfoques diferenciales, que cada ciudadano construye para sí, y en especial al sector social LGBTI y personas trans en estos.
Poblacional diferencial: Esta da cuenta de las múltiples formas de ser y crear el auto reconocimiento de la identidad de género, orientación sexual y como coexistir en los sistemas de transporte masivo en la ciudad, desde el respeto y la igualdad para el uso y utilización en la movilidad en la ciudad.
</t>
  </si>
  <si>
    <t>Se realizaron el siguiente pacto por la movilidad incluyente, sumando el cuarto :
1.portal de transmilñenio Usme . el 21 de  noviembre  de 2023, en acciones afirmativas y de prevención por denuncias de discriminación en esta estación se realiza la acción de Sketch de movilidad incluyente y firma del pacto con un total de 32 personas de las cuales ninguna persona contesto ser femenina, masculina y/o intersexual , en cuanto a orientacion sexual  31 personas heterosexuales y 1 no contesto .  se realizo publicacion X tweiter con un total de 2,9k visualizaciones .</t>
  </si>
  <si>
    <t>"En el marco de la Estrategia de transversalización de enfoques de la DAJ, se desarrollaron acciones en 2 líneas: 
Cualificación: 
1. Se realizaron dos sesiones presenciales de cierre de la implementación del curso virtual Bases para la atención y orientación Bases para la Atención y Orientación Incluyente, Oportuna y Pertinente a Personas de los Sectores Sociales LGBT que se realizó en el segundo trimestre del año. Las sesiones se llevaron a cabo los días 6 y 13 de julio y contaron con la asistencia de 17 personas, contando con la presencia de personas que ejercen diferentes roles en la Dirección, por lo que se aportaron perspectivas diferentes que permitieron enriquecer el panorama de necesidades y herramientas para la atención a personas de los sectores sociales LGBTI. 
Durante las sesiones se abordaron algunos conceptos presentados en el curso virtual, se aclararon algunas dudas que surgieron entre las y los participantes y se abrieron espacios de diálogo e intercambio de experiencias relacionadas con la atención a personas de los sectores sociales LGBTI en las Casas de Justicia y demás equipamientos de la DAJ. 
2. Se realizaron dos sesiones presenciales de cualificación en articulación entre la DAJ y el equipo Vigía LGBTI de la SDSCJ, los días 24 de agosto y 08 de septiembre, con la asistencia de 33 personas. Durante las sesiones se hizo un ejercicio de mesas de trabajo con estudios de caso, en los que desde los diferentes roles se aportaba información para la orientación y direccionamiento de las necesidades que se evidenciaban. Luego se realizó la socialización en espacio de plenaria cada una de las rutas, líneas y estrategias que pueden operar en cada caso. El intercambio de información desde los conocimientos y experiencias de cada rol permitió visualizar múltiples alternativas para atender posibles situaciones relacionadas con personas de los sectores sociales LGBTI. 
Atención: 
Se participó en la construcción del Protocolo de atención LGBTI, en articulación con Secretaría Distrital de Planeación, Estrategia Vigía LGBTI, Subsecretaría de Seguridad de la SDSCJ, Policía Metropolitana de Bogotá y Personería, con el cual se busca garantizar el respeto y no discriminación a las personas de los sectores sociales LGBTI durante los procedimientos policiales. Las reuniones se llevaron a cabo en la SDSCJ los días 09, 14, 29 de agosto y 05 de septiembre. "</t>
  </si>
  <si>
    <t xml:space="preserve">Diferencial: Con las sesiones presenciales que complementaron la implementación del curso virtual, en las que participaron 17 personas, se resolvieron conjuntamente dudas y preguntas surgidas durante el curso virtual, enriqueciendo las herramientas técnicas y conceptuales para la generación de atenciones y servicios que cuenten con un enfoque diferencial, en la medida en la que se reconocen las características particulares de las personas de los sectores sociales LGBTI, los prejuicios y factores de discriminación a los que se enfrentan, y se identifican las necesidades particulares del sector social. 
Derechos Humanos: Los espacios de intercambio de saberes y estudios de caso, realizados en articulación con la Estrategia Vigía, en los que participaron 33 personas, permitieron llevar a la práctica las herramientas adquiridas mediante recursos como el curso virtual, complementando a la vez los conocimientos y la información que permite orientar de una manera pertinente las necesidades y conflictividades que presenta la ciudadanía, haciendo énfasis en las particularidades que pueden tener las situaciones que involucran actos de discriminación hacia las personas de los sectores sociales LGBTI. 
En esta vía, se ha avanzado en la cualificación del Talento Humano de la DAJ con procesos continuos que aterricen los contenidos del curso virtual, buscando transformar posibles perspectivas y prejuicios sobre los sectores sociales LGBTI que puedan significar barreras en el acceso a la justicia, aportando elementos para la transversalización de los enfoques diferenciales en la atención y servicios que se prestan. 
Territorial: En materia de atención, la participación en la generación del Protocolo de atención a personas de los sectores sociales LGBTI es un paso importante en el compromiso de diversas entidades en la garantía de derechos de las personas de los sectores sociales LGBTI, dando continuidad y alcance distrital a las acciones territoriales de sensibilización y el ejercicio de los Pactos de corresponsabilidad y convivencia entre las Estaciones de Policía y los sectores sociales LGBTI que habitan algunas localidades de Bogotá. </t>
  </si>
  <si>
    <t>"En el marco de la estrategia de transversalización de enfoques de la DAJ, se desarrollaron acciones en la línea de cualificación: 
1. Como parte del proceso de cualificación organizado por las Unidades de Mediación y Conciliación de la Localidad de Chapinero, se dinamizó y facilitó una sesión de formación en temas de género y diversidad en una perspectiva de derechos.  
En la sesión del 10 de octubre, realizada de manera virtual, se abordaron conceptos base de diversidad, identidad de género, orientación sexual, marco de derechos. Esta sesión buscó dar herramientas para la aplicación de los enfoques diferenciales y de género desde la comprensión de las diferentes realidades y contextos que pueden vivir las mujeres y las personas diversas. En este espacio participaron 35 personas. 
2. El 19 de octubre, se realizó la sesión introductoria al curso virtual Bases para la atención oportuna y pertinente a personas de los sectores sociales LGBTI, ofertado por la DAJ a colaboradoras/es y funcionarias/os para la cualificación de los servicios. En la sesión sincrónica se contó con la participación de 8 personas y el curso dio inició con 17 personas inscritas.  
El 9 de noviembre, se realizó una sesión de tutoría virtual sincrónica, de participación voluntaria, en la que se buscaba hacer un repaso de los contenidos y resolver las posibles dudas que surgieran, en este espacio se contó con la participación de 5 cursantes. El 7 de diciembre, se dio por culminado el curso con la certificación de 7 participantes que culminaron los módulos en su totalidad. 
3. Se participó en la jornada de alistamiento y embellecimiento en el Salón Comunal y el parque de la Vereda Los Soches, en la que participaron varias entidades como SDP, SDIS y SDSCJ, así como, personas de la Mesa Diversa de Usme y Sumapaz. Posteriormente, se participó en la Verbena por la Diversidad, que tuvo lugar el 11 de noviembre en la Vereda Los Soches de la Localidad de Usme.  
Es este espacio, tanto las personas de los sectores sociales LGBTI como las instituciones presentes, intercambiaron saberes y conceptos en torno a los derechos, la DAJ dinamizó parte del círculo de palabra, dialogando en torno al acceso a la justicia y derechos relacionados, también se contó con la presencia y oferta de servicios de la Unidad Móvil de Justicia durante la jornada. "</t>
  </si>
  <si>
    <t xml:space="preserve">Diferencial: En esta vía, se ha avanzado en la cualificación del Talento Humano de la DAJ con procesos continuos que aterricen los contenidos del curso virtual, buscando transformar posibles perspectivas y prejuicios sobre los sectores sociales LGBTI que puedan significar barreras en el acceso a la justicia, aportando elementos para la transversalización de los enfoques diferenciales en la atención y servicios que se prestan. 
Derechos Humanos: La inclusión de elementos para la transversalización de los enfoques diferenciales en la atención y servicios que se prestan hacia le repoeto integral de los DDHH de los sectores sociales LGBTI.. 
Asimismo, en espacios como la Verbena por la Diversidad y las jornadas previas de alistamiento, se ha avanzado en la interlocución constante con las personas y organizaciones de los sectores sociales LGBTI en diferentes territorios, promoviendo en las localidades la sana convivencia, la resolución y manejo alternativo de los conflictos, el intercambio de saberes, la des-estigmatización y la no discriminación, así como la sensibilización a la ciudadanía en torno al acceso a derechos, especialmente el derecho al acceso a la justicia. </t>
  </si>
  <si>
    <t>"Para el tercer trimestre del 2023 por parte de la Cárcel Distrital se desarrollaron un total de trece (13) espacios (entre acciones afirmativas, talleres, programas y acciones de sensibilización y capacitación) con enfoque en el cumplimiento de la Política LGTBIQ+ en los cuales se inició o se reforzó de manera individual y en otras grupal, los derechos y deberes de la población OSICD, en búsqueda que las PPL, desarrollen prácticas de tolerancia y convivencia armónicas,tanto para  las PPL no perteneciente a esta población, como esta población.
Por parte de Comunicaciones se contó con un evento con el autor Andrés Ospina, quien es destacado por el reconocimiento en la diversidad de Bogotá.
Es de anotar que algunas de estas actividades desarrolladas por antropologia atienden necesidades de manera paralela para mujeres y a su vez para la población LGTBIQ+
En estas jormnadas participaron un total de 192 PPL de los diferentes pabellones y estuvo desarrollado por personal "</t>
  </si>
  <si>
    <t xml:space="preserve">"Diferencial: En la Cárcel Distrital se llevan a cabo de manera permanente diferentes activiades sociales, las cuales tienen diferentes enfoques, uno de ellos es el dirigido a la población LGTBIQ+, en estas actividades se involucran de esta misma población, PPL que han mostrado rechazo sobre estra población y demas PPL
Derechos Humanos: El marco de las actividades de antropología, son los derechos humanos, haciendo énfasis en que las PPL sin importar sus características deben tener acceso igualitario
Territorial:"
</t>
  </si>
  <si>
    <t>Para población OSIGD se realizaron tres (3) talleres de sensibilización y capacitación con temas sobre lenguaje incluyente, tratamiento carcelario a población LGTBI, y conceptualizaciones.
Participaron 48 personas privadas de la libertad</t>
  </si>
  <si>
    <t>Diferencial: Se realizan refuerzos sobre la comunicación en la población de las PPL para que se maneje un lenguaje incluyente, esto aplica para el buen trato interpersonal de manera paralela.</t>
  </si>
  <si>
    <t xml:space="preserve">No aplica para esta vigencia </t>
  </si>
  <si>
    <t>La campaña 'Arriendo Incluyente' (#ArriendoIncluyente ⚧️) está dedicada a transformar el mercado de alquiler en un espacio verdaderamente igualitario y respetuoso para la comunidad LGBTI. Destacamos la realización de la cartilla de arrendadores con lenguaje incluyente en la que el colectivo LGBTI puede evidenciar sus deberes y derechos respecto a los procesos de arriendo. En esta campaña se destacará el impulso de la SDHT a la implementación de la Política LGBTI a través del proceso de arriendos, uno en los que más se vulnera el derecho a vivienda de calidad al colectivo LGBTI.</t>
  </si>
  <si>
    <t>La campaña "Arriendo Incluyente" genera la implementación de los enfoques poblacional, diferencial y de género en cuanto pretende promover en la población de los sectores sociales LGBTI el conocimiento de los derechos y deberes que tienen los arrendadores y arrendatarios con lenguaje incluyente</t>
  </si>
  <si>
    <t>ésta actividad fue reportada en el 3er trimestre 2023</t>
  </si>
  <si>
    <t>Se diseña la pieza comunicativa por la Oficina Asesora de Comunicaciones para la feria de vivienda. Fue publicada por los referentes poblacionales de la Secretaría Distrital de Planeación.</t>
  </si>
  <si>
    <t>La pieza diseñada genera la implementación de los enfoques poblacional, diferencial y de género en cuanto pretende promover en la población de los sectores sociales LGBTI el conocimiento y participación de la feria de vivienda.</t>
  </si>
  <si>
    <t>esta actividad fue reportada en el 3er Trimeste 2023.</t>
  </si>
  <si>
    <t>Esta jornada de capacitación no ha sido posible realizarla, no obstante se ha hecho la invitación a los grupos de interés con el apoyo del delegado de la Dirección de Diversidad Sexual de la SDPlaneación. Por lo tanto para el último trimestre del año se espera realizar la jornada de manera virtual.</t>
  </si>
  <si>
    <t xml:space="preserve">Durante la vigencia 2023 se dió cumplimiento al producto relacionado a la capacitación a la población vulnerable de los sectores Sociales  LGTBI con ingresos de hasta 4 SMMLV en  el programa educación e inclusión financiera para la adquisición de vivienda, mediante la operación de la oferta del programa Educación e Inclusión Financiera. </t>
  </si>
  <si>
    <t>se contó con la participación de personas Trans, lesbianas y Gays en la jornada</t>
  </si>
  <si>
    <t>1. La marcación de los trazadores presupuestales con enfoque diferencial, se realizó en el Primer Trimestre de la Vigencia.
2.  Se realiza la actualización del sistema de información de seguimiento a las políticas públicas(Correspondiente al 100 % de avance en el instrumento), asociada a las matrices de reporte que implementa la SDPlaneación. Se cuenta con el procedimiento de segumiento y monitoreo de lineamientos, políticas públicas e instrumentos de políticas públicas del sector Hábitat, paera su corespondeinte aplicación.
3.1 Se realiza seguimiento al formato FUSS sectorial para validar el seguimiento de los trazadores presupuestales.
3.2 Se viene aplicando el instrumento de caracterización con las variables diferenciales, en las  áreas de la SDHábitat.
4. Se realizó en el seguimiento de los proyectos de inversion  marcados con los trazadores presupuestales con enfoque diferencial y de género con corte a 31 de Diciembre. Dicha marcación visibiliza la inversión que se realiza desde los proyectos de inversión para el cierre de brechas.</t>
  </si>
  <si>
    <t xml:space="preserve">En los meses correspondientes de octubre noviembre y diciembre se giraron $ 82.140.000 al equipo ( contratistas) que ejecutan el acompañamiento social y el soporte a la plataforma para el modulo de Educación e Inclusión Financiera para acceso a vivienda. </t>
  </si>
  <si>
    <t xml:space="preserve">No se registran recursos de inversión, dado que es una actividad relacionada a los productos de la Subsecretaria de Inspección Vigilancia y Control </t>
  </si>
  <si>
    <t>No se registran recursos de inversión, dado que es una actividad relacionada a los productos de la Oficina Asesora de Comunicaciones</t>
  </si>
  <si>
    <t>Se avanzó en el segundo documento , pero hasta el lanzamiento no se puede entregar, esta estipulado para marzo y/o abril de 2024</t>
  </si>
  <si>
    <t>El taller se realizó en alianza con el Centro de Atención Integral a la Diversidad Sexual y de Genero - Zona sur (ubicado en la Carrera 21 No. 25-06 Sur, frente al Parque Olaya en la localidad Rafael Uribe Uribe) el 27 de julio de 2023. En el taller se buscó generar reflexiones alrededor de los trabajos de cuidados no remunerados, haciendo un mayor énfasis en las propias vivencias de las y los participantes, llevando la conversación a prácticas de autocuidado y con cuidado. Por último, se socializaron los servicios del Sistema Distrital del Cuidado y como acceder a ellos. A este taller asistieron 10 participantes, 5 mujeres, 1 hombre y 4 personas intersexuales.</t>
  </si>
  <si>
    <t>Se implementó la metodología "A cuidar se aprende- Modulo del cuidado al autocuidado" con enfoque para vivencias trans y experiencias no binarias.</t>
  </si>
  <si>
    <t>Actividad cumplida en el tercer trimestre reportado.</t>
  </si>
  <si>
    <t>02.07.23 se rota de manera recurrente la pieza gráfica de convocatoria de manera que el 04.07.2023 se tenía una base de datos de inscripción para el primer curso dirigido a mujeres LBT, se envía por medio de correo el seguimiento a dichas inscripciones para confirmar la participación en la sesión presencial. Se realizaron tres sesiones presenciales correspondientes al primer curso de formación “herramientas para cuidadoras en el reconocimiento de su trabajo de cuidado no remunerado” los días 05.07, 10.07 y 12.07 espacio que permitió abordar y reconocer la importancia de la distribución de tareas con las personas que convivimos y permitir que las personas con las cuales se tienen vínculos reconozcan la importancia de las labores de cuidado indirecto como son la limpieza, la administración del hogar. Brindar espacios para fortalecer los vínculos entre orientaciones sexuales diversas, desestigmatizar que las mujeres trans únicamente pueden trabajar en actividades sexuales pagas pues existen muchos otros oficios y que es deber de todos y todas que eso pueda ser posible. Curso que permitió que 12 mujeres LBT obtuvieran su constancia de participación al culminar de manera satisfactoria las actividades y ejercicios propuestos. 
El 14.07.23 se llevo a cabo una reunión con el equipo de la líder zonal, la formadora y el apoyo en la implementación de acciones afirmativas para generar una retroalimentación sobre la implementación de los ajustes a los módulos y la implementación desde lo pedagógico y lúdico, lo cual tuvo una muy buena acogida, generó la participación activa del grupo de mujeres en las distintas sesiones. 
Para el segundo curso teniendo presente que se inscribieron de varias localidades se optó por hacerse virtual dos sesiones 10.08 y 15.08 y una sesión presencial el 22.08 donde la tercera sesión permitió atravesar por el cuerpo los espacios respiro que invitan a reducir las cargas de trabajo no remunerado y permitirse espacios propios para sí mismas; este segundo curso permitió recordar la importancia que visualmente sean visibilizadas las familias diversas, homoparentales y apoyar a quienes quisieran optar por maternidades y paternidades que implican ir más allá de los roles y estereotipos asociados a familias tradicionales, donde es posible con animales, plantas e hijos/as humanas si así se decide. 
Al final del segundo curso 8 mujeres LBT recibieron sus constancias de participación. En este segundo trimestre se da cuenta de dos cursos realizados con 20 mujeres LBT que recibieron constancia de participación.</t>
  </si>
  <si>
    <t>Se implementa la adaptación a la metodología y dinámica del curso para efectos de brindar ejemplos diferenciados y brindar herramientas frente a las desigualdades egntre hombres y mujeres, aportando ejemplos pertinentes para la mujeres bisexuales, lesbianas y transgenerismo femenino y la reflexión entorno a los roles y estereotipos que permiten avanzar en la misionalidad respecto al reconocimiento, reducción y redistribución de las labores de cuidado cuyo trabajo es no remunerado. Los dos cursos abarcaron los cuatro módulos del curso de formación complementaria, con actividades que permitieron ampliar la mirada sobre la realidad que vive cada una de las particularidades de las mujeres LBT respecto al aporte desde el trabajo de cuidado no remunerado y como esto ha influido en el acceso a oportunidades y proyecto de vida personal. También desde el reconocimiento al acceso de oportunidades para aquellas mujeres que tiene Actividades Sexuales Pagas-ASP que son ciudadanas que hacen uso de los servicios de la manzana teniendo como epicentro la Casa LGBTI Diana Navarro y dando voz a las disidencias de género que se permitieron abordar las temáticas desde la palabra y el juego.</t>
  </si>
  <si>
    <t xml:space="preserve">El espacio de sensibilización fue realizado el 02 de julio de 2023 en el marco de la celebración de la marcha por el orgullo LGBTIQ+. En este taller se realizó la metodología “A cuidar se aprende” Diversidad sexual (LB - GB), con personas participantes de la marcha, abordando temáticas respecto a los trabajos de cuidados no remunerados y la importancia de asumir de forma corresponsables los cuidados en todos los hogares, además, se socializaron los diferentes servicios del Sistema Distrital del Cuidado y como acceder a ellos. A esta socialización asistieron 30 participantes, 17 mujeres y 8 hombres y 5 personas que no diligenciaron las casillas de identidad de género. </t>
  </si>
  <si>
    <t>Se implementó la metodología "A cuidar se aprende- Diversidad sexual (LB - GB)”</t>
  </si>
  <si>
    <t>Se realizaron dos (2) talleres de transformación cultural con población lgbti, Se implementó la metodología "A cuidar se aprende- Diversidad sexual (LB - GB)”</t>
  </si>
  <si>
    <t xml:space="preserve">1.Transincidencias: Se realizaron (4) reuniones de planeación (1 por mes), en articulación con diferentes sectores de la Administración Distrital (Secretaría Distrital de Integración Social, IDPAC, Dirección de Diversidad Sexual Poblaciones y Géneros, Secretaría Distrital de Gobierno, Secretaría Destral de Seguridad Convivencia y Justicia, Centro de Memoria Paz y Reconciliación, Secretaría Distrital de la Mujer e IDARTES), en las cuales se definieron  los actores, la temática, el lugar y las diferentes actividades que se van a realizar durante el  evento. Se desarrolló una articulación 1. interinstitucional y videos de promoción del evento por las diferentes redes de las entidades. Habrá participación de diferentes organizaciones de base comunitaria trans quienes presentarán sus productos artísticos (Casa de Reina Santana, Les Fanstastiques, Las Tupanas ).
2. El Fiestón Lesbiarte 2023, se realizó de manera articulada con las instituciones de la administración distrital y las Consejeras Consultivas para mujeres lesbianas y bisexuales del CCLGBTI y CCMYEG. El tema central de la conmemoración fue "las redes que nos acompañan" y buscaba visibilizar la multiplicidad de formas en las que las mujeres lesbianas y bisexuales construyen redes de apoyo y familias. 
Se realizó el domingo 16 de julio en el horario de la mañana en el Parque Nacional y recogió actividad lúdicas, recreodeportivas, oferta institucional y actividad física en torno al compartir por medio de un picnic. También se realizaron cápsulas para redes, donde las asistentes compartieron lo que más les gustó de esta versión del Fiestón Lesbiarte, dentro de las cuales se encontraron: "El Fiestón Lesbiarte es conspire feminista", "Es compartir desde la tranquilidad", "Es compañía junto a los animales", "Es amistad y libertad", "Es amor y diversión", "Es felicidad, reencuentro, diversidad y visibilidad". 
Dentro de las percepciones de las asistentes se encuentra la importancia que tiene el Fiestón Lesbiarte para ellas, ya que reivindica la vida y los aportes de las mujeres lesbianas y bisexuales a la apuesta por el reconocimiento de las personas de los sectores LGBTI. El espacio también permitió visibilizar las familias conformadas por mujeres, aportando a la transformación de estereotipos e imaginarios por medio de la visibilidad. 
Vale la pena resaltar la participación activa por parte de los diferentes sectores de la administración distrital, este año en particular el sector que se destacó por su compromiso con la conmemoración fue el sector movilidad, el cual estuvo presente en las diferentes reuniones de preparación, también gestionó obsequios para las mujeres participantes, realizó aportes para la hidratación de las asistentes y preparó un espacio de sensibilización que fue muy agradable. 
Al espacio asistieron 143 mujeres. Los sectores participantes en la planeación y en el desarrollo de las actividades fueron: Dirección de Diversidad Sexual, Poblaciones y Géneros-Secretaría de Planeación; Gerencia de Mujer y Género-IDPAC; Subdirección para Asuntos LGBTI-Secretaría de Integración Social; IDRD; Secretaría de Movilidad; Secretaría de Ambiente; Secretaría del Hábitat; Secretaría de Salud; Secretaría de Seguridad; Secretaría de Educación. También se invitaron privados como Oriéntame y Unió condones, quienes estuvieron enfocados en una propuesta de derechos sexuales específicamente para mujeres lesbianas y bisexuales. </t>
  </si>
  <si>
    <t>Enfoque de Género:
Este año, varias instituciones decidieron realizar un video promocional del evento con las acciones realizadas durante esta administración, en pro de los derechos y la memoria de las personas trans. Dos de los videos (el de la Secretaría de la Mujer y la Secretaría de Seguridad) estuvo dirigido a las violencias basadas en género que sufren las mujeres trans y los motivos de atención en la Secretaría de la Mujer. Durante el evento se socializarán las agendas sociales trans.</t>
  </si>
  <si>
    <t>El día 17 de noviembre se realizó el evento TRANS- Incidencias - Versión 5, en el cual se llevó a cabo un panel sobre algunos avances de los diferentes sectores de la Administración Distrital frente a la garantía de los derechos de la población trans. Hubo presentaciones artísticas y un ejercicio de agendas sociales. Asistieron 167 personas en toda la jornada.</t>
  </si>
  <si>
    <t>Desde la Dirección de Enfoque Diferencial de la Secretaría Distrital de la Mujer se implementan acciones afirmativas que contribuyen al reconocimiento y garantía de los derechos de las mujeres desde las diferencias y la diversidad que las constituyen. Una de estas acciones es la realización del evento conmemorativo para visibilizar los derechos de las personas Transgénero, conmemorado a nivel mundial el 20 de noviembre. Por tanto, respecto a la implementación de los enfoque se puede afirmar lo siguiente: 
Enfoque de Derechos: 
El Día Internacional de la Memoria Trans, es un día dedicado a la memoria de aquellas personas que han sido asesinadas a causa de la transfobia, el odio y el miedo a las personas transgénero y de género no convencional, y de igual manera es un día para recordar la violencia continua que sufre la comunidad transgénero en los diferentes ámbitos de la vida (social, familiar, laboral, económico y amoroso, entre otros). 
Este, también es el día en el que se reconocen las contribuciones que las personas trans han hecho a la transformación y construcción social de nuestra sociedad. Cada vez las personas trans son más visibles en ámbitos no convencionales y esto se debe a las luchas que diariamente se realizan desde las organizaciones, los activismos y las instituciones desde su quehacer y misionalidad.
Para este año 2023, se ha priorizado como temática central del evento conmemorativo Transincidencias - Versión 5, el derecho a una vida libre de violencias de las personas transgénero y el tema de la “Memoria Viva”.  Adicionalmente, la agenda del día contó con presentaciones artísticas por parte de organizaciones como "LAS TUPANAS", mujeres trans indígenas que presentaron algunas muestras de baile, "LES Fanstastiques", un desfile, una obra de teatro, la Batucada Trans y shows transformistas. De otra parte, las instituciones como la Secretaría Distrital de Movilidad, Secretaría Distrital de Seguridad,  Secretaría Distrital de Planeación, Secretaría Distrital de Gobierno, Secretaría Distrital de Hábitat y Secretaría Distrital de Desarrollo Económico realizaron las ofertas de servicios, actividades recreativas, show de títeres y obras de teatro. Hubo un acto de memoria en honor a las personas trans fallecidas este año.
Enfoque Diferencial y de Género: 
Durante el evento asistieron personas trans con todas las interseccionalidades (grupos etareos, niñas, jóvenes adultas y mayores), personas trans con discapacidad, grupos étnicos (afros e indígenas) y  mujeres trans que realizan actividades sexuales pagadas entre otras. También hubo la participación de organizaciones y personas asistentes de diferentes localidades.  
Existe una deuda histórica colectiva hacia las personas trans en la garantía de sus derechos y la sistematización y reivindicación de la memoria de sus vivencias y luchas. Esta construcción de memoria, en los últimos años se ha hecho alrededor de la pérdida de los cuerpos, sin embargo, se hace necesario transformar la forma como se ha recuperado la memoria, dándole una voz a la memoria viva, las luchas, las acciones, las ganancias, los saberes aprendidos y el posicionamiento de una vida digna para las personas trans. Es por esto que se impulsa a seguir reflexionando sobre estos temas, dialogar sobre las acciones que se vienen realizando, reconocer las barreras para implementación de estas acciones afirmativas y, sobre todo, saber cuál es el norte a seguir desde los diferentes lugares institucionales y no institucionales frente a la garantía del derecho a una vida libre de violencias para las personas con experiencias de vida trans e identidades de género no normativas.</t>
  </si>
  <si>
    <t>Meta cumplida (reportada en el segundo trimestre)</t>
  </si>
  <si>
    <t xml:space="preserve">Esta actividad hace parte del presupuesto del contrato 374 de 2023 por un valor mensual de $ 812.500 por tres meses que para el reporte tirmestral seria un valor total de: $ 2.437.500. Se inscribieron 1267 personas al curso de la PPLGBTI y se encuentra en desarrollo. </t>
  </si>
  <si>
    <t xml:space="preserve">Se avanzo en la incorporacion del enfoque de genero y diferencial teniendo en cuenta que de la base se identificaron de la siguiente manera: 63.1 de inscritos identidad de genero femenina, 23% masculina, transmascunlina 1.1%. transmascunlina 0.6%, Hetrosexual, frente a la orientación sexual se puede definir los porcentajes de la siguiente manera:
Gay: 5.9%
Lesbiana: 2.8%
Bisexual: 5.5 %
Otra, Cuál?: 3.2%
</t>
  </si>
  <si>
    <t>En el desarrollo del módulo virtual de capacitación de la política pública LGBTI se construyó el curso virtual de enfoques diferenciales y el módulo de
PPLGBTI, compuesto por 4 módulos que fue puesto en funcionamiento dentro de la plataforma de la Secretaría Distrital de Planeación y tiene
como propósito dar a conocer las principales estrategias para la implementación de la Política Pública LGBTI en los espacios de atención y de
trabajo y la forma en la que las y los servidores públicos se relacionan con los sectores sociales LGBTI. Para el cierre de la vigencia se cuenta con
la primera cohorte implementada con la inscripción de 1267 estudiantes.</t>
  </si>
  <si>
    <t xml:space="preserve">La participación en el curso virtual de la PPLGBTI se desagrega de la siguiente manera en relaciòn con el enfoque de orientación sexual e identidad de gènero:  63.1% de inscritos identidad de genero femenina, 23% masculina, transmascunlina 1.1%. transmascunlina 0.6%, Hetrosexual, frente a la orientación sexual se puede definir los porcentajes de la siguiente manera:
Gay: 5.9%
Lesbiana: 2.8%
Bisexual: 5.5 %
Otra, Cuál?: 3.2%
</t>
  </si>
  <si>
    <t>La actualización de la estrategia ALI se realizó en el primer trimestre con la formulación del plan de actividades 2023 para los productos de la estrategia ALI tomando como referencia lo establecido en el documento "lineamientos para la implementación de la Estrategia Ambientes Laborales Inclusivos". 
Desde la Dirección de Diversidad Sexual Poblaciones y Géneros se suministró a todas las entidades del distrito tanto a las vinculadas como adscritas un plan de actividades entre las que se incluyeron: realizar la presentación de la PPLGBTI y sus estrategias, difusión de los videos de buenas practicas para la vinculación laboral de personas LGBTI, difusión de la infografía con los resultados distritales de la encuesta ALI 2022, ajustes para incluir las variables de la PPLGBTI en los formatos de asistencia y participación tanto internos como externos, participación de los/las servidores públicos en el módulo de capacitación de la PPLGBTI, realización y difusión de piezas comunicativas alusivas al derecho al trabajo digno y promoción de espacios laborales libres de discriminación. 
 Para el tercer trimestre se proyectó la verificación de las actividades planteadas en los planes de trabajo de cada entidad, en espacio de la MIDS se realizó presentación de las actividades concertadas para la estrategia y se brindó asistencia técnica a las entidades en procesos de capacitación y sensibilización para dar cumplimiento a dichas actividades.</t>
  </si>
  <si>
    <t>DERECHOS HUMANOS:  
Las acciones que se desarrollan en el marco de la estrategia Ambientes Laborales Inclusivos se enmarcan en el derecho al trabajo decente y digno, la generación de espacios donde las personas puedan desarrollar sus actividades sin temor a recibir discriminación a razón de su orientación sexual y/o identidad de género. 
La Estrategia ALI reconoce la importancia de generar acciones para una efectiva empleabilidad y permanencia como factor determinante en la garantía de condiciones de vida dignas y propiciar que las personas perciban que son incluidas en los espacios laborales. 
DIFERENCIAL:
La estrategia ALI visibiliza las particularidades de los sectores sociales LGBTI, la manera en que estas deben enfrentar barreras administrativas en procesos de contratación y prejuicios o estigmas por parte de sus compañeros/as de trabajo.  Esta estrategia reconoce que la discriminación y exclusión en el ambiente laboral en razón de la orientación sexual e identidad de género ha sido una de las constantes barreras de acceso al derecho al trabajo y, por consiguiente, un obstáculo para el mejoramiento de la calidad de vida de las personas de los sectores LGBTI, con un factor diferencial en frecuencia, forma y reiteración para cada grupo poblacional. Es decir, es diferente la manera como un hombre gay percibe/es discriminado a la manera como una mujer lesbiana, las personas bisexuales y las personas trans reciben estos tratos.</t>
  </si>
  <si>
    <t>Se actualizó el documento lineamiento de la estrategia de Ambientes laborales inclusivos en las entidades de la administración distrital y el sector
privado. Se llevó a cabo la formulación de un plan de actividades para los años 2022 y 2023 para los productos de la estrategia ALI para los quince
sectores de la administración distrital. Se ha realizado asistencia técnica y seguimiento a las actividades planteadas en los planes de trabajo de
cada entidad.
Para las acciones de fomento al emprendimiento se
realizó seguimiento al capital semilla recibido por 20
emprendedores de la ruta "Se Puede emprender" y
se coordinó la participación de los emprendedores
LGBTI en el programa Hecho en Bogotá de la
Secretaría de Desarrollo Económico.
Se socializó la Guía para la empleabilidad de
personas LGBTI y la promoción de espacios
laborales libres de discriminación, llegando a más de
25 empresas del sector privado quienes recibieron
acompañamiento para la vinculación laboral de
personas LGBTI y se generaron procesos de
formación para mejorar las habilidades de cada
persona y las postulaciones realizadas.
Se realizó un evento de cierre de la estrategia ALI
con empresas y emprendedores en el que participó
la Cámara de comercio de Bogotá y la Cámara de la
Diversidad presentando las acciones desarrolladas
para fomentar la empleabilidad de personas LGBTI</t>
  </si>
  <si>
    <t xml:space="preserve">En la Secretaría de Seguridad se incluye en el proceso de reinducción institucional y la bienvenida a contratistas la Directiva 005 como parte del proceso de sensibilización y apropiación de las política pública y equidad laboral.
Empresa de Acueducto y Alcantarillado de Bogotá El 5 de septiembre de 2023 se socializó taller sobre lenguaje claro e incluyente, contexto de la Política Pública LGBTI y Estrategia de Ambientes Laborales Inclusivos por parte de la Dirección de Diversidad Sexual, Poblaciones y Géneros de la Secretaría Distrital de Planeación a 57 colaboradores de la Oficina Imagen Corporativa y Comunicaciones, Comité de Género, Dirección Mejoramiento Calidad de Vida, Dirección de Planeación y Control de Resultados Corporativos, Dirección de Gestión de Calidad y Procesos y Gerencia Corporativa de Servicio al Cliente.
Caja de Vivienda Popular el 26 de septiembre se realizó, un conversatorio con el objetivo de sensibilizar a los asistentes sobre la PPLGBTI y sus enfoques. El 29 de septiembre se realizó una capacitación sobre ambientes laborales inclusivos, dirigida al equipo dinamizador de las acciones de la PPLGBTI con la participación de 30 servidores.
UAESP Se realizó Taller Presencial: "En la UAESP nos movemos por un ambiente amoroso, diverso y seguro", el día 26 de junio y con la participación de 54 personas. Esta jornada fue abierta en asistencia y es tenida en cuenta como un tema que aplica para procesos de reinducción.
Secretaría Distrital de Movilidad el día 12 de julio de 2022 se realizó jornada de capacitación con el área de contratación, con el fin de que de brindarle elementos de un lenguaje incluyente y asertivo para con las y los colaboradores de la entidad, en esta capacitación asistieron un total de 30 personas; de las cuales 16 mujeres, 11 hombres, 3 no colocaron esta categoría entre hombre y mujer. En cuanto a la orientación sexual una persona gay, 25 personas heterosexuales, 4 no colocaran ninguna categoría. En identidad de género 21 personas contestaron ser Cisgénero, 9 no colocaron ninguna categoría.
</t>
  </si>
  <si>
    <t>Se han realizado en las diferentes entidades del
distrito en el marco de las jornadas de inducción y
reinducción la presentación de la política pública
LGBTI, de las categorías de la política pública y de la
estrategia ambientes laborales inclusivos.
Se registra la participación en el año 2022 de 2.146
y en 2023 de 3.954 servidoras y servidores públicos
que han participado en las jornadas de inducción.</t>
  </si>
  <si>
    <t xml:space="preserve">Acueducto y Alcantarillado Actividad 1: El 11 de octubre de 2023 se realizó conversatorio  "El armario es para la ropa, no para las personas" en el marco de la conmemoración del 11 de octubre "Día salir del armario" hablando sobre mitos y verdades de la diversidad sexual en las empresas con la participación de Lorena Duarte - Primera mujer trans contratada desde lo institucional para la Política Pública LGBTI y Marcial Ortega - Profesional de la Dirección de Diversidad Sexual, poblaciones y Géneros de la Secretaría Distrital de Planeación, donde participaron 152 colaboradores de la Empresa.  Para ello, se realizaron tres reuniones preparatorias (Septiembre 18, Octubre 2 y 6) y se divulgaron piezas comunicativas en correo informativo, Facebook interno Somos Agua e Instagram interno Somos Agua invitando a los colaboradores a participar.
Actividad 2: En el marco del conversatorio del 11 de octubre de 2023 se socializaron los resultados distritales de la encuesta ALI 2022.  Adicionalmente, se divulgaron los resultados mediante boletín informativo somos agua el 17 de octubre de 2023.
Actividad 3: Se asistió a reunión el 10 de octubre de 2023 por parte de la Secretaría Distrital de Planeación a cargo de Marcial Ortega contextualizando la Guía del Plan Estadístico Distrital “Estándares estadísticos para la incorporación del enfoque poblacional-diferencial e interseccional en la producción y difusión de las estadísticas del Distrito Capital” en el marco de la implementación de la Política Pública LGBTI, con el fin de tenerla en cuenta para la implementación de la actividad de la Empresa de Acueducto y Alcantarillado de Bogotá - ESP.  Adicionalmente, se realizó reunión el 18 y 31 de octubre de 2023 para análisis y viabilidad de la actividad entre las direcciones Mejoramiento Calidad de Vida, Gestión de Calidad y Procesos y Planeación y Control de Resultados Corporativos.
Caja de Vivienda Popular 
1. El 26 de julio, se llevó a cabo en el auditorio de la CVP, el conversatorio "Luchas Ganadas en Bogotá: Un dialogo desde la diversidad", donde estuvieron invitados el Alcalde Local de Chapinero la Alcaldesa de Ciudad Bolívar y el Director de la CVP.  Este es un espacio para la visibilización de buenas prácticas de inclusión, ya emprendidas por diversas entidades del Distrito, al igual que reconocer historias de vida esenciales para la construcción, el reconocimiento y la expresión colectiva de las luchas por una sociedad más equitativa e incluyente y respetuosa de la diversidad.
2. El 28 de septiembre, a través del correo institucional, se realizó la difusión de la infografía sobre los resultados de la encuesta ALI 2022.
3. Se realizó una reunión de asistencia técnica a las entidades del sector hábitat para la implementación de las variables de orientación sexual e identidad de género.
Secretaría Distrital de Movilidad 
Se realizó la difusión del video pin-pon con expertos en lenguaje incluyente y enfoque diferencial, que da a conocer la importancia en el uso adecuado de lenguaje incluyente para el sector social LGBTI y en especial a personas trans, así mismo, se indica los tip´s de atención con enfoque diferencial. Se hace un aproximado de 360 colaboradores que vieron el video.
2. Se realizó la realizo una pieza comunicativa con lenguaje incluyente para saber el uso correcto al hablar de sector social LGBTI en la entidad. Se hace un aproximado de 360 colaboradores que vieron mediante correo la pieza comunicativa. 
3. se realizó una pieza comunicativa y la distribución de esta a traves de los correos institucionales para que los colaboradores de la entidad fueran a los resultados de la encuesta. Se hace un aproximado de 360 colaboradores que vieron mediante correo la pieza comunicativa. e hace un aproximado de 360 colaboradores que vieron mediante correo la pieza comunicativa.
</t>
  </si>
  <si>
    <t xml:space="preserve">En 2023 se reportaron 118 actividades entre las que se encuentran las jornadas de socialización de los resultados de la Encuesta ALI, los cuales se entregaron en un reporte a cada entidad de manera personalizada, la creación o difusión de contenido multimedia por canales de comunicación masiva de la institución tales como videos de buenas prácticas y de casos innovadores de inclusión; actividades de capacitación en el ambiente laboral de acuerdo con la misionalidad de la Estrategia ALI; capacitaciones sobre la PPLGBTI; reuniones para establecer ajustes razonables y desarrollo de mesas de trabajo o espacios de encuentro en favor de la inclusión dentro del ambiente laboral.
En las Alcaldías locales, se reporta que en total se realizaron 48 actividades. Dentro del desarrollo de este producto llama la atención que las Alcaldías locales de San Cristóbal y Rafael Uribe Uribe fueron las únicas que no realizaron actividades en el marco de la Estrategia ALI en el 2023. La actividad realizada con mayor frecuencia fue la difusión de contenido multimedia relacionado con la inclusión laboral y los ambientes libres de discriminación que han construido. 
</t>
  </si>
  <si>
    <t xml:space="preserve">En la Secretaría de Seguridad se difunden 5 piezas en el marco de la estrategia ALI
IDPAC se realizó la difusión de piezas gráficas emitidas por parte de la OAC (Oficina Asesora de Comunicaciones) con el logo de "Ambientes Laborales Inclusivos", y en donde se dieron a conocer resultados de la Encuesta, también se difundió con un formulario que recopiló información de como hacer el IDPAC una entidad más incluyente, libre de discriminación. Proceso realizado para Funcionarios, Contratistas y Servidores del Instituto. 
Acueducto Divulgación de piezas comunicativas asociadas a las elecciones del consejo consultivo distrital LGBTI 2023-2025 mediante correo informativo, twitter y facebook los días 15, 16, 17, 18, 23, 24, 25, 29, 30 y 31 de agosto y 1, 5 y 7 de septiembre.
Caja de Vivienda Popular se elaboraron y difundieron piezas comunicativas con temas de interés de la PPLGBTI, tales como: 1.Capacitacion en Lenguaje Claro e Incluyente; 2. Conversatorio enfoques PPLGBTI; 3. Curso virtual PPLGBTI y transversa…; 4. Difusión resultados ambientes laborales inclusivos; 5. Conversatorio luchas ganadas; 6. Proceso eleccionario consejo consultivo distrital LGBTI; 7. Tenemos algo en común, diversidad; 8. Igualdad, eliminar prejuicios; 9. Lenguaje que visibilice a todas las personas; 10. No uses expresiones sexistas; 11. No uses expresiones sexistas; 12. Antes de pensar hay que hablar; 13. El lenguaje incluyente esta en toda la gente; 14. Expresiones sexistas; 15. Eliminar prejuicios
Secretaría Distrital de Movilidad 1. Se realizó y difundió una pieza comunicativa para invitar a las y los colaboradores de la Secretaria Distrital de Movilidad a participar en el curso de política pública LGBTI. Se hace un aproximado de 360 colaboradores que vieron la pieza comunicativa. 
2. el día 26 de octubre se publicó en el Twitter de la entidad y se realizó al igual en el correo de la entidad la invitación a la encuesta de cambio cultural teniendo un alcance en el interior de la entidad 300 colaboradores, y en Twitter 4,2k visualizaciones (visto y toma de foto el día 30 de octubre)
</t>
  </si>
  <si>
    <t>En 2023 las Alcaldías Locales y las Entidades Distritales desarrollaron y difundieron un total de 258 piezas comunicativas relacionadas con la diversidad, inclusión y no discriminación en los ambientes laborales de las entidades. En cuanto a la contribución, llama la atención que 4 alcaldías locales (Bosa, Kennedy, La Candelaria y Rafael Uribe Uribe) y 6 entidades de la administración distrital (Terminal de Transportes, Secretaría de Salud, Secretaría de Desarrollo Económico, Catastro, Lotería de Bogotá y DADEP) reportaron cero piezas elaboradas en el año. La mayoría de estas piezas se difundieron en el marco de las celebraciones relacionadas con la inclusión y diversidad como el mes del orgullo o el día de la visibilidad trans, aunque también varias entidades reportaron elaborar y difundir piezas asociadas a la inclusión en los ambientes laborales con propósito de la celebración del día del trabajo, el 1 de mayo.</t>
  </si>
  <si>
    <t xml:space="preserve">Se generron reportes de parte de cada sector con los datos de el numero de personas trans vinculadas en la administración distrital, En los reportes se identifica un total de 337 personas trans contratadas </t>
  </si>
  <si>
    <t xml:space="preserve">Se avanza en la implementación de enfoque de género y diferencial, teniendo en cuenta la contratación de personas transmaculinas y transfemeninas </t>
  </si>
  <si>
    <t xml:space="preserve">Se logró avanzar con la contratación de la directiva 005/2021 en materia de personas trans en las diferentes entidades del distrito 354 personas trans fueron contratadas.
616 servidores capacitados sobre ajustes jurídicos y administrativos para romper barreras en la vinculación laboral de personas trans.
45 planes de trabajo diseñados y en ejecución para fortalecer la capacitación y promover la vinculación laboral de personas trans en las entidades del Distrito.
</t>
  </si>
  <si>
    <t xml:space="preserve">Se unificó la solicitud de los reportes de las Alcaldias Locales y de las Mesas Iner locales con los tiempos establecidos trimestralmente para el Distrtito </t>
  </si>
  <si>
    <t xml:space="preserve">El equipo de localidades de la DDSPG realizó en las Mesas Inter locales jornadas de sensibilización respecto del enfoque diferencial por orientación sexual e identidad de género </t>
  </si>
  <si>
    <t xml:space="preserve">Se brindó acompañamiento a las Mesas Interinstitucionales Locales con el fin de alinear las acciones a la PPLGBTI.
Se brindó acompañamiento técnico a las mesas interinstitucionales para la transversalización de los enfoques de la PPLGBTI.
Se destacan los aportes de gestoras y gestores territoriales de la Subdirección para Asuntos LGBTI en su liderazgo ejerciendo la secretaría técnica de las Mesas Inter.
</t>
  </si>
  <si>
    <t xml:space="preserve">El equipo de localidades de la DDSPG realizó en las Alcaldías Locales jornadas de sensibilización respecto del enfoque diferencial por orientación sexual e identidad de género </t>
  </si>
  <si>
    <t xml:space="preserve">Se realizaron encuentros anuales de alcaldes y alcaldesas, acompañamiento a referentes de la PPLGBTI para la apropiación de los contenidos de la política. 
Se brindó asistencia técnica a las alcaldías locales frente a la incorporación de las estrategias de la PPLGBTI y los instrumentos de planeación para la inversión local a partir de los enfoques diferencial, territorial y de género. 
Intercambio de aprendizajes y buenas prácticas entre alcaldes y alcaldesas, para el fortalecimiento institucional en relación con esta política pública. 
</t>
  </si>
  <si>
    <t>El equipo de localidades de la DDSPG estableció coordinación con el IDPAC para apoyar la construcción de las agendas sociales, con organizaciones sociales LGBTI, apoyando en el desarrollo de los talleres y en la difusión de los mismos en calidad de corresponsables. Durante este período se realizaron dos reuniones con el IDPAC en promedio  por cada agenda social (para mujeres lesbianas, hombres gais, personas bisexuales y personas trans) se ha asistido 2 veces por parte del equipo de localidades de la DDSPG</t>
  </si>
  <si>
    <t>La DDSPG acogiéndose a la metodologia diseñada por el IDPAC, en el desarrollo de los talleres, cada agenda social hizo el énfasis correpondiente para cada agenda social: mujeres lesbianas, hombres gais, personas bisexuales y personas trans</t>
  </si>
  <si>
    <t xml:space="preserve">Se acompañaron diferentes instancias de participación en las localidades que permitieron liderar la implementación de la PPLGBTI en el marco del encuentro anual de líderes y lideresas.
Participación en las mesas locales autónomas LGBTI y diferentes espacios que convocó la ciudadanía y por medio del encuentro de organizaciones se socializaron las líneas y objetivos.
</t>
  </si>
  <si>
    <t>La ejecución del producto se sustenta en un enfoque de derechos  y de enfoque poblacional diferencial por orientación sexual e identidad de género.</t>
  </si>
  <si>
    <t>Actividades cumplidas</t>
  </si>
  <si>
    <t>Actividades Cumplidas</t>
  </si>
  <si>
    <t>Actividad 1:  Con el fin de dar cumplimiento al plan de acción de la política pública LGBTI sobre estrategia anual de participación en los ciclos de los instrumentos de planeación, con las personas de los sectores LGBTI y en el marco del espacio de participación Distrito Diverso se socializaron dos Proyectos Integrales de Proximidad, los cuáles están enfocados en la consolidación de Chapinero como un lugar abierto, que reactive la economía, un territorio inclusivo y seguro para la población LGBTIQ.       
Actividad 2: Se llevó a cabo duranre este periodo el Taller de Formulación del Sistema de Participación Territorial, un espacio  para el diálogo e interlocución en torno al Plan de Ordenamiento Territorial, el tallerbuscó recoger aportes para la construcción colectiva de dicho sistema, mediante un espacio colaborativo que concrete su funcionamiento y establezca sus mecanismos.
Profundizar en el ejercicio de gobernanza del POT, estableciendo lazos más estrechos entre el Gobierno Distrital y la ciudadanía en este caso con el enfoque poblacional LGBTI.</t>
  </si>
  <si>
    <t xml:space="preserve"> La implementación del producto contribuye a la garantía del derecho a la participación de las personas de los sectores sociales LGBTI en Bogotá.</t>
  </si>
  <si>
    <t>Realización del "Taller Sistema de
Participación Territorial (SPT)
población LGBTI" y lanzamiento de
"Distrito Diverso y Distrito Che".
Apoyo financiero proporcionado a la
"Plataforma Trans" para la marcha
LGBTI 2023, así como el apoyo
económico otorgado a los artistas
que se presentaron en la "Noche de
las Luciérnagas".</t>
  </si>
  <si>
    <t xml:space="preserve">El equipo de localidades de la DDSPG coordinó las acciones con la Direccioin de Registros Sociales, difundió las piezas comunicativas diseñadas por la DDSPG, acompaño la jornada facilitando que el desarrollo de la misma tuviera los elementos logísticos necesarios. A continuación se informa las jornadas realizadas: Jueves 12 de octubre casa Laura Weinstein de suba (para todas las localidades del norte), 14 Julio Chapinero, Martes 11 de julio Casa Laura Weinstein de suba, 30 septiembre Puente Aranda, </t>
  </si>
  <si>
    <t xml:space="preserve">Las jornadas se programan para la asistencia principalmene de ciudadanía perteneciene a los sectores LGBTI y se orienta a las personas que presten el servicio respecto al lenguaje incluyente </t>
  </si>
  <si>
    <t xml:space="preserve">En el año 2023 se realizaron 10 jornadas de información y acompañamineto a las personas de los sectores LGBTI en las siguientes localidades:
Chapinero-Barrios Unidos (1)
Suba (1) 
Kennedy y Bosa (1)
San Cristobal Rafael Uribe Antonio Nariño (1)
Puente Aranda Antonio Nariño (1)
Usaquen Suba Engativa (1)
Ciudad Bolivar Sumapaz Usme (1)
</t>
  </si>
  <si>
    <t xml:space="preserve">En los meses de informe se han llevado a cabo, además de las reuniones mensuales de Mesa de Casos Urgentes, una serie de reuniones con diferentes sectores de la Administración  como Educación e incluso con entidades del orden nacional como la Dirección de Sanidad de la Policía, en el caso Hanna Cristal. Estas interacciones buscan concretar compromisos de las entidades en favor de la atención y resolución de casos. </t>
  </si>
  <si>
    <t>En la totalidad de actividades que se realizan en el marco de la ruta de Atención a Violencias LGBTI se implementa el enfoque diferencial por OSIG diversas, teniendo en cuenta que las violencias a las que son sometidas las personas LGBTI provienen del prejuicio y la discriminación y en ese sentido, estas categorías así como un servicio diferencial debe ser implementado a todo nivel.</t>
  </si>
  <si>
    <t xml:space="preserve">Se realizó la articulación con las entidades que ofrecen atención socio jurídica a personas de los sectores LGBTI por casos de discriminación y otras violencias, así como con la Defensoría de Pueblo Regional Bogotá y con la Personería Delegada para los Derechos Humanos de la Personería de Bogotá.
Se disminuyó el tiempo de respuesta en algunos casos, así como los reprocesos que se presentaban con anterioridad.
Se elaboró el documento lineamientos de atención socio jurídica a las entidades que cuentan con dicho servicio a fin de articular los modelos de atención y aclarar la ruta de atención según los diferentes tipos de violencias que sufren las personas de los sectores sociales LGBTI de Bogotá. Este documento fue socializado en el 2021 y actualizado en 2023, ha sido ampliamente difundido tanto en las entidades del distrito como en organizaciones sociales y ayuda en la atención efectiva y oportuna de la ciudadanía que lo requiere.
Campaña de Fortalecimiento a la Denuncia “Discriminar es un Delito”. Durante los cuatro años de administración se implementó la Campaña en cuatro etapas que fueron difundidas ampliamente entre la ciudadanía, así como entre colaboradores de las entidades del Distrito. La campaña difundió el contenido del tipo penal de discriminación a fin de que la ciudadanía conociera el delito de discriminación, así mismo se difundieron los servicios de atención socio jurídica que ofrecen las entidades del distrito y las vías de acceso a dichos servicios y por último se difundieron los resultados de algunos casos que fueron abordados por la jurisdicción penal y en los que se logró avanzar en la investigación de los hechos y judicialización de responsables.
</t>
  </si>
  <si>
    <t xml:space="preserve">En el marco del festival por la Igualdad se realizó el evento: Literatura LGBTI para toda la familia. En alianza con FUGA y con Biblored. </t>
  </si>
  <si>
    <t xml:space="preserve">A través del Proyecto Monocuco se han ofrecido herramientas a familias para acompañar los tránsitos de género, a partir de la investigación consecuencias del abandono y la violencia intrafamiliar en las personas trans, que a través de su lanzamiento llegó a 150 personas, y que sigue difundiéndose en diferentes espacios de socialización del tema.
Se han llevado a cabo procesos de sensibilización dictados por expertos y expertas sobre el tema, donde familiares y amigos se capacitaron en los temas más importantes relacionados con el tránsito por el género. Se han capacitados personas como multiplicadores de esta información. 
La creación de Familias IKAGAI que busca realizar acompañamiento a familias de personas trasns. 
Se han realizado espacios de discusión, en feria del libro, sobre los temas de acompañamientos a familias de personas trans y obras culturales, literarias y artísticas para acompañar en el tránsito por el género como estrategia fundamental para disminuir la discriminación y las violencias.  
</t>
  </si>
  <si>
    <t xml:space="preserve">El producto está orientado de manera diferencial a las mujeres y hombres trans y sus familias </t>
  </si>
  <si>
    <t xml:space="preserve">Se realizó la aplicaciòn dela encuesta a 6.401 ciudadanos (as); 2.510 hombres, 3766 mujeres, 4 personas intersexuales y 121 que no dieron cuenta del sexo registrado al nacer.
La encuesta indagó sobre la percepción de la ciudadanìa en relaciòn con el ejercicio de derechos de las personas LGBTI, derechos a confomar una familia, derechos de paternidad y maternidad; representaciones sociales de la ciudadanía en relacion con las persona de los sectores LGBTI y el conocimiento que tienen en relaciòn con la extrategia de cambio cultural y el festival por la igualdad. De igual manera incluyó una pregunta relacionada con discriminaciòn: ¿Durante los últimos tres años en Bogotá se ha sentido discriminado-a por su orientación sexual o su identidad de género?
Se realiza el anàlisis de resultados: 
El 76% de las y los ciudadanos que participaron consideran que las personas de los sectores sociales LGBTI deben poder conformar una familia, el 24 % no esta de acuerdo
El 66%  considera que las niñas y los niños que crecen en hogares conformados por una pareja del mismo sexo recibirán el mismo cuidado, el mismo trato y tendrán el mismo desarrollo que aquellos que crecen en hogares de parejas de diferente sexo, EL 34 % no esta de acuerdo
El 81% considera que una familia conformada por personas del mismo sexo tiene los mismos derechos que una familia conformada por personas de diferente sexo; el 19% no esta de acuerdo.
El 16% de las personas encuestadas durante los últimos tres años en Bogotá se han sentido discriminado-a por su orientación sexual o su identidad de género; el 84% no se han sentido discriminados.
Se elabora el informe fina de la palicaciòn de la Encuesta.
</t>
  </si>
  <si>
    <t xml:space="preserve">El instrumento aplicado parte de las necesidades identificadas en
la estrategia de cambio cultural, que implica la medición e identificación de las
acciones de transformación de imaginarios negativos, generación de cambios de
comportamientos, fomentos a la defensa de los derechos humanos y la
generación de empatía en relación con el ejercicio de derechos de las personas de
los sectores LGBTI. Para ello, la estrategia propone campañas como: Las vidas
trans importan, no somos un chiste y con mi familia no te metas, fundamentadas
en los ejes temáticos: familia, personas trans y trato digno. 
La encusta fue contestada así:
Sexo Hombres 2510, 39,21%; Mujeres 3766, 58,83%; Intersexuales 4, 0,06%
Identidad de Género Femenina 3690, 57,65%; Masculino 2405, 37,57%; Transfemenina 30 0,47%; Transmasculina 17, 0,27%; No binaria 57, 0,89% 
Orientación sexual Lesbiana 130, 2,03%; Gay 294, 4,59%; Bisexual 308, 4,81%; Heterosexual 5265, 82,25%
</t>
  </si>
  <si>
    <t xml:space="preserve">Se inicia la consolidación de la información para el desarrollo del informe de la Encuesta Distrital de Cambio Cultural que integra los objetivos, el alcance del instrumento de medición, el marco muestral, las dimensiones o dominios, las metodologìa de recolección de la información, el procesamiento y análisis de resultados  de la aplicación realizada a las y los ciudadanos que atienden las 15 secretarías y las entidades adscritas corresponsables en la ejecución del plan de acción de la política pública LGBTI.
Se aplicó la encuesta distrital de cambio cultural de la política pública LGBTI a 6.401 ciudadanos (as); 2.510 hombres, 3766 mujeres, 4 personas intersexuales y 121 que no dieron cuenta del sexo registrado al nacer, la cual indagó sobre la percepción de la ciudadanía en relación con el ejercicio de derechos de las personas LGBTI, derechos a conformar una familia, derechos de paternidad y maternidad; representaciones sociales de la ciudadanía en relación con las personas de los sectores LGBTI y el conocimiento que tienen sobre la estrategia de cambio cultural y el festival por la igualdad. 
</t>
  </si>
  <si>
    <t xml:space="preserve">Se realiza un seguimiento al cumplimiento por parte de los sectores, persiguiendo el objetivo de la Alcaldía Mayor de bogotá de ser una organización libre de discrinibnación </t>
  </si>
  <si>
    <t>Se dio ejecución a las diferentes campañas de la estrategia de Cambio Cultural, como son: Campaña «mi derecho mi identidad» y «Discriminar es un delito», para la cual se elaboró video informativo y se entregaron piezas informativas a la ciudadanía en espacios de socialización del Plan de Acción de la Política Pública LGBTI y día de la visibilidad trans, en los cuales se encuentran las líneas de atención ante situaciones de discriminación y otras formas de violencia en contra de las personas de los sectores LGBTI y se pintaron dos pasos seguros en la ciudad de Bogotá.</t>
  </si>
  <si>
    <t xml:space="preserve">La estrategia se sustenta en un enfoque de derechos, concibe la discriminación a partir del dar a una persona un trato desigual, basado en motivaciones raciales, políticas o religiosas, entre otras, que supuestamente amenazan un determinado orden social establecido. El término discriminación aparece en el léxico de los organismos internacionales de defensa de los derechos humanos a finales de los años ochenta. En Colombia, las reflexiones sobre la discriminación han estado estrechamente asociadas al tema del derecho a la igualdad, que es reconocida en la Constitución Política de 1991 no solo como un derecho sino también como un valor y un principio. Con base en este reconocimiento, el artículo 13 consagra que “todas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 Posteriormente, una de las sentencias de la Corte Constitucional colombiana precisó la definición de la discriminación añadiendo que el carácter de una conducta, actitud o trato discriminatorio podía ser consciente o inconsciente (Defensoría del Pueblo, 2005). </t>
  </si>
  <si>
    <t xml:space="preserve">Se realizó la publicación de piezas gráficas en las fechas claves poara los sectores sociales LGBTI, con el fin de aportar al cambio de mensatilidad cultural </t>
  </si>
  <si>
    <t>En desarrollo de la estrategia de cambio cultural se elaboraron y difundieron piezas comunicativas relacionadas con las fechas emblemáticas de los sectores sociales LGBTI, las cuales se enviaron a los diferentes sectores de la administración para su difusión en relaciòn con las siguientes fechas emblemáticas:</t>
  </si>
  <si>
    <t>El producto se sustenta en el derecho a la igualdad, la Corte Constitucional ha definido la discriminación como “un acto arbitrario o conducta dirigidos a perjudicar o a anular, dominar o ignorar a una persona o grupo de personas, con base principalmente en estereotipos o prejuicios sociales o personales, por lo general ajenos a voluntad del individuo, como son el sexo, la raza, el origen nacional o familiar1 ”, o como “el trato desigual e injustificado que, por lo común, se presenta en el lenguaje de las normas o en las prácticas institucionales o sociales, de forma generalizada […] siendo contrario a los valores constitucionales de la dignidad humana y la igualdad”. Esto es así porque, como lo demuestran numerosos estudios, el proyecto de construcción de la nación colombiana, que sucedió al proceso de Independencia, asignó un papel subordinado a los pueblos no europeos, a las mujeres y a los grupos vulnerables, y excluyó a los que no se adecuaban a las características del varón “blanco”, propietario, heterosexual y sin discapacidades. Igualmente, numerosos trabajos de investigación han señalado que a lo largo de más de un siglo estos distintos colectivos, y particularmente las mujeres, los indígenas y los afrodescendientes, han librado batallas muy importantes en contra de las restricciones a sus derechos y de las exclusiones de las que han sido objeto (Viveros, 2007).</t>
  </si>
  <si>
    <t>El Registro Distrital LGBTI se encuentra en la fase de puebas; se ha dado inicio a la incorporación de bases de datos sobre la identificación y caracterizaciòn de personas de los sectores LGBTI que son usuarios-as de los servicios que ofrecen las entidades a travès del plan de acción de la PPLGBTI.</t>
  </si>
  <si>
    <t>A travès del Registro Distrital LGBTI se dará cuenta de la identificaciòn y caraterizaciòn de situaciòn de derechos de las personas de los sectores LGBTI en relaciòn con los derechos a la salud, educación, trabajo, acceso a la justicia entre otros. De igual manera se podrá identificar y hacer seguimiento como se beneficia cada una de las personas de los sectores LGBTI de los servicios institucionales que ofrece el distrito para garantizar los derechos.  A partir del registro se podrán generar reportes de identificación y caracterización para las diferentes categorias del enfoque poblacional diferencial y territorial</t>
  </si>
  <si>
    <t xml:space="preserve">El Registro Distrital RDLGBTI es una solución tecnológica de registro y visualización sobre la información de identificación y caracterización de las personas de los sectores LGBTI de Bogotá que son beneficiarias y potenciales beneficiarias de los servicios que brindan las entidades del distrito a través del Plan de Acción de la Política Pública LGBTI.
El Registro permite realizar las siguientes acciones:
• El registro, cargue, y edición de la información relacionada con la identificación y caracterización de las personas de los sectores LGBTI que son beneficiarias y potenciales beneficiarias de los servicios que ofrece las entidades distritales en el marco del plan de acción de la política pública LGBTI de Bogotá. 
• Registrar información cuantitativa y cualitativa sobre las personas de los sectores LGBTI y su acceso a los servicios del plan de acción de la política pública. 
• Identificar y registrar a las personas de los sectores LGBTI que no han accedido a los servicios que ofrece la política pública pero que son potenciales beneficiarios de los mismos.
• Generar reportes sobre la información registrada en el sistema sobre la identificación y caracterización de las personas de los sectores LGBTI que son beneficiarias y potenciales beneficiarias de los servicios que ofrece el plan de acción de la Política Pública LGBTI. 
• Tener un visor interactivo que permita visualizar la información incorporada en el sistema.
Cuenta con los siguientes reportes:
Consultas de la ciudadanía en general y en específico de las personas de los sectores LGBTI de la oferta institucional de la política pública LGBTI. En el Visor se puede consultar los servicios que ofrecen las entidades, una descripción del mismo, los criterios para poder acceder y las sedes en las cuales se brinda.
Reportes a través de los cuales se visualiza y georreferencian los resultados de la ejecución de los servicios de la política pública para un determinado periodo.  
Informes Analíticos que permiten con base en la información registrada hacer un análisis sobre los resultados de la intervención estatal a través de los servicios que ofrecen las entidades por medio del plan de acción de la política pública.  
</t>
  </si>
  <si>
    <t xml:space="preserve">Se realizó la sistematización de los "Diálogos Diversos para una latinoamérica incluyente" programado en el marco del Festival por la igualdad 2023. </t>
  </si>
  <si>
    <t xml:space="preserve">Se realizó documento de acciones implementadas por la asamblea con representantes de la Red
Latinoamericana de Ciudades Arcoíris–RLCA, con el fin de fortalecer las acciones de intercambio en
materia de políticas públicas relacionadas con la garantía de derechos de las personas de los
sectores sociales LGBTI en la región latinoamericana.
Se realizó el evento internacional “Diálogos Diversos por una Latinoamérica Incluyente”
con la participación de ciudades de la Red Latinoamericana de Ciudades Arcoíris, en el cual se hizo
un panel sobre retos en los registros sobre violencias contra personas de los sectores LGBTI.
Se aportó información sobre la política pública LGBTI para proyectos de cooperación internacional
con organizaciones como Colombia Diversa, Asociación Catalana para la Integración de
Homosexuales, Bisexuales y Transexuales Inmigrantes, además de realizar reunión con el Programa
Generando Equidad de USAID con las cuales se logró realizar articulación de empresas privadas
con la estrategia de Ambientes Laborales Inclusivos y se impulsó el encuentro de la RLCA y
organizaciones desde la Mesa de Bogotá Cuidadora, Diversa e Incluyente de la estrategia de
Gobernanza de la internacionalización de Bogotá de la Dirección de Relaciones Internacionales.
Igualmente se recibió visita de delegados de Brasil para tratar temas sobre registro de violencias en
contra de personas de los sectores LGBTI y se participó en el evento de “Género e interseccionalidad
en Cambio Climático y Gestión de Riesgo de Desastres en Latinoamérica y el Caribe” convocado
por la Red de Municipalidades Diversas de Chile.
Para la articulación de cooperación internacional se llevó a cabo reunión con la Agencia Francesa
para el Desarrollo AFD con el fin de fortalecer los temas de registro de violencias y salud y con la
Sociedad Alemana para la Cooperación Internacional – GIZ sobre el tema migratorio y promover los
procesos de internacionalización de la Política Pública LGBTI de Bogotá. 
</t>
  </si>
  <si>
    <t>Las diferentes alianzas que se han realizado se sustentan en un enfoque de derechos  y de enfoque poblacional diferencial por orientación sexual e identidad de género.</t>
  </si>
  <si>
    <t>Se socializó el caso de uso con los responsables del levantamiento y registro de información del Sistema de Información de Justicia SIDIJUS y actualmente se adelanta la revisión de la información del Sistema para el desarrollo de la visualización.</t>
  </si>
  <si>
    <t>Diferencial y poblacional: Se socializó el caso de uso con los responsables del levantamiento y registro de información del Sistema de Información de Justicia SIDIJUS y actualmente se adelanta la revisión de la información del Sistema para el desarrollo de la visualización.</t>
  </si>
  <si>
    <t>En el periodo a reportar se realizaron las siguientes actividades: se analizaron los datos suministrados por fiscalía, se finalizó el desarrollo de la visualización de datos en el sistema, se realizó un evento de socialización del producto en conjunto con la Dirección de Diversidad Sexual en el mes de noviembre; por otra parte, el producto ya se encuentra disponible para consulta en la página web de la SDSCJ.</t>
  </si>
  <si>
    <t>Diferencial y poblacional: La puesta en producción del producto en la página web de la SDSCJ, permitirá la consulta de datos por parte de los grupos de valor.</t>
  </si>
  <si>
    <t>Diagnostico fase 1 y 2 fase
Con base a un muestreo de 36 aplicaciones se realizó un trabajo de diagnostico con respeto a las variables de sexo e identidad de género, de acuerdo con la categorización que tienen actualmente estas y con el propósito de determinar una posible estandarización en las categorías de las variables en mención en los sistemas de información objeto de estudio, esto con la finalidad de que logren interoperar con otros sistemas de información de nivel local, distrital y nacional
Teniendo en cuenta el tipo de acción que se desarrolló en estas actividades encontramos las siguientes novedades:
En la variable sexo, encontramos diferentes categorías como: Hombre o mujer_Hombre, mujer, intersexual_Hombre, mujer, intersexual o no responde_Masculino, femenino, indeterminado_Masculino, femenino, indefinido
En la variable identidad de genero observamos que un gran porcentaje no se encuentra parametrizada esta variable, sin embargo, se identificaron otras variables con diferente categorización como las siguientes:
Orientación sexual:
Lesbiana_Gay_Bisexual_Homosexual _Heterosexual_Otro_No sabe / no responde_No aplica
Población de interés:
Ubican una categoría de manera general como LGBTIQ+ agrupadas con otras categorías de tipo étnico.
Grupo poblacional:
Bisexual_Condición de abandono_Discapacidad_Gay_Habitante de calle_Hombre Transgénero_Lesbiana_Mujer transgénero_Ninguno_Reintegrado_Víctima de conflicto armadoGenero:Femenino__Masculino_Transgénerista_Otro_No sabe / no informa / no aplica
Con base en los hallazgos identificados en las variables de sexo como en identidad de genero en los sistemas de información objeto de investigación podemos exponer lo siguiente:
Los sistemas de información actuales no son candidatas a estandarización de ajuste en sus variables y en sus categorías, puesto que, no se ajustan a un modelo o lineamiento preestablecido o determinado por un ente regulador, que desde nuestra perspectiva técnica debería ser reglamentado por el ministerio de salud, suministrando línea con el proyecto de interoperabilidad que viene adelantado MinTIC.
Anexamos matriz con información detallada de cada sistema.</t>
  </si>
  <si>
    <t xml:space="preserve">Desde las acciones realizadas para realizar el producto se han venido realizando la revision de las variables de tal manera que haya un ejercicio homogeneo con la </t>
  </si>
  <si>
    <t>Como se informo en el anterior reporte,se entrego el diagnostico correspondiente para las dos fases, donde se determina que los los sistemas de información actuales no son candidatas a estandarización de ajuste en sus variables y en sus categorías, puesto que, no se ajustan a un modelo o lineamiento preestablecido o determinado por un ente regulador, que desde nuestra perspectiva técnica debería ser reglamentado por el ministerio de salud, suministrando línea con el proyecto de interoperabilidad que viene adelantado MinTIC.</t>
  </si>
  <si>
    <t xml:space="preserve">Se realizó asistencia técnica a todas las entidades de la Administración que tienen responsabilidad en la implementación del Plan de Acción de la Política Pública LGBTI. </t>
  </si>
  <si>
    <t xml:space="preserve">En los reportes y asistencias técnicas que se realizan a las entidades se incorpora el análisis de los enfoques para una adecuada implementación del plan de acción. </t>
  </si>
  <si>
    <t xml:space="preserve">En 2023 se realizó asistencia técnica a 23 servidores públicos de las 15 secretarías y entidades adscritas IDPAC e IDIPRON en la transversalisación del enfoque poblacional diferencial y de género en las políticas públicas, preguntas orientadoras para la realización de los reportes de seguimiento de los enfoques a la ejecución de los productos.
Se llevaron a cabo también reuniones de asistencia técnica para la incorporación de las variables del enfoque diferencial en la categoría de orientaciones sexuales e identidades de género en los sistemas de información y registros de asistencia de acuerdo con lo establecido en el documento Plan Estadístico Distrital a la Secretaría de Integración Social, Secretaría de Educación del Distrito, IDIPRON, Secretaría de Ambiente, Jardín Botánico, IDIGER, Secretaría de Movilidad, Transmilenio con la participación de 51 personas.
</t>
  </si>
  <si>
    <t>Se concluyó el documento sobre Derechos de las personas de los sectores LGBTI en Bogotá. El documento se divide en seis secciones principales. La primera la introducción, establece el contexto y el propósito del informe. La segunda sección proporciona un marco conceptual que se basa en la Política Pública LGBTI y define los sectores sociales relevantes. La tercera sección contextualiza la situación de los derechos de estos sectores a nivel global, regional y nacional. En la cuarta sección, se detalla el marco metodológico utilizado para identificar a los sectores LGBTI en la Encuesta Multipropósito Bogotá de 2017 y 2021. La quinta sección presenta los resultados de manera comparativa entre ambas ediciones, comenzando con una caracterización demográfica y luego abordando los derechos humanos de primera, segunda, tercera y cuarta generación. Finalmente, la sexta sección incluye las conclusiones y recomendaciones derivadas del diagnóstico presentado en los resultados.</t>
  </si>
  <si>
    <t xml:space="preserve">El estudio tiene como objetivo presentar un diagnóstico de la situación de los derechos humanos de las personas de los sectores LGBTI, contribuyendo así en la importancia de la toma de decisiones basadas en información actualizada y en el seguimiento la de Política Pública LGBTI. 
En el informe se hace un análisis de los derechos de "Primera generación", centrados en los derechos civiles y políticos y la protección humana; los derechos de "Segunda generación" que surgieron en respuesta a las desigualdades generadas por la industrialización, enfocándose en la igualdad y el bienestar socioeconómico. Los derechos de "Tercera generación", centrados en la protección de los recursos compartidos y velan porque se den las condiciones adecuadas para que las sociedades, en especial en el mundo en desarrollo, puedan proporcionar los ya reconocidos de primera y segunda generación y los derechos de "Cuarta generación", que abogan por el acceso a las tecnologías de la información y la comunicación como un derecho fundamental.
</t>
  </si>
  <si>
    <t xml:space="preserve">Realización de estudio sobre la caracterización de la población usuaria de pagadiarios pertenecientes a los sectores LGBTI, analizando los datos recogidos en campo para usuarios de pagadiarios en las localidades de Mártires y Santa Fe y de la base SIRBE de la Secretaría Distrital de Integración Social, presentando el análisis de las principales privaciones que enfrentan las
personas de los sectores sociales LGBTI y que son usuarias de los pagadiarios.
Diseño de herramienta de focalización que permite identificar a la población que debe ser priorizada para la recepción de servicios sociales.
</t>
  </si>
  <si>
    <t>La investigación de pagadiarios se sustenta en un enfoque de derechos  y de enfoque poblacional diferencial por orientación sexual e identidad de género.</t>
  </si>
  <si>
    <t>Se estructuró el documento sobre los factores estrategicos para la consolidación de un plan de acción o PP regional a favor de los derechos de las personas LGBTI.</t>
  </si>
  <si>
    <t>El documento da cuenta de las condiciones territoriales, y de situación de derechos de las personas LGBTI y de manera diferencial con las personas que no se reconocen como LGBTI. De esta forma se busca que de acuerdo a las particularidades y condiciones, las acicones regionales sean reconocidas en las personas que viven en Bogotá Region Metropolitana</t>
  </si>
  <si>
    <t xml:space="preserve">Se elaboró un documento que cuenta con información relevante para la toma de decisiones. Se logró obtener información de las personas de los sectores sociales LGBTI que viven en municipios aledaños a la ciudad de Bogotá y evidenciar sus trayectorias y migración entre municipios para lograr demostrar la interdependencia que existe con Bogotá.
Se cuenta con información cualitativa de líderes de diferentes municipios con el fin de comenzar a estructurar un plan de acción regional que sirva de instrumento para la ejecución de estrategias y productos para personas LGBTI en Bogotá y la Región. 
Estructuración de una propuesta regional ha permitido la interloción con Entidades del orden Nacional y regional que aportan al fortalecimiento de la Política Pública LGBTI Distrital. Es asi que se ha articulado acciones de acompañamiento con la Vicepresidencia de la República, el Ministerio del Interior, Ministerio del Trabajo, la Gobernación de Cundinamarca entre otras entidades.
</t>
  </si>
  <si>
    <t>Se realizaron tres mesas con la Vicepresidencia de la República y Entidades territoriales en temas sobre: Políticas Públicas, Casa refugio y rutas de atención a violencias y una jornada de conocimiento y escucha de las y los enlaces territoriales para la impllementación de acciones y políticas publicas LGBTI</t>
  </si>
  <si>
    <t>En cada uno de los encuentros se abordó el enfoque diferencial como mecanismo para el reconocimento de las particularidades y condiciones que tienen las personas LGBTI a lo largo del territorio nacional y local.</t>
  </si>
  <si>
    <t xml:space="preserve">Se creó la Red Nacional de Acciones y Políticas Públicas sobre diversidad sexual y de géneros con 12 entidades territoriales. Esto permitió conocer los enlaces de otros municipios y departamentos y compartir experiencias sobre la ejecución de acciones para personas LGBTI. Esta Red tuvo 6 sesiones de trabajo en la que se abordaron temas sobre ciclos de políticas públicas, casa refugio, atención de violencias y otros temas ayudan al fortalecimiento institucional local.
El enfoque territorial es indispensable para planear acciones de nivel regional y nacional pues tiene que tener en cuenta las particularidades del territorio y su conexión con las dinámicas sociales de poblaciones y sectores sociales. El trabajo articulado con entidades del orden nacional es clave pues las competencias sobre la asistencia técnica a municipios y departamentos para la implementación de acciones para personas de los sectores sociales LGBTI recae en la Vicepresidencia de la República y el Ministerio del Interior.  
</t>
  </si>
  <si>
    <t>Un profesional de planta con dedicaciòn del 20%</t>
  </si>
  <si>
    <t>Un profesional de planta con dedicaciòn del 2%</t>
  </si>
  <si>
    <t xml:space="preserve">En lo acumulado se han desarrollado por parte de los equipos PSPIC acciones de promoción y prevención para VIH en población LGBTI, tales como: actividades educativas, que buscan el cambio comportamental de las pobalciones, entrega de preservativos, oferta de pruebas rápidas de VIH, y otras ETS; Sífilis y Hepatitis B. Esto en el marco de cumplimiento de la resolución 1314 de 2020 en donde se contempla la oferta de pruebas rápidas de VIH de forma extramural. Adicionalmente se promueve la estrategia de caso indice asociada a la busqueda activa de contactos de personas positivas en VIH. Seguimiento y canalización de los casos identificados como positivos. Para el tercer trimestre se realizaron 1278  pruebas de VIH para la poblcion , de las cuales 40 como resultado dieron positivo y fueron canalizadas a los respectivos programas. Desde aseguramiento la información que se genera para el indicador local se realiza de manera trimestral, por lo que la información del III trimestre remitida por las EPBS y correspondiente a los usuarios con diagnostico nuevo e ingreso a programa, estará disponible finalizando octubre, por lo tanto no se puede dar avance parcial a este indicador por no contar con la información a la fecha. </t>
  </si>
  <si>
    <t>Se ha avanzado en torno al abordaje con Enfoque Diferencial, resaltando el principio de igualdad y disminuyendo las brechas de estigma y discriminación, así como el Enfoque de Género mediante la caracterización y reconocimiento de las particularidades contextuales, situaciones vivenciadas y construcciones sociales en torno al sexo. Lo anterior con la finalidad de fomentar el acceso a los servicios de salud, rduciendo las barreras de acceso que impiden un diagnostico y acceso a tratamiento y servicios medicos oportunos, mediante el reconocimeinto del ser humano como sujeto integral de derechos. Se realizaron un total de 1278 pruebas de tamizaje de VIH, de las cuales:
Bisexuales 93 tamizajes
Hombres que tienen sexo con hombres  765 tamizajes 39 positivos
Lesbianas 360 tamizajes
Población Trans 60 tamizajes 1 positivo</t>
  </si>
  <si>
    <t xml:space="preserve">Para el cuarto trimestre 2023 se realizaron 1239 pruebas de VIH para la población, de las cuales; 44 fueron positivas y canalizadas a los respectivos programas. Respecto  a  la información de este  mismo  periodo remitida por las EAPBS y correspondiente a los usuarios con diagnostico nuevo e ingreso a programa, no esta  disponible al momento de  este  reporte.Para el año se realizaron tamizajes VIH 5264 POSITIVOS 170 
Para  fortalecer la identificación de casos y su canalización se han desarrollado, por parte de los equipos del Plan de  Salud  Publica de Intervenciones Colectivas (PSPIC) acciones de promoción de la salud  y prevención para VIH en población LGBTI, tales como: actividades educativas, entrega de preservativos, oferta de pruebas rápidas de VIH,  Sífilis y Hepatitis B. Lo anterior, en el marco de cumplimiento de la resolución 1314 de 2020 en donde se contempla la oferta de pruebas rápidas de VIH de forma extramural. Adicionalmente, se ha promovido la estrategia de caso índice asociada a la búsqueda activa de contactos de personas positivas en VIH., así como el seguimiento y canalización de los casos identificados como positivos.  </t>
  </si>
  <si>
    <t>Se ha avanzado en torno al abordaje con Enfoque Diferencial, resaltando el principio de igualdad y disminuyendo las brechas de estigma y discriminación. Respecto al Enfoque de Género se ha implementado mediante la caracterización y reconocimiento de las particularidades contextuales, situaciones vivenciadas y construcciones sociales en torno al sexo. Lo anterior, con la finalidad de fomentar el acceso a los servicios de salud, reduciendo las barreras de acceso que impiden un diagnóstico y acceso a tratamiento y servicios médicos oportunos, mediante el reconocimiento del ser humano como sujeto integral de derechos. Lo anterior mediante el enfoque de la prevención combinada del VIH. 
Se realizaron un total de 1239 pruebas de tamizaje de VIH, de las cuales:
Bisexuales 68 tamizajes
Hombres que tienen sexo con hombres 754 tamizajes - 37 positivos
Lesbianas 341 tamizajes
Población Trans 79 tamizajes - 7 positivo</t>
  </si>
  <si>
    <t xml:space="preserve">Para la vigencia comprendida entre los meses Julio  a septiembre de  2023 se atendieron un total de 3423 personas de los sectores LGBTI , a traves de las actividades relacionadas con los centros de escucha LGBTI, asi como se atendieron un total de 6 personas a traves de el producto de fortalecimiento de la ruta de atencion y mantenimiento con enfasis trans y se incluyo el producto trasformaciones socioculturales el cual tiene como poblacion objetivo personas en general para cambiar comportamientos de estigma y disciminacion hacia esta poblacion  </t>
  </si>
  <si>
    <t>Enfoque de Genero: Estas acciones son especificas para poblacion LGBTI, sin embargo se hace un especial enfasis con uno de los productos e poblacion general para disminuir barreras de acceso desde todos los sectores del distrito. 
Enfoque Diferencial: De estas acciones de centros de escucha LGBTI se atendieron 1338 gays, 320 bisexuales, 27 hombres trans, 127 muejres trans, 1049 cisgnero y 10 personas no binarias, en cuanto a los casos atendidos desde el profucto de fortalecimiento, se atendieron 4 mujeres trans y 2 hombres trans</t>
  </si>
  <si>
    <t>Para la vigencia comprendida entre los meses octubre a diciembre de 2023 se beneficiaron  un total de 3652 personas de los sectores LGBTI, a través de las actividades colectivas  en el marco de la  implementacion de los centros de escucha LGBTI. Complementario a las acciones colectivas, sesenta y cuatro (64) personas fueron atendidas a partir del producto de fortalecimiento de la Ruta de Atención y Mantenimiento con énfasis trans. Por otra parte,  a  través del producto trasformaciones socioculturales, dirigido a población general,  se desarollaron acciones con el fin de cambiar el estigma y la discriminación hacia la población  LGBTI.</t>
  </si>
  <si>
    <t xml:space="preserve">Enfoque de Género: Estas acciones son específicas para la población LGBTI, sin embargo, se hace un especial énfasis en la población general para disminuir barreras de acceso desde todos los sectores del distrito. 
Enfoque Diferencial: A través de los centros de escucha LGBTI se atendieron 1469 gays, 335 bisexuales, 35 hombres trans, 159 mujeres trans, 218 cisgnero y 2 personas no binarias. 
</t>
  </si>
  <si>
    <t>Para este trimestre se realizaron asistecias tecnica sobre las " guias para la atención en salud a personas trans y no binarias", en el sector educación se realizo acercamiento para la socializacion de estas guias a los docentes quienes necesitaban orientación para reconocer los servicios en salud para personas trans y no binarias,se articulo y se hizo asistencia tecnica conjunta a la EAPB SANITAS con el servicio de optometria y oftanmologia teniendo en cuenta los cambios visuales por el tratamiento de reemplazo hormonal, se hizo asisntencia tecnica en la EAPB de unisalud socializando las guias para la atencion integral a personas trans y no binarias  y se avanzo con el alistamiento y el fortalecimiento ala equipo interdisciplicar de la clinica de género del hospita de chañinero en el marco del " pilotaje trans", se dejo codificada la guia para mujeres lesbianas y bisexuales y se continuo con la construcción de la guia en salud para hombres gay, bisexuales y hombres que tienen sexo con hombres a partir de la construccion conjunta con varios hombres gay y hsh. Se avanzo en al socialización de las guias de atencion integral en salud para personas trans y no binarias con los equipos de salud del IDIPRON , dejando capacidad instalada frente al proceso que se deberia surtir con las EAPB de los participantes en los servicios de internado y externado, se realizo nuevamente asistencia tecnica con oftalmosanitas en el marco de la ria de transtornos visuales y su interseccionaludad con salud visual de personas trans y no binarias , se hizo assitencai tecnica socializando las guias para la atencion de perosnas trans y no binarias con las EAPBde SURA y ECOPETROL, en al marco del avance de atenciones en la clinica de género del hospital chapinero se remitieron personas trans para que pudieran acceder al servicio, se realizo acercamiento a los interventores de la SDS en al marco de la actializacion d el aresolucion 3100  en el marco del enfoque diferencial y las personas de los sectore sociales LGBTI, a la luz de la ria maternoperinatal se espezo a construir el documento para la inclusion de hombres trans lactantes dentro de su ruta,se continuaron los esapcios xde asistencia tecnica con : NUEVA EPS , CLINICA SANTAFÉ, SUBREDES INTEGRADAS DE SERVICIOS EN SALUD, FUERZAS MILITARES Y SANITAS, asi mismo y en el marco de ampliar cada vez mas la socializacion de las guias de personas trans y no binarias se hizo acercameinto con la CLINICA SAN RAFAEL Y CLINICA MEREDY , haciendo planeación para la ejecucion de la soializacion de las guias en los siguientes meses. Se hixo acompañamiento permanente durante todo el 2023 a fuerzas mlitares y se logró emitir el documento de fuerzas militares y personas LGBT en el sistema de salud de sanidad militar.</t>
  </si>
  <si>
    <t xml:space="preserve">Para este trimestre se avanzó en la aplicación del enfoque poblacional especificamente en la categoria de orientaciones sexuales e identidades de género  a partir de las asistencias tecnicas a las EAPBS priorizadas en donde se generó capacidad instalada al personal medico y asistencial, con la socialización de las guias de atención integral en salud para personas trans y no binarias, asi mismo se orientó frente a las valoraciones iniciales en los diferentes momentos de curso de vida por la ruta de promoción y mantenimiento y los profesionales y tamizajes que deberian tener en cuenta con personas trans por momento de curso de vida. </t>
  </si>
  <si>
    <t xml:space="preserve">Para este trimestre mes se avanzo en las asistencias tecnicas en el marco de la socialización de los socuemntos orientadores en salud para personas de los sectores sociales LGBTI para este fin se realziaron las siguientes actividades: Se realizó acercamiento con CAPITAL SALUD con el objetivo de recopilar la información de la implementación del enfoque diferencial en su EAPB, así mismo se asistió al diligenciamiento de la  información en la herramienta de seguimiento y 
monitoreo. Se realizó acercamiento con  UNISALUD con el objetivo de recopilar la información  de la implementación del enfoque diferencial en su EAPB, así mismo se asistió al diligenciamiento de la información en la herramienta de seguimiento y monitoreo.
- Se hizo asistencia técnica sobre las guías de atención a personas trans y no binarias con las compañeras del enfoque diferencial del GFM en la EAPB NUEVA EPS.
-Se hizo asistencia técnica sobre las orientaciones de personas trans y no binarias con las personas de la FUNDACIÓN CLINICA SANTAFE.  En el marco del lanzamiento de la clínica de género se hizo reunión de los avances y para ello se preparo una PPT para poder dar estos avances al secretario
de salud, fruto de este espacio se acordó enviar la información faltante frente a los roles del equipo 
interdisciplinar.
-Se hizo asistencia técnica sobre las guías de atención a personas trans y no binarias con las compañeras del enfoque diferencial a las SUB REDES INTEGRADAS DE SERVICIOS
- Se envían los datos de las personas trans que solicitan atención en la clínica de género y cumplen 
con los requisitos para acceder a ella, con el objetivo de contribuir a el aumento en las atenciones en la 
clínica de género.
- Se asesoro técnicamente el documento de fuerzas militares en el marco de la atención integral en salud para las personas de los sectores sociales LGBTI.
- Se hizo asistencia técnica a la EAPB SANITAS sede Teusaquillo, frente a las orientaciones en salud para personas trans y no binarias . Para este mes se hicieron los informes de 
seguimiento del enfoque diferencial de CAPITAL 
SALUD 
-Para este trimestre se hicieron los informes de seguimiento del enfoque diferencial de UNISALUD
-Se hizo asistencia técnica para las personas del MAGISTERIO sobre el enfoque 
diferencial con las recomendaciones para la atención en salud a personas trans y no binarias.
-Se hizo asistencia técnica sobre el enfoque diferencial y la atención integral en salud de 
las personas LGBT del con las recomendaciones para la atención en salud a los asistentes del MECANISMO COORDINADOR PAIS (MCP)
- Para este periodo se hizo acompañamiento a la EAPB de SANIDAD POLICIAL y se programó la 
siguiente asistencia técnica en torno a salud mental y niñez trans como parte del proceso de mejora de los procedimientos internos en el componente psicosocial de la EAPB.-En este mes se hizo planeación y se ejecutó la actividad de aseguramiento en salud para personas trans del barrio Santafé con las personas de aseguramiento , USAID , personería y Medical Teams 
International, Se hizo asistencia técnica sobre el enfoque diferencial y la atención integral en salud de 
las personas LGBT del con las recomendaciones para la atención en salud a los asistentes del 
MECANISMO COORDINADOR PAÍS (MCP)
- Para este trimestre se hizo asistencia técnica sobre las guías para atención a personas trans y no binarias a “Asistir salud”
- Se dio seguimiento y se realizaron acciones de concertación entre la subred norte, el hospital de 
chapinero y la SDS comunicaciones para el lanzamiento de la clínica de género
- Se proyectó el Brief para el lanzamiento de la clínica de género.
- Se enviaron los casos identificados en reuniones de casos para su gestión dentro de la clínica de género. 
-Se asistió a la inauguración de una clínica de género </t>
  </si>
  <si>
    <t>Para este trimestre se avanzó en la aplicación del enfoque poblacional, específicamente, en la categoría de orientaciones sexuales e identidades de género a partir de las asistencias técnicas a las EAPBS priorizadas; se generó capacidad instalada al personal médico y asistencial, con la socialización de las guías de atención integral en salud para personas trans y no binarias. Así mismo, se orientó frente a las valoraciones iniciales en los diferentes momentos de curso de vida por la ruta de promoción y mantenimiento y los profesionales y tamizajes que deberían tener en cuenta con personas trans por momento de curso de vida.</t>
  </si>
  <si>
    <t>Para el tercer trimestre del 2023 desde la Subdirección de Garantía de Aseguramiento a través del grupo de Auditores de IVS se realizaron auditorias a 6 EAPB del Distrito , de estas auditorias se encontró : La EPS CAPITAL SALUD  continúa con la caracterización de la población LGBTIQ en el Sistema de información, La EPS COMPENSAR cuenta con protocolo de atención y Programa de Disforia de Género, que se encuentra contratado con el hospital San Ignacio, y actualizado al año 2023. La EPS SANITAS  tiene identificada la población transgénero, para la cual existe un modelo de atención específico y como prestador se encuentra contratado el Hospital Universitario San Rafael (ruta disforia de genero) de 21/03/2023. La EPS SALUD TOTAL cuenta con la ruta Institucional de Atención de Población Transexual y No Binaria, esta información se ha socializado con la red y a los formadores de la entidad. La EPS SURA Y UPRES POLICIA NACIONAL no cuentan con modelo ni protocolo de atención a la población LGBTIQ.</t>
  </si>
  <si>
    <t>"En relación al enfoque diferencial se ha evidenciado que las EAPB auditadas cuentan con una caracterización de sus afiliados con enfoque diferencial, poblacional y clasificación bajo perspectiva de la gestión del riesgo.
Dos EAPB cuentan con la ruta Institucional de Atención de Población Transexual y No Binaria, esta información se ha socializado con las redes y a los formadores de las entidades
Las EAPB Implementan señalización en las sedes en relación a la población con discapacidad visual, algunas sedes cuentan con folletos y ascensores con lenguaje braille."</t>
  </si>
  <si>
    <t xml:space="preserve">Para el cuarto trimestre del 2023 en el marco del  plan de auditorías, se realizó auditorías a seis (6) EAPB autorizadas para operar en el Distrito, de estas sus principales hallazgos fueron: 
-	Ecopetrol: La Entidad cuenta con protocolo y/o ruta de atención integral en salud con enfoque Psicosocial para la población LGBTIQ, Se tiene un convenio con el Hospital San Ignacio para el manejo de la disforia de con la VIH.
-	Salud Bolívar: Se verifica que para el periodo auditado se cuenta con un usuario caracterizado, la EPS, actualmente se encuentran trabajando en la identificación y marcación de esta población en el sistema de información de la entidad
-	Mallamas: La entidad se encuentra trabajando en el documento que contiene los lineamientos para la atención de población LGBTI; facilitan para verificación borrador del documento, así mismo se adelantan piezas comunicativas relacionadas con la celebración del día internacional de la diversidad sexual.
-	Unisalud: La entidad cuenta con un protocolo de atención primaria en salud con enfoque diferencial denominado “Atención primaria en salud con enfoque diferencial y Poblaciones especiales”, se presentan orientaciones con base en lo expuesto por el Decreto 616/2022, se especifica el enfoque de género, definiciones, trato al usuario en consulta, y su manejo como enfoque transversal a todas las rutas de atención.
-	FOMAG: Población incluida dentro del Modelo de Atención integral para el Magisterio MIASMAG, la entidad cuenta con la caracterización de esta población y con un gestor (Trabajadora Social) a cargo del proceso de gestión de citas y seguimiento (medicina general, psicología y/o psiquiatría).
-	Coosalud: Desde la Gerencia de Epidemiología la entidad ha venido documentando un protocolo para la atención de la población LGBTIQ En este documento se describe el proceso de atención e indicaciones para el relacionamiento con ciudadanos pertenecientes a este grupo poblacional.
Sin embargo, se encuentra que FONDO PASIVO SOCIAL DE FERROCARRILES NACIONALES DE COLOMBIA, no cuenta con modelo de atención diferencial a población LGBT, plasmado en un documento como procedimiento o manual.
En este orden de ideas se concluye que el 90% de las EAPB auditadas para el cuarto (4) trimestre de 2024, cuentan con una ruta definida para la atención LGBTI. </t>
  </si>
  <si>
    <t xml:space="preserve">"En relación al enfoque diferencial se ha evidenciado que las EAPB auditadas cuentan con una caracterización de sus afiliados con enfoque diferencial, poblacional y clasificación bajo perspectiva de la gestión del riesgo.
Es así que se evidencia que de las 7 EAPB Auditadas se encuentra que seis (6) cuentan con protocolo de atención a población LGBTI (ECOPETROL, SALUD BOLIVAR, MALLAMAS, UNISALUD, FOMAG, Y COOSALUD ."
Sin embargo es importante precisar que el FONDO PASIVO SOCIAL DE FERROCARRILES NACIONALES DE COLOMBIA, no cuenta con Modelo de atención y tampoco Protocolo. </t>
  </si>
  <si>
    <t>Durante el tercer (3) trimestre, desde vigilancia de la salud ambiental a través de las cuatro (4) Subredes Integradas de Servicios de Salud ESE se han vigilado 65  establecimiento, lo que ha significado un aumento de los establecimientos abordados en comparación al primer y segundo trimestre del año 2023, aunque se continua con las siguientes dificultades   I) los establecimiento no dejan ingresar a los equipos de vigilancia sanitaria; II) los establecimientos abordados han sido por operativos con coordinación de las demás entidades como Secretaría de Gobierno, Secretaría de Seguridad y Convivencia, Secretaría de Integración Social, Policía Nacional, alcaldías Locales III). La Estrategia de Autorregulación ha sido una herramienta favorable para los establecimientos han entendido la importancia de las visitas sanitarias y aumentar lo estándar sanitarios actualmente se tiene priorizado 20 establecimientos para la estrategia de autoregulación.De estos 65 establecimientos intervenidos los resultados fueron lo siguiente:  4 establecimientos con conceptos favorables, 20 establecimientos con conceptos favorables con requerimientos, 15 establecimientos intervenidos por operativos, 9 establecimientos terminados, 5 establecimientos funcionando a puertas cerradas se convirtieron en sindicatos y no permiten el ingreso, 12 establecimientos desfavorables. Es importante mencionar que durante este periodo se tiene programo seguir con la dinámica de operativos para poder abarcar estos establecimientos la fuente de verificación son los instrumentos de IVC, los cuales están en custodia de las Subredes, igualmente desde la Secretaría Distrital de Salud se ha venido trabajando sobre las orientaciones sexuales o identidades de género diversas a los profesionales que realizan las visitas sanitarias</t>
  </si>
  <si>
    <t>Esta actividad se realiza teniendo en cuenta las dinámicas propias de los establecimientos de Homosocialización, por lo que se publico en el mes de septiembre de año en curso la lista de chequeo  la cual se puede consultar la normatividad en mención y demás relevante, en el Portal de Salud Ambiental, a través del enlace: http://saludambiental.saludcapital.gov.co/agua_saneamiento_normatividad  y se incluyó dentro de las acciones de los centros de escucha la articulación con los tecnólogos del Entorno Laboral.</t>
  </si>
  <si>
    <t>"Durante el cuarto semestres del año 2023, desde la vigilancia de la salud ambiental a través de las cuatro subredes integradas de servicios de salud E.S.E.,  se vigilando un total de 423 establecimiento en el Distrito Capital  con un presupuesto de $ 32.455.820 pesos, es importante mencionar que durante el año anterior se realizó la capacitación con enfoque diferencial a los equipos que realizan las visitas de Inspección, Vigilancia y Control, durante el curso Atención diferencial en salud a personas LGBTI, los profesionales que no asistieran a este curso no podrían realizar las visitas sanitarias, es importante mencionar que durante  todo el año 2023 fue una constante el no ingreso de los profesionales a los establecimientos de Homosocialización a realizar visitas sanitarias, igualmente, desde las cuatro Subredes se realiza la depuración de la base de datos para priorizar los establecimientos para la estrategia de Autorregulación, por esta estrategia se pudieron intervenir alrededor de 20 establecimiento de los cuales 2% acataron las directrices por parte de los funcionarios de autorregulación para subir los estándares sanitarios, el 15% de los establecimiento presentaron la negación a la asesoría de los profesionales.
Desde la estrategia de autorregulación se realizo y se publico la ficha de chequeo para los establecimientos de alto impacto en el Distrito Capital, desde las Alcaldías locales se coordinaron 15 operativos donde fueron efectivos 5 de los mismo, Es importante que desde la Política Publica LGBTI se apoye la estrategia de sensibilización sobre la norma sanitaria. "</t>
  </si>
  <si>
    <t xml:space="preserve">"Los establecimientos priorizados para realizar la visita sanitaria, se localizan especialmente en la localidad de chapinero siendo esta localidad con el 50% de los establecimientos de homosocializaciòn, aunque se identifican establecimientos con la negativa de no recibir la visita sanitaria por parte de la Subred Integrada de Servicios de Salud Norte E.S.E., durante el año 2023 se realizaron un aproximado de 55 vistas el 20% por ciento de los establecimientos se encuentran laborando a puerta cerrada para evadir los controles de las diferentes entidades Distritales.
Es importante realizar una estrategia para el abordaje de los establecimientos, que trabajan a puerta cerrada para identificar los diferentes factores de riesgo que puedan esta, desde la Secretaria Distrital de Salud, se ha venido proponiendo capacitaciones para estos establecimientos, pero no ha sido posible realizarla, por falta de interés de los mismos establecimientos.  </t>
  </si>
  <si>
    <t>A través de la información que se tiene desde la oficina de Servicio a la Ciudadanía de la SDS, y con base en la plataforma de registro de atención a la ciudadanía, se identificaron como diagnóstico las principales  barreras de acceso, entre estas principalmente : La no oportunidad de servicios,  el no suministro de medicamentos y la atención deshumanizada, así mismo en interacción con población LGBTI, se tuvo conocimiento de la percepción de la atención y necesidades en la información, se formula la ruta,  se socializó con  los orientadores de los puntos de atención de la SDS- RED CADE Y SUPER CADE para la implementación.</t>
  </si>
  <si>
    <t>A través de la oficina de Servicio a la Ciudadanía y la necesidad del diseño de la ruta de atención integral diferencial de servicio a la ciudadanía en salud para la población LGBTI, reconoce la existencia de las condiciones particulares de la población LGBTI , identificando la premura de realizar un abordaje desde la atención ajustado a sus necesidades y particularidades. El diseño de la ruta y su implementación en los puntos de atención e las EAPB y las ISP, impactará en las particularidades de la población LGBTI, minimizando la atención deshumanizada y barreras de acceso por discriminación. El diseño e implementación de la ruta de la ruta de atención integral diferencial de servicio a la ciudadanía en salud para la población LGBTI, está contribuyendo a comprender, conocer y visibilizar las emociones, sentimientos, pensamientos, necesidades, historia y vida de las personas LGBTI, por parte de quienes atienden la primera línea a la población LGBTI, deconstruir el prejuicio y posicionar la empatía y aceptación por la diversidad y lo diferencial.</t>
  </si>
  <si>
    <t xml:space="preserve">Se socializó la Ruta de atención integral diferencial de servicio a la ciudadanía en salud para la población LGBTI formulada a las 4 SISS Subredes Integradas de Servicios en Salud, a la EAPB Capital Salud y Secretaría de Salud conforme el plan de acción institucional PPLGBTI 2021-2032. Se dio a conocer el estado del arte para el diseño y resultado, Se dio a conocer cómo se realizó el proceso de identificación de necesidades, conocimientos y experiencia de la misma población LGBTI, mediante la metodología de entrevista presencial y virtual, lo cual fue insumo para el diseño.  Se socializó la formulación de la ruta, así mismo se solicitó dar a conocer la ruta formulada con los equipos de servicio al ciudadano y así mismo realizar aportes, para posterior implementación.   </t>
  </si>
  <si>
    <t>"Se logró identificar nuevas categorías para incluir y fortalecer la ruta formulada tales como: 
•	Usar un lenguaje inclusivo, de acuerdo con la identidad de género con la cual se auto reconoce la persona y el nombre con el que desea ser llamada, así no coincida con el documento de identidad. 
•	Evitar hacer suposiciones, realizando preguntas donde se asuma de antemano la heterosexualidad. 
•	Evitar el uso de expresiones basadas en estereotipos de género (señorita, hombre, princesa).
•	Evitar hacer juicios de valor o hacer generalizaciones o comentarios discriminatorios o bromas.
•	Reconocer y no reproducir los prejuicios personales que se tengan frente a la población.
•	Dar a conocer el proyecto clínica de género, que se dio dentro del enfoque poblacional LGBTIQ+, el cual consiste en atención en salud a la población diversa en las especialidades de: Enfermería, psiquiatra, ginecología endocrinológica, odontología medicina general, PYD, psicología, cirugía plástica, intervenciones de diagnóstico inicial y tránsito a género, tratamientos de hominización, tratamiento de enfermedades y medicamentos. Asesoría y orientación PyD, toma de pruebas rápidas, citologías, higiene oral, tratamiento y rehabilitación."</t>
  </si>
  <si>
    <t xml:space="preserve">A la fecha se cuenta con información relacionada con la implementación de cursos virtuales asociados en la Plataforma Aprender Salud como "Atención diferencial en salud en personas LGBTI", y "Atención en salud a personas TRANS"asi mismo se dispone del informe final y  el analisis cualitativo y cuantitativo del proyecto de investigación de simulación implementado en el año 2022, el cuál contiene insumos frente al impacto de los escenarios de simualción para el fortalecimiento de competencias y capacidades; y permite definir si las estrategais de fortalecimiento por medio de simulación y abordaje de casos con pacientes estandarizados son una estrategia  para reforzar y llevar a otras poblaciones o no. </t>
  </si>
  <si>
    <t>La  estrategia de fortalecimiento de  capacidades se  implementa a través de cursos virtuales asociados en la Plataforma Aprender Salud como "Atención diferencial en salud en personas LGBTI", y "Atención en salud a personas TRANS".</t>
  </si>
  <si>
    <t>"Personas inscritas al curso viruatl Atención diferencial en salud a personas LGBTI: 299
Personas certificadas 4 trimestre al curso viruatl Atención diferencial en salud a personas LGBTI: 216
Personas inscritas al curso viruatl Atención en salud a personas TRANS: 201
Personas certificadas al curso viruatl Atención en salud a personas TRANS: 92"</t>
  </si>
  <si>
    <t>Durante el tercer trimestre del 2023, se ejecutaron los proyectos con 6 organizaciones de poblacion LGBTIQ+:Biodanza diversa: estrategia para fortalecer la salud mental y cardiovascular de 25 personas mayores pertenecientes a la población LGBTIQ+  en la localidad de Teusaquillo a través de sesiones de Biodanza, las cuales facilitan el re aprendizaje afectivo (psicológico y físico). Se realizaron 12 sesiones en total de bidanza acuatica, biodanza con la naturaleza y herramientas sobre formulación de proyectos.
Noasc, sanando cuerpo y mente:  actividades para fortalecer la cultura del autocuidado y cuidado colectivo en salud de la población LGBTIQ de la localidad de Ciudad Bolívar con 60 personas mayores de 18 años. por medio del reconocieron el impacto que tienen las acciones de autocuidado y cuidado. herramientas (kits) y  memoria histórica  para la población LGBTIQ
Armonia: generacion de espacios de diálogo a través de lo audiovisual que fortalezca las herramientas de salud mental con actividades arte terapia y lo psicoeducativo en personas pertenecientes a los sectores LGBTI en la localidad de Suba.
JEDA jóvenes en diversidad activa: acceso, apropiación y goce efectivo de derechos y deberes sexuales y  reproductivos diferenciales a través de información y talleres lúdico-pedagógicos con 25 personas jovenes de la localidad de Suba. se realizaron actividades en torno a derechos sexuales y reproductivos, o violencia basada en género y prevenir la ideación suicida y la promoción de rutas de atención e instancias de  participación.
Bombillo rojo: Crearon un espacio de encuentro a través del cine donde el reconocimiento de las realidades y/o dinámicas de las personas de los sectores sociales LGBT en temas de salud mental, prevención y promoción de la salud. 
ØGeneraron un espacio seguro para las personas de los sectores LGBTI que permitan a través del cine y el arte terapia la obtención de herramientas en el manejo de la salud mental. 
ØDesarrollaron una herramienta didáctica a partir de una metodología artística que permita la implementación del insumo en otros espacios. 
Quewa: Montaje y presentacion de la obra de teatro el bombillo de Juan, en Rafael Uribe Uribe, Santafé, Mártires y Chapinero, propuesta dirigida a Adolescentes, jóvenes, hombres y mujeres, perteneciente a los sectores LGBTI y personas 
heterosexuales habitantes de la ciudad de Bogotá que se encuentren en una vida sexual activa, pero también a sus 
redes de afecto y redes familiares con el fin de eliminar estigmas y tabúes frente al terma del VIH/SIDA</t>
  </si>
  <si>
    <t>Estos proyectos hacen parte de la estrategia de la DPSGTyT para la cocreación de proyectos de iniciativa comunitaria y agendas sociales, tendientes a fortalecer la participación social en salud, potenciar las capacidades creadoras, transformadoras y de pensamiento crítico de las comunidades, las cuales son acompañadas por el equipo de gestion poblacional y particularmente por la gestora de genero y mujer</t>
  </si>
  <si>
    <t>Durante el año 2023, se acompaño la formulacion y ejecucion de proyectos de 6 organizaciones de poblacion LGBTIQ+, y se cerraron los poryectos tras la total ejecucion de las actividades planeadas:</t>
  </si>
  <si>
    <t>Estos proyectos hiiceron parte de la estrategia de la DPSGTyT para la cocreación de proyectos de iniciativa comunitaria y agendas sociales, tendientes a fortalecer la participación social en salud, potenciar las capacidades creadoras, transformadoras y de pensamiento crítico de las comunidades, las cuales son acompañadas por el equipo de gestion poblacional y particularmente por la gestora de genero y mujer</t>
  </si>
  <si>
    <t>Se han realizados abordajes en recorridos en diferentes jornadas horarias, iniciado vespertinas, pasando en la tarde y culminando en la noche de distintos días y localidades, tales como Suba, Engativá, Kennedy, Ciudad Bolívar y Bosa, identificando las condiciones de seguridad para las personas de los sectores que pernotan en la noche por sus diferentes actividades económicas algunas ejerciendo Actividades sexuales pagas (ASP), pero que otras simplemente realizando alguna labor comercial (Vendedor informal). También la construcción de acuerdos de corresponsabilidad en las diferentes localidades priorizadas, logrando así el 29 de septiembre la firma del acuerdo (Pacto) de corresponsabilidad y convivencia entre la ciudadanía diversa y la policía nacional de la localidad emblemática de su diversidad Chapinero.</t>
  </si>
  <si>
    <t xml:space="preserve">Poblacional: Para la realización de actividades se tienen en cuenta características particulares en razón de su edad o etapa del ciclo vital, entre otras características; para promover la visibilizarían de situaciones de vida particulares y brechas existentes de desigualdad y discriminación entre hombres y mujeres o personas de género diverso, de tal forma que desde ahí se establezcan acciones para la transformación desde la equidad y el desarrollo humano, potencializando las acciones diferenciales, que materialicen el goce efectivo de sus derechos. Todas las acciones están encaminadas a propiciar que las personas históricamente discriminadas puedan en términos de igualdad gozar del derecho a una vida libre de violencias.
GÉNERO: se abordó realizando jornadas de sensibilización en el espacio público para visibilizar todas las formas de violencia de la cual son víctimas las personas, especialmente las mujeres, la identificación de prácticas de comunicación que perpetúan y naturalizan el lenguaje sexista y machista, por tanto, se difundieron mensajes sobre violencias de género, así como rutas y líneas de atención, finalmente, se brindan recomendaciones de comunicación asertiva para la disminución de prácticas, actitudes y comportamientos machistas a la ciudadanía.
DIFERENCIAL: Este enfoque es la respuesta a un principio de justicia y equidad, frente a diferencias que deben ser examinadas. Reconoce la existencia de grupos poblacionales que por sus condiciones y características étnicas, trascurrir vital, género, orientaciones sexuales e identidades de género, discapacidad o por ser víctimas del conflicto armado, son más vulnerables y requieren un abordaje ajustado a sus necesidades y particularidades, como son el acoso, la violencia entre otros, con el fin de disminuir situaciones de inequidad que dificultan el goce efectivo de sus derechos fundamentales, buscando lograr la equidad en el derecho a la diferencia, por tanto, en todas las acciones territoriales se promueve el reconocimiento de las necesidades específicas de las personas y que tiene por objeto permitir la igualdad real y efectiva entre hombres y mujeres, desde esta mirada se pretende desarrollar e impulsar acciones que propicien el ejercicio de ciudadanía de las mujeres, que disminuyan las brechas de género en el contexto la disminución del impacto diferencial y desproporcionado de género.
Cultura Ciudadana: Desde las acciones territoriales y el acompañamiento del equipo de la Secretaría de Seguridad, Convivencia y Justicia por medio de sus promotores, realizan una socialización y charlas sobre el respeto del espacio publico y privado con el fin de mejorar la convivencia y generar una corresponsabilidad en la sociedad que permita convivir de forma pacífica. </t>
  </si>
  <si>
    <t>Dando continuidad al trabajo comunitario y de redes con población diversa, se firmaron acuerdos de convivencia y corresponsabilidad entre la ciudadanía diversa y la policía metropolitana en la localidad de Ciudad Bolívar, con el apoyo y articulación de líderes y comunidad, que promueven las convivencias respetuosas con las instituciones, el último de estos se desarrolló el día 24 de noviembre 2023. Logrando así  conformar  tres (3) redes. 
En el marco del trabajo con las redes,  se realizó el primer encuentro de la red de apoyo para familias diversas del distrito, articulando con el equipo de piscologia de la Subdirección para asuntos LGBTI, de la casa LGBTI.  logrando una asistencia de familias con niños de experiencia de vida trans orientándolas y minimizando escenarios de violencia de cara a las festividades de fin de año.</t>
  </si>
  <si>
    <t xml:space="preserve">POBLACIONAL: Para la realización de actividades se tienen en cuenta características particulares en razón de su edad o etapa del ciclo vital, entre otras características; para promover la visibilizarían de situaciones de vida particulares y brechas existentes de desigualdad y discriminación entre hombres y mujeres o personas de género diverso, de tal forma que desde ahí se establezcan acciones para la transformación desde la equidad y el desarrollo humano, potencializando las acciones diferenciales, que materialicen el goce efectivo de sus derechos. Todas las acciones están encaminadas a propiciar que las personas históricamente discriminadas puedan en términos de igualdad gozar del derecho a una vida libre de violencias.
GÉNERO: se abordó realizando jornadas de sensibilización en el espacio público para visibilizar todas las formas de violencia de la cual son víctimas las personas, especialmente las mujeres, la identificación de prácticas de comunicación que perpetúan y naturalizan el lenguaje sexista y machista, por tanto, se difundieron mensajes sobre violencias de género, así como rutas y líneas de atención, finalmente, se brindan recomendaciones de comunicación asertiva para la disminución de prácticas, actitudes y comportamientos machistas a la ciudadanía.
DIFERENCIAL: Este enfoque es la respuesta a un principio de justicia y equidad, frente a diferencias que deben ser examinadas. Reconoce la existencia de grupos poblacionales que por sus condiciones y características étnicas, trascurrir vital, género, orientaciones sexuales e identidades de género, discapacidad o por ser víctimas del conflicto armado, son más vulnerables y requieren un abordaje ajustado a sus necesidades y particularidades, como son el acoso, la violencia entre otros, con el fin de disminuir situaciones de inequidad que dificultan el goce efectivo de sus derechos fundamentales, buscando lograr la equidad en el derecho a la diferencia, por tanto, en todas las acciones territoriales se promueve el reconocimiento de las necesidades específicas de las personas y que tiene por objeto permitir la igualdad real y efectiva entre hombres y mujeres, desde esta mirada se pretende desarrollar e impulsar acciones que propicien el ejercicio de ciudadanía de las mujeres, que disminuyan las brechas de género en el contexto la disminución del impacto diferencial y desproporcionado de género.
CULTURA CIUDADANA: Desde las acciones territoriales y el acompañamiento del equipo de la Secretaría de Seguridad, Convivencia y Justicia por medio de sus promotores, realizan una socialización y charlas sobre el respeto del espacio público y privado con el fin de mejorar la convivencia y generar una corresponsabilidad en la sociedad que permita convivir de forma pacífica. </t>
  </si>
  <si>
    <t> Durante este trimestre del presente año, se logra participar en las diferentes mesas interinstitucionales de las 20 localidades logrando articulaciones y actividades que promueven la prevención de violencias y atención a problemáticas que presenta la comunidad y la sociedad del territorio impactado, pero también dando a conocer a diferentes ciudadanos del territorio la mision de la estrategia, establecida por la secretaria de seguridad convivencia y justicia.  Dicho lo anterior también refleja la oportuna atención de casos de actos de cualquier tipo de violencias, adicional de su respectivos seguimientos en la atención para la denuncia evaluando y minimizando las barreras administrativas o judiciales que puede ser ocasionadas al instante de ser presentada una denuncia, algunas identificadas como el no uso de los nombres identitarios, sexo biológico, expresión de género, entre otras, que en ocasiones son reflejadas en la no prestación del servicio idóneo. Para lo cual se a realizado una ardua articulación con instituciones judiciales como casas de justicias, policía nacional, equipos territoriales (Dinamizadores, Promotores, Gestores de Convivencia, CRI), Entre Otras. Adicionalmente se hizo el acompañamiento y seguimiento de denuncias a casos referenciados por discriminación y violencias a personas trans identificando como agresores de los servidores policiales, mientras que un porcentaje menor agresores son personas dentro de instituciones educativas, familiares o entornos locales, para los cuales se realizan acompañamientos interinstucionales como activaciones de rutas psicosociales con instituciones que en su misionalidad tengan este servicio, representaciones jurídicas, activaciones de casas refugios, entre otros servicios. Dentro de los ejercicios realizados como seguimiento de los casos se toma presente la asignación numérica.</t>
  </si>
  <si>
    <t xml:space="preserve">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t>
  </si>
  <si>
    <t>En el marco de la implementación de la estrategia de vigía LGBTI, se realizaron mesas de trabajo y acercamientos con mujeres trabajadoras sexuales diversas que son habitantes en varias localidades del distrito. Con énfasis en la mesa de trabajo de la localidad de Ciudad Bolívar lugar de residencia de varias  participantes. Se  realizaron también  Kennedy y Bosa, por ser localidades donde ejercen su labor.  Esta mesa estuvo enfocada en mejorar la seguridad en las  localidades mencionadas, por medio de, de acciones puntuales  que facilitaran acciones contundentes frente  al incremento de denuncias por violencias,  extorsión y amenazas.   Esta notificación, permite activar de manera oportuna las rutas que garanticen la integridad y  se tomen medidas frente a los delitos de  los cuales están siento victimas. 
Las alertas frente a estas situaciones son identificadas en los reconocimientos  de observación y recorridos nocturnos que realiza la estrategia en diferentes localidades prioritarias, con el apoyo de entidades de control como el PONAL y la Personería, pero también con instituciones locales como alcaldías locales y equipos de gestores territoriales de la misma secretaria de seguridad. Durante estos recorridos, evaluamos las condiciones de seguridad de las personas que pernoctan o flotan en zonas económicas clave. Como resultado de nuestros esfuerzos, se han emitido recomendaciones a diversas instancias, con el objetivo de garantizar los derechos de las personas trans en nuestro territorio.
Por último, se realizaron las capsulas informativas sobre el abordaje, rutas de atención de denuncia para actos de discriminación y cualquier tipo de violencias en contra de las personas de los sectores sociales LGBTI en cada uno de los CAI y servidores públicos asignados a los mismo, llegando así mismo a las ubicaciones físicas de cada una de las localidades e impactando el total de CAI ubicados en el territorio distrital, impactando a localidades como Suba, Ciudad Bolívar, Antonio Nariño, Kennedy, Chapinero, Los Mártires, Candelaria, Bosa, Usme, entre otras</t>
  </si>
  <si>
    <t>Se dió cumplimiento a la meta, para la vigencia 2023 se priorizó este tipo de formación respondiendo a las necesidades de los miembros de organismos de seguridad. Durante los meses de abril, mayo, junio, julio, agosto y septiembre de 2023 se desarrollaron 21 eventos en la estación de Policía Santa Fe, el Grupo de Capacitación GECON, el auditorio del personal de Fuerza Disponible FUDIS y los centros de entrenamiento que actualmente tiene la MEBOG para el proceso de formación de los auxiliares de policía. Estos eventos estuvieron dirigidos a 765 policías adscritas a la Policía Metropolitana de Bogotá con el fin de socializar la CONPES D.C. 16 Política Pública LGBTI, identidades de género y orientaciones sexuales en el D.C. 2021-2032.</t>
  </si>
  <si>
    <t xml:space="preserve">"Género y Diferencial:Con el fin de desarrollar los enfoques diferencial y de género el entrenamiento complementario que se brinda al personal de la MEBOG se desarrolla de la siguiente manera: inicialmente se aborda la noción de las y los participantes sobre los roles de género y cómo éstos se relacionan con los estereotipos que las y los uniformados tienen hacia las personas LGBTI desde sus propias experiencias (se prioriza la experiencia desde el actuar de Policía).
Se generan conversaciones sobre el enfoque de género y el impacto que dichos estereotipos tienen en la construcción de prejuicios que pueden afectar la interacción con una persona LGBTI un punto de vista actitudinal. </t>
  </si>
  <si>
    <t>La meta anual fue complida en el tercer trimestre de la vigencia. No se adelantaron otros procesos de formación sobre la temática en lo restante del año</t>
  </si>
  <si>
    <t xml:space="preserve">1. Se realizó dos mesas de trabajo con las Unidades de Protección Integral la Florida y Bosa, con el objetivo de socializar el avance del documento Modelo de Atencíon con enfoque diferencial y recibir aportes para su complementación.
2. Se realizaron tres capacitaciones y la socialización del Modelo de Atencíón con enfoque Diferencial con el componente Salud y responsables de Unidad de Protección Integral, para ser implementado por el Área.
3. Actualización de la Caja de Herramientas, que hace parte del modelo de atención con enfoque diferencial por orientaciones sexuales e identidades de género.
</t>
  </si>
  <si>
    <t>1. La elaboración del documento Modelo de Atención con enfoque diferencial cuenta con:
a- La incorporación de la Ley 1257 de 2008 para garantizar la eliminación de todo tipo de violencias hacia las Mujeres, enfoque de Género.
b.- La sentencia T478 de 2015(Sergio Urrego) contra el Hostigamiento y la discriminación en la diferentes Unidades de Protección Integral-UPIs, enfoque Diferencial y de Derechos.
c.- La incorporación de la Directiva 005 de 2021, para la el uso del nombre identitario en los diferentes instrumentos de información y ficha de ingreso, listas de asistencia.enfoque diferencial y de Derechos.
2. La implementación del Modelo de Atención tiene como objetivo transversalización de los diferentes enfoques para la garantia plena de los Derechos de las personas de los sectores LGBTI.</t>
  </si>
  <si>
    <t xml:space="preserve">1. Se realizó dos mesas de trabajo con las Unidades de Protección Integral la Florida y Bosa, con el objetivo de socializar el avance del documento Modelo de Atencíon con enfoque diferencial y recibir aportes para su complementación.
Se cumplió la meta en el tercer trimestre 2023
2. Se realizaron tres capacitaciones y la socialización del Modelo de Atencíón con enfoque Diferencial con el componente Salud y responsables de Unidad de Protección Integral, para ser implementado por el Área.
Se cumplió la meta en el tercer trimestre 2023
3. Actualización de la Caja de Herramientas, que hace parte del modelo de atención con enfoque diferencial por orientaciones sexuales e identidades de género.
Se cumplió la meta en el tercer trimestre 2023
</t>
  </si>
  <si>
    <t xml:space="preserve">Los recursos ejecutados son del proyecto 7623, correspondientes al 100% de ejecuciòn de las actividades realizadas por 2 contratistas </t>
  </si>
  <si>
    <t>Avance ejecución 2021/2023</t>
  </si>
  <si>
    <t xml:space="preserve">1.3.8 Formación en habilidades financieras dirigido a  personas, negocios y/o emprendimientos de los sectores LGBTI. VOY ACA </t>
  </si>
  <si>
    <t xml:space="preserve">En cuanto a los logros durante el desarrollo del producto se destaca el diseño y acompañamiento de Protocolo, el cual representó el 40%, la realización de sesiones de transferencia y apropiación del instrumento y de acompañamiento técnico para su implementación que representa un 60%. Dicho producto está programado hasta 2023.
En el tercer trimestre, como parte del proceso de acompañamiento a la implementación del Protocolo para la gestión de estrategias de cultura ciudadana  dirigidas a promover cambios voluntarios en favor de la transformación de los factores asociados a las violencias y discriminación por identidad de género y orientación sexual en el Distrito Capital, mediante radicado 20239200147261 se invitó al equipo de la política LGBTI a sesión de acompañamiento técnico y pedagógico para la gestión de estrategias de transformación desde el enfoque de cultura ciudadana, con sesión de transferencia de contenidos desarrollados en los módulos 1, 2 y 3 de la escuela virtual de cultura ciudadana. La actividad se desarrolló el 26 de septiembre de 8.00am - 12.00m en la Biblioteca Virgilio Barco - Aula múltiple. Los contenidos abordados fueron:
1.        Enfoque de Cultura ciudadana.
a.        Qué es la Cultura Ciudadana
b.        Por qué el Mimo es Cultura Ciudadana
c.        Principios de la Cultura Ciudadana
2.        Normas Sociales
a.        ¿Qué sucedería si no hubiese normas sociales?
b.        Normas formales vs. Normas Morales vs. Normas Sociales
c.        Ejemplos de Normas Sociales
3.        Protocolo IDEARR
a.        Fase de Identificación
i.        Identificación de Comportamientos
ii.        Factores Culturales
b.        Fase Diseñar/Entender
c.        Fase Actuar y Revisar
d.        Fase Replicar, Reforzar
4.        Modelo PEN.
La jornada contó con la participación de 34 delegados de equipos de políticas poblacionales, de esta manera se responde a compromisos en cada política poblacional y en Consejo Distrital de Política Social, los participantes serán certificados durante el último trimestre de la presente vigencia. </t>
  </si>
  <si>
    <t>7074 personas de los sectores LGBTI que participan en los cursos de formación en participación ciudadana y control social para la incidencia política</t>
  </si>
  <si>
    <r>
      <t>1 dcumento</t>
    </r>
    <r>
      <rPr>
        <strike/>
        <sz val="10"/>
        <rFont val="Arial Narrow"/>
        <family val="2"/>
      </rPr>
      <t xml:space="preserve"> </t>
    </r>
    <r>
      <rPr>
        <sz val="10"/>
        <rFont val="Arial Narrow"/>
        <family val="2"/>
      </rPr>
      <t>de movilidad en el transporte público y sector social LGBTI</t>
    </r>
  </si>
  <si>
    <t>24% de avance en las sensibilizaciónes de los/as servidores/as de la red Cade en los enfoques de la política pública LGBTI.</t>
  </si>
  <si>
    <t>55% de avance en la actualización e implementación del protocolo de atención para las personas de los sectores LGBTI en el marco de los enfoques de la PPLGBTI</t>
  </si>
  <si>
    <t>85% de entidades que participan en la estrategia de sensibilización y apropiación</t>
  </si>
  <si>
    <t>2995 colaboradores  participan en el Curso virtual "Ingreso al Servicio Público"</t>
  </si>
  <si>
    <t xml:space="preserve">20% de avance en el diseño, implementación, monitoreo y evaluación del Modelo de atención orientado a personas pertenecientes a los sectores LGBTI </t>
  </si>
  <si>
    <t xml:space="preserve">785 servidoras y servidores capacitados en la incorporación de los enfoques de la  PPLGBTI a través del módulo virtual de capacitación de la política pública LGBTI </t>
  </si>
  <si>
    <t xml:space="preserve">3 programas en educación e inclusión financiera para la adquisición de vivienda, ofrecidos a personas de los Sectores Sociales LGBTI con ingresos de hasta 4 SMMLV. </t>
  </si>
  <si>
    <t xml:space="preserve">67  emprendimientos de subsistencia de vendedores informales de los sectores  LGBTI fortalecidos  en el ambito técnico, comercial y psicosocial. </t>
  </si>
  <si>
    <t>2 convocatoria con enfoque diferencial LGBTI para la vinculación de organizaciones con proyectos productivos relacionados con la cadena de valor del turismo,  a la Ruta de Productividad del IDT.</t>
  </si>
  <si>
    <t>4865 personas de los sectores sociales LGBTI atendides en la ruta de empleabilidad.</t>
  </si>
  <si>
    <t>5059 personas de los sectores LGBTI formadas en habilidades para el trabajo (blandas, transversales, y/o laborales) que faciliten su inserción laboral.</t>
  </si>
  <si>
    <t>2056 emprendimientos y negocios de las personas de los sectores LGTBI vinculados a programas de emprendimiento.</t>
  </si>
  <si>
    <t>1390 personas, negocios y/o emprendedores de los sectores LGBTI , que asisten a programas de formación en habilidades financieras.</t>
  </si>
  <si>
    <t xml:space="preserve">2.398 Personas LGBTI únicas beneficiadas con las transferencias monetarias condicionadas de la SDIS </t>
  </si>
  <si>
    <t xml:space="preserve">4  talleres de cambio cultural dirigidos a mujeres LBT </t>
  </si>
  <si>
    <t xml:space="preserve">4 Cursos para cuidadoras LBT realizados </t>
  </si>
  <si>
    <t xml:space="preserve">4 talleres de cambio cultural dirigidos a hombres GBT </t>
  </si>
  <si>
    <t>19% de avance en la actualización e implementación  de la estrategia ALI en los quince sectores de la administración distrital</t>
  </si>
  <si>
    <t>181 actividades implementadas anualmente en el marco de la Estrategia de
Ambientes laborales inclusivos.</t>
  </si>
  <si>
    <t>370 piezas elaboradas y difundidas anualmente  en el
marco de la estrategia ALI</t>
  </si>
  <si>
    <t>74% de avance en la canalización de personas LGBTI por el equipo del Plan de Salud Pública de Intervenciones Colectivas -PSPIC- para diagnostico e ingreso al programa de VIH en la ciudad</t>
  </si>
  <si>
    <t>19.682 personas LGBTI que se benefician a través de las acciones individuales y colectivas dirigidas a la intervención de eventos de interés en salud pública</t>
  </si>
  <si>
    <r>
      <t>25% de avance en la elaboración de las fases de la</t>
    </r>
    <r>
      <rPr>
        <b/>
        <sz val="10"/>
        <rFont val="Arial Narrow"/>
        <family val="2"/>
      </rPr>
      <t xml:space="preserve"> </t>
    </r>
    <r>
      <rPr>
        <sz val="10"/>
        <rFont val="Arial Narrow"/>
        <family val="2"/>
      </rPr>
      <t>estrategia de gestión técnica y administrativa para el desarrollo y  organización de los servicios de salud, con enfoque diferencial LGBTI.</t>
    </r>
  </si>
  <si>
    <t>20% de avance en la realización de Planes de auditoria para las Entidades Administradoras de Planes de Beneficios de Salud -EAPB del Distrito.</t>
  </si>
  <si>
    <t>50% de avance en la implementación de la estrategia de vigilancia con enfoque diferencial</t>
  </si>
  <si>
    <t>20% de avance en la  Implementacion de las fases de ruta de atención integral diferencial en servicio a la ciudadania en salud para la población LGBTI</t>
  </si>
  <si>
    <t>20% de avance en la implementación de la estrategia de fortalecimiento de capacidades</t>
  </si>
  <si>
    <t>2 encuentros anuales realizados de  seguimiento a la implementación de la territorialización de la Política Pública LGBTI con la participación de las veinte alcaldías locales</t>
  </si>
  <si>
    <t>97% de acciones generadas desde las alcaldías locales que incorporan los enfoques de la PPLGBTI, en el marco de la ejecución de los proyectos de inversión local.</t>
  </si>
  <si>
    <t>15% de avance en la ejecución de acciones de articulación de la PPLGBTI con las instancias de participación local.</t>
  </si>
  <si>
    <t>3 agendas sociales diferenciales de los sectores LGBT acompañadas</t>
  </si>
  <si>
    <t>434 personas de los sectores LGBTI que participan de la estrategia para la participación de Presupuestos Participativos</t>
  </si>
  <si>
    <t>38 acciones de fortalecimiento a instancias de participación LGBTI</t>
  </si>
  <si>
    <t>33 organizaciones de los sectores LGBTI en la ruta del fortalecimiento</t>
  </si>
  <si>
    <t>25 actividades de educación ambiental realizadas desde el sector ambiente, para personas de los sectores LGBTI dirigidas a proteger sus derechos</t>
  </si>
  <si>
    <t>4 estrategias de participación implementadas con las personas de los sectores LGBTI en los ciclos de los instrumentos de planeación</t>
  </si>
  <si>
    <t>20% de personas de los sectores LGBTI  y/o con orientaciones sexuales  o identidades de género diversas que participan en la estrategia para el fortalecimiento de capacidades que se enfoquen en la innovación, la incidencia, el ejercicio de control social y la gestion territorial en el Distrito.</t>
  </si>
  <si>
    <t>17 jornadas de  informacion y seguimiento para la aplicacion de la encuesta SISBEN a personas de los sectores LGBTI</t>
  </si>
  <si>
    <t>15% de avance en el diseño e implementación  de la estratégia para el acompañamiento a actos de  discriminación, violencias y puesta en riesgo de derechos en razon a la OS e IG, en articulación con el esquema seguimiento a denuncias distrital.</t>
  </si>
  <si>
    <t>18% de avance en la implementación de la estrategia de prevención de las violencias y la discriminación al interior de las familias</t>
  </si>
  <si>
    <t>37 jornadas  de sensibilizaciones con enfque diferencial LGBTI realizadas en las comisarias de familia</t>
  </si>
  <si>
    <t>140 personas de los sectores LGBTI atendidas en la ruta. En la presentaciòn se suman los atendidos en UCD</t>
  </si>
  <si>
    <t>245 personas trans participantes en la estrategia distrital Proyecto Monocuco</t>
  </si>
  <si>
    <t>13 espacios desarrollados en el marco del pacto por una movilidad inlcuyente</t>
  </si>
  <si>
    <t>100% de avance en la etapas de la ruta de atención integral y acceso efectivo a los servicios en Casas de Justicia</t>
  </si>
  <si>
    <t>80% de personas de los sectores LGBTI y población privada de la libertad participa en el plan de trabajo de sensibilización y promoción.</t>
  </si>
  <si>
    <t>1 encuentro bienal sobre libertad de religión y experiencias exitosas con personas de los sectores LGBTI</t>
  </si>
  <si>
    <t>13 Redes Comunitarias Construidas</t>
  </si>
  <si>
    <t>100% de ejecución del Plan de acción de la Estrategia Vigía LGBTI para articular acciones institucionales y generar procesos comunitarios e institucionales que prevengan y orienten acciones de violencia contra personas y organizaciones sociales de los sectores LGBTI</t>
  </si>
  <si>
    <t xml:space="preserve">1.292 miembros de la Policía, autoridades y operadores de seguridad, convivencia y justicia formados  en derechos humanos, Política Pública LGBTI, comunicación asertiva, enfoque de diversidad sexual y de género. </t>
  </si>
  <si>
    <t>4 informes de atención y seguimiento en el marco de la ruta Atención Integral a las Víctimas de Hostigamiento por Identidad de Género y Orientación Sexual en el sistema escolar.</t>
  </si>
  <si>
    <t>6401 ciudadanos-as que atiende la entidad del Distrito que participan en la encuesta de la estrategia de cambio cultural.</t>
  </si>
  <si>
    <t>7120 ciudadanas y servidores públicos participan en las actividades anuales que se realizan en las
entidades del Distrito para dar a conocer la divulgación de la estrategia de cambio
cultural de la PPLGBTI.</t>
  </si>
  <si>
    <t xml:space="preserve">174 piezas elaboradas y difundidas anualmente por las entidades del Distrito en
el marco de la estrategia distrital de Cambio Cultural de la PPLGBTI. </t>
  </si>
  <si>
    <t>5 formaciones del talento humano,  con enfoque de diversidad de género y sexualidad, para las personas que intervienen en las bibliotecas  orientado al fortalecimiento de la atención de la ciudadania</t>
  </si>
  <si>
    <t>5 conmemoraciones  lesbiarte y transincidencias realizadas</t>
  </si>
  <si>
    <t>2 campañas comunicativas diseñadas e implementadas</t>
  </si>
  <si>
    <t>4 piezas elaboradas y difundidas</t>
  </si>
  <si>
    <t>4 procesos de formación y acompañamiento a las prácticas artísticas que desarrollan las personas LGBTI en sus diferencias y diversidad en la ciudad.</t>
  </si>
  <si>
    <t>4 procesos de  creación y acompañamiento a las prácticas artísticas que desarrollan las personas LGBTI en sus diferencias y diversidad en la ciudad.</t>
  </si>
  <si>
    <t>4 procesos de apropiación y acompañamiento a las prácticas artísticas que desarrollan laspersonas LGBTI en sus diferencias y diversidad en la ciudad.</t>
  </si>
  <si>
    <t xml:space="preserve">13 actividades realizadas  que fortalezcan la inclusión de la comunidad LGBTI y pongan en circulación prácticas de la comunidad.
</t>
  </si>
  <si>
    <t>3 organizaciones LGBTI del centro de Bogotá articuladas a la marcha LGBTI por la diversidad a partir de un proceso de acompañamiento</t>
  </si>
  <si>
    <t>5 iniciativas apoyadas de los colectivos y agentes de la comunidad LGBTI</t>
  </si>
  <si>
    <t xml:space="preserve">599 personas de los sectores sociales LGBTI que participan en actividades deportivas. </t>
  </si>
  <si>
    <t>313 programas, proyectos, estrategias y actividades  del Instituto Distrital de Recreación y Deporte han incorporado el enfoque diferencial por orientación sexual e identidad de género.</t>
  </si>
  <si>
    <t>7 estimulos de fomento  para la activación y visibilizacion de la memoria y patrimonio de los sectores sociales LGBTotorgados</t>
  </si>
  <si>
    <t>7 diálogos sobre museología, museografía, memoria y patrimonio de los sectores LGBTI realizados.</t>
  </si>
  <si>
    <t>7 Acompañamientos técnicos realizados para la consolidación del Área de Desarrollo Naranja – Distrito Creativo y Diverso de La Playa</t>
  </si>
  <si>
    <t>1 juego realizados con la participación de personas y organizaciones
de los sectores sociales LGBTI</t>
  </si>
  <si>
    <t xml:space="preserve">70% de reuniones realizadas del consejo de Cultura de sectores sociales y consejos locales de arte, cultura y patrimonio donde participan los sectores LGTBI para la incidencia y socialización de planes, programas y proyectos que beneficien a esta población. </t>
  </si>
  <si>
    <t>80% de avance en la ejecución del Sistema de registro y visualización de información sobre los resultados de la implementación de la política pública LGBTI</t>
  </si>
  <si>
    <t>2 documentos sobre análisis de vacios normativos identificados por la Dirección de Diversidad Sexual, en materia de derechos de las personas de los sectores LGBTI, y  de la propuesta de tipo de norma para suplir el vacío normativo.</t>
  </si>
  <si>
    <t>5 investigaciones elaboradas para aportar a la toma de decisiones en el marco de la PPLGBTI</t>
  </si>
  <si>
    <t xml:space="preserve">40% de avance en la implementacion del plan de adecuacion de los sistemas de informacion en salud del distrito con  inclusion de variables diferenciales para las personas de los sectores LGBTI, sus familias y comunidades en  instrumentos de captura y salidas de informacion </t>
  </si>
  <si>
    <t>24% de Acciones de intercambio de prácticas significativas realizadas  en el marco internacional.</t>
  </si>
  <si>
    <t>180 servidoras y servidores de la administración distrital  entidades de la administración distrital que reciben asistencia técnica para la incorporación del enfoque diferencial por orientación sexual e identidad de género en instrumentos de planeación y en sistemas de infromación de los 15 sectores de la administración distrital</t>
  </si>
  <si>
    <t>11 instrumentos de seguimiento sectorial diligenciados</t>
  </si>
  <si>
    <t>2 documento de la Política Pública Regional LGBTI</t>
  </si>
  <si>
    <t>2 Acompañamientos técnicos realizados a entidades territoriales para el fortalecimiento de las Políticas Públicas LGBTI</t>
  </si>
  <si>
    <t>Alto</t>
  </si>
  <si>
    <t>Bajo</t>
  </si>
  <si>
    <t>Medio</t>
  </si>
  <si>
    <r>
      <t xml:space="preserve">Durante el periodo reportado se llevó a cabo </t>
    </r>
    <r>
      <rPr>
        <b/>
        <sz val="10"/>
        <color rgb="FF000000"/>
        <rFont val="Arial Narrow"/>
        <family val="2"/>
      </rPr>
      <t>1</t>
    </r>
    <r>
      <rPr>
        <sz val="10"/>
        <color rgb="FF000000"/>
        <rFont val="Arial Narrow"/>
        <family val="2"/>
      </rPr>
      <t xml:space="preserve"> proceso de sensibilización en temas de enfoque diferencial LGBTI (género, identidad de género, orientación sexual) con el equipo técnico distrital del servicio social Centro Día, en el marco del cumplimiento del producto. Esta sensibilización ha de transferirse a los respectivos equipo técnicos de los servicios y estrategias de los Centros Día Casa de la Sabiduría, según se acordó en la sensibilización que tuvo lugar el mes de diciembre de 2023.
Así también se llevó a cabo </t>
    </r>
    <r>
      <rPr>
        <b/>
        <sz val="10"/>
        <color rgb="FF000000"/>
        <rFont val="Arial Narrow"/>
        <family val="2"/>
      </rPr>
      <t xml:space="preserve">1 </t>
    </r>
    <r>
      <rPr>
        <sz val="10"/>
        <color rgb="FF000000"/>
        <rFont val="Arial Narrow"/>
        <family val="2"/>
      </rPr>
      <t xml:space="preserve">sensibilización en asunto LGBTI a los equipos de atención del servicio social cuidado transitorio, la cual tuvo lugar el 11 de diciembre de 2023.
Teniendo en cuenta la periodicidad semestral del indicador, estos 2 procesos sumados a los 5 del tercer trimestre dan un total de </t>
    </r>
    <r>
      <rPr>
        <b/>
        <sz val="10"/>
        <color rgb="FF000000"/>
        <rFont val="Arial Narrow"/>
        <family val="2"/>
      </rPr>
      <t>7 procesos para el segundo semestre</t>
    </r>
    <r>
      <rPr>
        <sz val="10"/>
        <color rgb="FF000000"/>
        <rFont val="Arial Narrow"/>
        <family val="2"/>
      </rPr>
      <t xml:space="preserve"> de la vigencia 2023  y sumados con los</t>
    </r>
    <r>
      <rPr>
        <b/>
        <sz val="10"/>
        <color rgb="FF000000"/>
        <rFont val="Arial Narrow"/>
        <family val="2"/>
      </rPr>
      <t xml:space="preserve"> 5 del primer semestre</t>
    </r>
    <r>
      <rPr>
        <sz val="10"/>
        <color rgb="FF000000"/>
        <rFont val="Arial Narrow"/>
        <family val="2"/>
      </rPr>
      <t xml:space="preserve"> se obtiene un</t>
    </r>
    <r>
      <rPr>
        <b/>
        <sz val="10"/>
        <color rgb="FF000000"/>
        <rFont val="Arial Narrow"/>
        <family val="2"/>
      </rPr>
      <t xml:space="preserve"> total de 12 procesos de sensibilización realizados en el 2023.
</t>
    </r>
    <r>
      <rPr>
        <sz val="10"/>
        <color rgb="FF000000"/>
        <rFont val="Arial Narrow"/>
        <family val="2"/>
      </rPr>
      <t>Total vigencia 2023: 12</t>
    </r>
  </si>
  <si>
    <r>
      <t xml:space="preserve">Durante el periodo reportado, se llevó a cabo el Encuentro de Experiencias de Vida, Envejecimiento y Vejez - LGBTI contemplado para la vigencia 2023 en el marco del cumplimiento del producto 1.1.6 de la Política Pública LGBTI . Para ello se realizó una articulación entre las Subdirecciones para la Vejez y para Asuntos LGBTI, desde la cual se identificaron las personas mayores lgbti que participaron como performers y como audiencia en el encuentro realizado el día 24 de noviembre de 2023. Así mismo, se prepararon las temáticas y aspectos logísticos para la organización y desarrollo del evento llamado finalmente: </t>
    </r>
    <r>
      <rPr>
        <b/>
        <sz val="10"/>
        <color rgb="FF000000"/>
        <rFont val="Arial Narrow"/>
        <family val="2"/>
      </rPr>
      <t>"Encuentro de experiencias de vida LGBTI sobre envejecimiento y vejez”</t>
    </r>
    <r>
      <rPr>
        <sz val="10"/>
        <color rgb="FF000000"/>
        <rFont val="Arial Narrow"/>
        <family val="2"/>
      </rPr>
      <t xml:space="preserve"> que, para la vigencia 2023 se orientó hacia el reconocimiento de las potencialidades y capacidades de las personas mayores de los sectores sociales LGBTI, con respecto a sus expresiones artísticas y culturales, como escenario que permite el fortalecimiento del ejercicio pleno de los derechos y la visibilización de la diversidad en los procesos de envejecimiento y las diferentes vejeces que perviven en la ciudad de Bogotá. El encuentro consistió en la muestra en tarima de 5 manifestaciones artísticas y culturales de personas mayores de los sectores LGBTI. Al encuentro asistieron como audiencia 69 personas, entre participantes del servicio social Centro Día - Casas de la Sabiduría de la Subdirección para la Vejez, funicionarias y funcionarios de la SDIS y acompañantes invitados y familiares de las personas mayores artistas que realizaron las muestras artísticas y culturales.
Total vigencia 2023:  1</t>
    </r>
  </si>
  <si>
    <r>
      <t xml:space="preserve">La estrategia de sensibilización y apropiación del enfoque diferencial por orientación sexual e identidad de género  en las entidades y organismos distritales se ha llevado a cabo en el marco del programa para la "Construccion de ambientes laborales diversos, amorosos y seguros". 
</t>
    </r>
    <r>
      <rPr>
        <b/>
        <sz val="10"/>
        <rFont val="Arial Narrow"/>
        <family val="2"/>
      </rPr>
      <t>En  el primer trimestre de 2023, 31 Entidades de  52,  han aplicado la estartegia ALDAS -  ambientes laborales diversos, amorosos y seguros</t>
    </r>
    <r>
      <rPr>
        <sz val="10"/>
        <rFont val="Arial Narrow"/>
        <family val="2"/>
      </rPr>
      <t xml:space="preserve">-.
</t>
    </r>
    <r>
      <rPr>
        <b/>
        <sz val="10"/>
        <rFont val="Arial Narrow"/>
        <family val="2"/>
      </rPr>
      <t xml:space="preserve">Adicionalmente </t>
    </r>
    <r>
      <rPr>
        <sz val="10"/>
        <rFont val="Arial Narrow"/>
        <family val="2"/>
      </rPr>
      <t>se realizaron</t>
    </r>
    <r>
      <rPr>
        <b/>
        <sz val="10"/>
        <rFont val="Arial Narrow"/>
        <family val="2"/>
      </rPr>
      <t xml:space="preserve"> a) (2) dos reuniones</t>
    </r>
    <r>
      <rPr>
        <sz val="10"/>
        <rFont val="Arial Narrow"/>
        <family val="2"/>
      </rPr>
      <t xml:space="preserve"> de sensibilización y socialización a los grupos dinamizadores conformados por las entidades para la implementación del programa, e igualmente </t>
    </r>
    <r>
      <rPr>
        <b/>
        <sz val="10"/>
        <rFont val="Arial Narrow"/>
        <family val="2"/>
      </rPr>
      <t>b) se realizaron (2) dos seminarios</t>
    </r>
    <r>
      <rPr>
        <sz val="10"/>
        <rFont val="Arial Narrow"/>
        <family val="2"/>
      </rPr>
      <t xml:space="preserve"> de profundización en temas de resolución de conflictos, diversidad, y estructuras normativas en los ambientes laborales; así como </t>
    </r>
    <r>
      <rPr>
        <b/>
        <sz val="10"/>
        <rFont val="Arial Narrow"/>
        <family val="2"/>
      </rPr>
      <t>c) dos (2) sesiones de acompañamiento a dos nuevas entidades</t>
    </r>
    <r>
      <rPr>
        <sz val="10"/>
        <rFont val="Arial Narrow"/>
        <family val="2"/>
      </rPr>
      <t xml:space="preserve"> Distritales para la implementación del programa como son el Departamento Administrativo de la Defensoría del Espacio Público (DADEP) y la Secretaría de Educación Distrital.
Es importante resaltar que en la sensibilización a los grupos dinamizadores realizada el 30 de marzo de 2023, desde integrantes de los grupos dinamizadores surgen dudas acerca de su articulación con los diferentes planes y estrategias Distritales, e igualmente se hace la observación acerca de que la definición de actividades deben impactar realmente en el reconocimiento e inclusión de personas transgénero u otras poblaciones, evitando que se conviertan o se vean como un compromiso más en la entidad. 
Finalmente, se precisa que las acciones pueden ser de indagación (análisis de información y caracterización de la población objetivo), de formación (talleres, seminarios, etc, en temas estratégicos), de comunicación (divulgar o ampliar temas), y extensión (visitas, cine foros, etc).
</t>
    </r>
  </si>
  <si>
    <r>
      <rPr>
        <b/>
        <sz val="10"/>
        <rFont val="Arial Narrow"/>
        <family val="2"/>
      </rPr>
      <t>Derechos Humano</t>
    </r>
    <r>
      <rPr>
        <sz val="10"/>
        <rFont val="Arial Narrow"/>
        <family val="2"/>
      </rPr>
      <t xml:space="preserve">s: 
</t>
    </r>
    <r>
      <rPr>
        <b/>
        <i/>
        <sz val="10"/>
        <rFont val="Arial Narrow"/>
        <family val="2"/>
      </rPr>
      <t>En el seminario de profundización</t>
    </r>
    <r>
      <rPr>
        <b/>
        <sz val="10"/>
        <rFont val="Arial Narrow"/>
        <family val="2"/>
      </rPr>
      <t xml:space="preserve"> de programa para la Construcción "ambientes laborales diversos, amorosos y seguros"</t>
    </r>
    <r>
      <rPr>
        <sz val="10"/>
        <rFont val="Arial Narrow"/>
        <family val="2"/>
      </rPr>
      <t xml:space="preserve">, se priorizó el abordaje de la identificación de las estructuras normativas como pautas de comportamiento o reglas informales y formales en el entorno laboral, creadas por la costumbre que pueden generar conflictos y rechazos a la diferencia y diversidad, por este motivo </t>
    </r>
    <r>
      <rPr>
        <i/>
        <sz val="10"/>
        <rFont val="Arial Narrow"/>
        <family val="2"/>
      </rPr>
      <t>se definió una línea de trabajo alrededor de la resolución y transformación creativa del conflicto y de ésta manera se promueven los Derechos Humanos de las personas del sector LGBTI, cómo se relaciona a continuación</t>
    </r>
    <r>
      <rPr>
        <sz val="10"/>
        <rFont val="Arial Narrow"/>
        <family val="2"/>
      </rPr>
      <t xml:space="preserve">.
</t>
    </r>
    <r>
      <rPr>
        <b/>
        <sz val="10"/>
        <rFont val="Arial Narrow"/>
        <family val="2"/>
      </rPr>
      <t>El seminario de profundización</t>
    </r>
    <r>
      <rPr>
        <sz val="10"/>
        <rFont val="Arial Narrow"/>
        <family val="2"/>
      </rPr>
      <t xml:space="preserve"> denominado </t>
    </r>
    <r>
      <rPr>
        <b/>
        <i/>
        <sz val="10"/>
        <rFont val="Arial Narrow"/>
        <family val="2"/>
      </rPr>
      <t>"Mi Espacio - Mi Territorio"</t>
    </r>
    <r>
      <rPr>
        <sz val="10"/>
        <rFont val="Arial Narrow"/>
        <family val="2"/>
      </rPr>
      <t xml:space="preserve">, se llevó a cabo el 16 de marzo de 2023, dónde </t>
    </r>
    <r>
      <rPr>
        <i/>
        <sz val="10"/>
        <rFont val="Arial Narrow"/>
        <family val="2"/>
      </rPr>
      <t>se amplió el concepto de Estructura Normativa en los ambientes laborales como insumo en el establecimiento de culturas, especialmente la cultura organizacional, inicialmente reconociendo el entorno, las pautas de comportamiento que se normalizan o se convierten en costumbre, su influencia sobre los cuerpos y coacción y posterior función de regulación en la conducta colectiva.</t>
    </r>
    <r>
      <rPr>
        <sz val="10"/>
        <rFont val="Arial Narrow"/>
        <family val="2"/>
      </rPr>
      <t xml:space="preserve"> "El ejercicio adquiere relevancia en la medida que posibilita que desde las normas sociales se comprendan los tipos de conflictos, las manifestaciones de violencias contra las mujeres, la división sexual del trabajo, el reconocimiento de la diversidad a partir de las diferencias normativas. 
Se contó con una participación de 85 participantes" (Fabio Castro, 2023_Tomado del Cronograma PAI Marzo 2023).
</t>
    </r>
    <r>
      <rPr>
        <b/>
        <sz val="10"/>
        <rFont val="Arial Narrow"/>
        <family val="2"/>
      </rPr>
      <t>Género</t>
    </r>
    <r>
      <rPr>
        <sz val="10"/>
        <rFont val="Arial Narrow"/>
        <family val="2"/>
      </rPr>
      <t>: El seminario de profundización II se llevó a cabo el 24 de marzo de 2023, con el objeto de ampliar el concepto de conflicto, sus tipos y su estructura basada en la conducta la contradicción y la conciencia en el marco de relaciones de poder sociales, culturales, económicos y simbólicos. "Por otra parte, se plantea una lógica de continuidad en relación con la lectura del territorio, en este caso a partir de la descripción de lo que entenderemos en adelante como ambiente laboral, línea de soporte en el que empezaremos a ubicar las conversaciones temáticas. Se emplearon recursos didácticos para identificar piezas conceptuales que nos permitieran construir conceptos provisionales de conflicto. Se desarrolló una ruta de preguntas en torno a una de las historias de la película “Relatos Salvajes”, en las que se establecieron relaciones entre conflicto, violencia y masculinidades. Para finalizar se aterrizaron los elementos conceptuales vistos sobre la lectura de conflictos específicos que se suelen o se pueden presentar en los espacios laborales. 
Se contó con la participación de 48 personas". (Fabio Castro, 2023_Tomado del Cronograma PAI Marzo 2023).</t>
    </r>
  </si>
  <si>
    <r>
      <rPr>
        <b/>
        <sz val="10"/>
        <rFont val="Arial Narrow"/>
        <family val="2"/>
      </rPr>
      <t>Durante el primer trimestre de 2023, 258 servidoras y servidores públicos Distritales finalizaron el curso de Ingreso al Servicio Público (inducción y reinducción)</t>
    </r>
    <r>
      <rPr>
        <sz val="10"/>
        <rFont val="Arial Narrow"/>
        <family val="2"/>
      </rPr>
      <t>, vinculados a 48 entidades Distritales que han usado el curso desde vigencias anteriores. 
El curso tiene 14 módulos y busca dar a conocer nociones fundamentales asociadas al Servicio Civil y al Distrito fortaleciendo el proceso de inducción y reinducción que adelantan las entidades y organismos. El curso contiene dos módulos específicos para difundir las Políticas Públicas de Mujer y Equidad de Género y LGBTI.
Dado que este curso es de obligatorio cumplimiento, los servidores, servidoras y colaboradores públicos que ingresan al distrito, deben tomarlo, garantizando así los conocimientos básicos sobre el servcio público en Bogotá.
Entidades Distritales que han participado en el curso 2021 - 2022 - 2023.
1 .- Caja de Vivienda Popular - CVP
2 .- Concejo de Bogotá D. C.
3 .- Contraloría de Bogotá D.C.
4 .- Departamento Administrativo de la Defensoría del Espacio Público - DADEP
5 .- Departamento Administrativo del Servicio Civil Distrital - DASCD
6 .- Empresa de Renovación y Desarrollo Urbano de Bogotá D.C. - ERU
7 .- Fondo de Prestaciones Económicas, Cesantías y Pensiones - FONCEP
8 .- Fundación Gilberto Álzate Avendaño - FUGA
9 .- Instituto de Desarrollo Urbano - IDU
10 .- Instituto Distrital de Gestión de Riesgos y Cambio Climático - IDIGER
11 .- Instituto Distrital de la Participación y Acción Comunal - IDPAC
12 .- Instituto Distrital de las Artes - IDARTES
13 .- Instituto Distrital de Protección y Bienestar Animal – IDPYBA
14 .- Instituto Distrital de Recreación y Deporte – IDRD
15 .- Instituto Distrital de Turismo - IDT
16 .- Instituto Distrital del Patrimonio Cultural - IDPC
17 .- Instituto para la Economía Social - IPES
18 .- Instituto para la Investigación Educativa y el Desarrollo Pedagógico - IDEP
19 .- Instituto para la Protección de la Niñez y la Juventud - IDIPRON
20 .- Jardín Botánico "José Celestino Mutis"
21 .- Lotería de Bogotá
22 .- Metro de Bogotá S.A.
23 .- Orquesta Filarmónica de Bogotá - OFB
24 .- Personería de Bogotá D.C.
25 .- Secretaría de Educación del Distrito
26 .- Secretaría Distrital de Ambiente
27 .- Secretaría Distrital de Cultura, Recreación y Deporte
28 .- Secretaría Distrital de Desarrollo Económico
29 .- Secretaría Distrital de Gobierno
30 .- Secretaría Distrital de Hacienda
31 .- Secretaría Distrital de Integración Social
32 .- Secretaría Distrital de la Mujer
33 .- Secretaría Distrital de Movilidad
34 .- Secretaría Distrital de Planeación
35 .- Secretaría Distrital de Salud
36 .- Secretaría Distrital de Seguridad Convivencia y Justicia
37 .- Secretaría Distrital del Hábitat
38 .- Secretaría General de la Alcaldía Mayor de Bogotá
39 .- Secretaría Jurídica Distrital
40 .- Subred Integrada de Servicios de Salud Centro Oriente E.S.E.
41 .- Subred Integrada de Servicios de Salud Norte E.S.E.
42 .- Subred Integrada de Servicios de Salud Sur E.S.E.
43 .- Subred Integrada de Servicios de Salud Sur Occidente E.S.E.
44 .- Unidad Administrativa Especial Cuerpo Oficial De Bomberos - UAECOB
45 .- Unidad Administrativa Especial de Catastro Distrital - UAECD
46 .- Unidad Administrativa Especial de Rehabilitación y Mantenimiento Vial - UAERMV
47 .- Unidad Administrativa Especial de Servicios Públicos - UAESP
48 .- Veeduría Distrital de Bogotá D.C.</t>
    </r>
  </si>
  <si>
    <r>
      <rPr>
        <b/>
        <sz val="10"/>
        <rFont val="Arial Narrow"/>
        <family val="2"/>
      </rPr>
      <t>Derechos Humanos:</t>
    </r>
    <r>
      <rPr>
        <sz val="10"/>
        <rFont val="Arial Narrow"/>
        <family val="2"/>
      </rPr>
      <t xml:space="preserve"> 
En el curso se socializa el objetivo general de la política pública LGBTI "Garantizar el ejercicio pleno de derechos a personas de los sectores LGBTI como parte de la producción, gestión social y bienestar colectivo de la ciudad (SDP, 2023)", así como el objetivo de la Política Pública de las Mujeres y Equidad de Género, "Reconocer, garantizar y restablecer los derechos de las mujeres, en sus diferencias y diversidad, que habitan en el Distrito Capital, de manera que se modifiquen de forma progresiva y sostenible, las condiciones injustas y evitables de la discriminación, la desigualdad y subordinación de género en los ámbitos público y privado. (SDM, 2021)". 
En este sentido, se busca garantizar el derecho que tienen servidoras y servidores públicos a la educación para el trabajo y el desarrollo humano y la libre expresión, teniendo en cuenta las diferencias y brechas de género, con el fin de fortalecer las competencias de los servidores públicos y reconocimiento de la identidad personal y social. Esta identificación se materializa en el diseño de los programas de formación que buscan reconocer, prevenir y disminuir todo tipo de estigmatización y fomentar mecanismos para la protección de población vulnerable, así como, generar espacios y herramientas para la equidad e igualdad.
</t>
    </r>
    <r>
      <rPr>
        <b/>
        <sz val="10"/>
        <rFont val="Arial Narrow"/>
        <family val="2"/>
      </rPr>
      <t xml:space="preserve">Género: </t>
    </r>
    <r>
      <rPr>
        <sz val="10"/>
        <rFont val="Arial Narrow"/>
        <family val="2"/>
      </rPr>
      <t xml:space="preserve">Se evidencia una participación del 61% de mujeres en el curso, 39% de hombres; esto aporta al cierre de brechas de género, ya que todas las personas participantes en el curso tienen acceso a materiales de estudio y temáticas acerca de la transversalización del enfoque de género y las acciones afirmativas para la equidad e igualdad de género promovidas en las entidades públicas y desde las servidoras y servidores públicos haciendo énfasis en el respeto por la diversidad, condiciones y enfoques diferenciales, y lenguaje incluyente.
</t>
    </r>
    <r>
      <rPr>
        <b/>
        <sz val="10"/>
        <rFont val="Arial Narrow"/>
        <family val="2"/>
      </rPr>
      <t>Diferencial poblacional</t>
    </r>
    <r>
      <rPr>
        <sz val="10"/>
        <rFont val="Arial Narrow"/>
        <family val="2"/>
      </rPr>
      <t xml:space="preserve">:   Del total de personas participantes, 
</t>
    </r>
    <r>
      <rPr>
        <b/>
        <sz val="10"/>
        <rFont val="Arial Narrow"/>
        <family val="2"/>
      </rPr>
      <t>17 personas se identifican como Afrocolombianos</t>
    </r>
    <r>
      <rPr>
        <sz val="10"/>
        <rFont val="Arial Narrow"/>
        <family val="2"/>
      </rPr>
      <t xml:space="preserve"> (6 mujeres y 11 hombres), </t>
    </r>
    <r>
      <rPr>
        <b/>
        <sz val="10"/>
        <rFont val="Arial Narrow"/>
        <family val="2"/>
      </rPr>
      <t>5 personas</t>
    </r>
    <r>
      <rPr>
        <sz val="10"/>
        <rFont val="Arial Narrow"/>
        <family val="2"/>
      </rPr>
      <t xml:space="preserve"> pertenecientes a pueblos indígenas (3 hombres y 2 mujeres), y </t>
    </r>
    <r>
      <rPr>
        <b/>
        <sz val="10"/>
        <rFont val="Arial Narrow"/>
        <family val="2"/>
      </rPr>
      <t>1 persona</t>
    </r>
    <r>
      <rPr>
        <sz val="10"/>
        <rFont val="Arial Narrow"/>
        <family val="2"/>
      </rPr>
      <t xml:space="preserve"> (hombre) como raizal;  </t>
    </r>
    <r>
      <rPr>
        <b/>
        <sz val="10"/>
        <rFont val="Arial Narrow"/>
        <family val="2"/>
      </rPr>
      <t>3 personas</t>
    </r>
    <r>
      <rPr>
        <sz val="10"/>
        <rFont val="Arial Narrow"/>
        <family val="2"/>
      </rPr>
      <t xml:space="preserve"> mencionan discapacidad auditiva (2 mujeres y 1 hombre), 7 personas mencionan discapacidad física (5 hombres y 2 mujeres), 1 mujer menciona discapacidad visual, y 2 mujeres mencionan discapacidad físico-motora. 
Se observa una </t>
    </r>
    <r>
      <rPr>
        <b/>
        <sz val="10"/>
        <rFont val="Arial Narrow"/>
        <family val="2"/>
      </rPr>
      <t>mayor participación de personas adultas de 29 a 49 años en el curso</t>
    </r>
    <r>
      <rPr>
        <sz val="10"/>
        <rFont val="Arial Narrow"/>
        <family val="2"/>
      </rPr>
      <t>, debido a que la población objetivo del mismo, son las personas que aprueban las primeras etapas de los concursos públicos de mérito para empleos de Carrera Administrativa. Los jóvenes de 20 a 28 años tienen una participación del 9%, y las personas de 50 a 69 años participan en un 21%.</t>
    </r>
  </si>
  <si>
    <r>
      <t xml:space="preserve">Los servicios centros de desarrollo comunitario y servicio tiempo propio para personas cuidadoras aporta al Plan de acción de Política LGBTI, a través de su oferta con enfoque de derechos:  
</t>
    </r>
    <r>
      <rPr>
        <b/>
        <sz val="10"/>
        <color rgb="FF000000"/>
        <rFont val="Arial Narrow"/>
        <family val="2"/>
      </rPr>
      <t>Enfoque territorial:</t>
    </r>
    <r>
      <rPr>
        <sz val="10"/>
        <color rgb="FF000000"/>
        <rFont val="Arial Narrow"/>
        <family val="2"/>
      </rPr>
      <t xml:space="preserve"> El ejercicio de desarrollo de capacidades implica reconocer los saberes, potencialidades y conflictos del territorio ya que en estos se recogen las vivencias y aspiraciones de las comunidades, lo construido a través de su historia, y las realidades que transcurren en la cotidianidad. De igual manera, entender y atender tales particularidades cualidades y potencialidades contribuyendo con el logro de una acción de gobierno más integral y de una inversión Pública más eficiente, que permite planear más allá de los límites político-administrativos del Distrito. 
</t>
    </r>
    <r>
      <rPr>
        <b/>
        <sz val="10"/>
        <color rgb="FF000000"/>
        <rFont val="Arial Narrow"/>
        <family val="2"/>
      </rPr>
      <t xml:space="preserve">Enfoque de género: </t>
    </r>
    <r>
      <rPr>
        <sz val="10"/>
        <color rgb="FF000000"/>
        <rFont val="Arial Narrow"/>
        <family val="2"/>
      </rPr>
      <t xml:space="preserve">Se generaron acciones y procesos aportando a la transformación de patrones culturales que naturalizan relaciones de poder inequitativas y estereotipos por razones de género que a la vez se conectan con exclusiones de clase, etnia, orientación sexual, origen territorial, (clasismo, racismo, homofobia, xenofobia) y que acentúan barreras de acceso a oportunidades para las personas, las familias y las comunidades. De igual manera, se visualizaron las desigualdades entre hombres y mujeres, promoviendo acciones para garantizar la igualdad de género, y la garantía de sus derechos. 
</t>
    </r>
    <r>
      <rPr>
        <b/>
        <sz val="10"/>
        <color rgb="FF000000"/>
        <rFont val="Arial Narrow"/>
        <family val="2"/>
      </rPr>
      <t>Enfoque poblacional, diferencial:</t>
    </r>
    <r>
      <rPr>
        <sz val="10"/>
        <color rgb="FF000000"/>
        <rFont val="Arial Narrow"/>
        <family val="2"/>
      </rPr>
      <t xml:space="preserve"> está orientada a generar espacios de encuentro y diálogo entre las políticas públicas, actividades que generen encuentros intergeneracionales, el reconocimiento y respeto por el otro.  De igual manera, reconocimiento de las personas LGBTI aportando en la garantía de derechos y la eliminación de discriminación, exclusión y/o violencias por razones de identidad sexual, y orientación sexual no hegemónica que se presentan en la ciudad. Reconocimiento de las personas con discapacidad y sus familias, aportando condiciones de accesibilidad a las acciones de desarrollo de capacidades, diseñando propuestas de capacitación que potencien sus fortalezas, aportando en la eliminación de barreras de acceso a oportunidades por razón de pertenencia a una etnia o por encontrarse en la ruralidad.</t>
    </r>
  </si>
  <si>
    <r>
      <t xml:space="preserve">Durante el periodo comprendido entre noviembre y diciembre del 2023, el equipo territorial del servicio continuo con la etapa de firma y concertación del Contrato Social Familiar (CSF), el cual permitió el ingreso de nuevas beneficiarias y así la identificación de condiciones de vulnerabilidad para la gestión de respuestas y oferta pertinente. En este periodo se dio el ingreso de </t>
    </r>
    <r>
      <rPr>
        <b/>
        <sz val="10"/>
        <color rgb="FF000000"/>
        <rFont val="Arial Narrow"/>
        <family val="2"/>
      </rPr>
      <t xml:space="preserve">12 nuevas jefas de hogar de los sectores LGBTI </t>
    </r>
    <r>
      <rPr>
        <sz val="10"/>
        <color rgb="FF000000"/>
        <rFont val="Arial Narrow"/>
        <family val="2"/>
      </rPr>
      <t>con quienes se concertó contrato social familiar y se les ha orientado y presentado la oferta de servicios de la entidad, así como de programas distritales que permitan la gestión de acciones para la movilidad social. 
El resultado acumulado de jefas de hogar de los sectores LGBTI atendidas por el servicio de acompañamiento a hogares pobres</t>
    </r>
    <r>
      <rPr>
        <b/>
        <sz val="10"/>
        <color rgb="FF000000"/>
        <rFont val="Arial Narrow"/>
        <family val="2"/>
      </rPr>
      <t xml:space="preserve"> en la vigencia 2023 fue de 43 personas </t>
    </r>
    <r>
      <rPr>
        <sz val="10"/>
        <color rgb="FF000000"/>
        <rFont val="Arial Narrow"/>
        <family val="2"/>
      </rPr>
      <t>.
Total vigencia 2023: 100%</t>
    </r>
  </si>
  <si>
    <r>
      <t xml:space="preserve">
Para el periodo comprendido entre noviembre y diciembre del año 2023,</t>
    </r>
    <r>
      <rPr>
        <b/>
        <sz val="10"/>
        <color rgb="FF000000"/>
        <rFont val="Arial Narrow"/>
        <family val="2"/>
      </rPr>
      <t xml:space="preserve"> se brindó atención especializada a 10 personas mayores de los sectores LGBT</t>
    </r>
    <r>
      <rPr>
        <sz val="10"/>
        <color rgb="FF000000"/>
        <rFont val="Arial Narrow"/>
        <family val="2"/>
      </rPr>
      <t xml:space="preserve">I  en los Centros de Cuidado Transitorio. Cabe recordar que este servicio busca fomentar el autocuidado y mantenimiento de capacidades de las personas mayores de sesenta (60) años, que se encuentran en riesgo o situación de habitabilidad en calle, mediante acciones ocupacionales y de desarrollo humano transitorias en jornada diurna o nocturna, este permite promover el restablecimiento de derechos, la transformación de imaginarios y prácticas adversas a la vejez, la dignidad humana y el envejecimiento activo. El Servicio de Cuidado Transitorio promueve acciones de autocuidado y dignificación, brindando alojamiento seguro, alimentación, promoción de buenas prácticas de autocuidado, orientación y acompañamiento interdisciplinario.
Se brindó cualificación en enfoque de género y Política LGBTI a centros de atención con los que cuenta el Servicio de Cuidado Transitorio. La cualificación se realizó en los siguientes Centros de Cuidado Transitorio: 24 de noviembre 2023(Cuidado Transitorio Quiroga); 28 de noviembre 2023 (Cuidado Transitorio San José Nazareth Suba); 1 de diciembre 2023(Cuidado Transitorio Cundinamarca); 4 de diciembre 2023 (Cuidado Transitorio Samper Mendoza); 7 de diciembre de 2023 (Cuidado Transitorio Antonia Santos). 
</t>
    </r>
    <r>
      <rPr>
        <b/>
        <sz val="10"/>
        <color rgb="FF000000"/>
        <rFont val="Arial Narrow"/>
        <family val="2"/>
      </rPr>
      <t xml:space="preserve">El total de personas mayores de los sectores LGBTI en fragilidad social con atención especializada en los Centros de Cuidado Transitorio fue de 35 para la vigencia 2023.
</t>
    </r>
    <r>
      <rPr>
        <sz val="10"/>
        <color rgb="FF000000"/>
        <rFont val="Arial Narrow"/>
        <family val="2"/>
      </rPr>
      <t>Total vigencia 2023: 35</t>
    </r>
  </si>
  <si>
    <r>
      <t xml:space="preserve">
Enfoque poblacional: </t>
    </r>
    <r>
      <rPr>
        <sz val="10"/>
        <color rgb="FF000000"/>
        <rFont val="Arial Narrow"/>
        <family val="2"/>
      </rPr>
      <t xml:space="preserve">Durante el cuarto trimestre de 2023, el proyecto de prevención de maternidad y paternidad temprana vinculó a sus estrategias de información, formación y sensibilización a personas con orientaciones diversas identificadas como: homosexuales (1 persona).
</t>
    </r>
    <r>
      <rPr>
        <b/>
        <sz val="10"/>
        <color rgb="FF000000"/>
        <rFont val="Arial Narrow"/>
        <family val="2"/>
      </rPr>
      <t>Enfoque territorial:</t>
    </r>
    <r>
      <rPr>
        <sz val="10"/>
        <color rgb="FF000000"/>
        <rFont val="Arial Narrow"/>
        <family val="2"/>
      </rPr>
      <t xml:space="preserve"> La persona vinculada a las estrategias del proyecto de prevención de maternidad y paternidad temprana se identificó en la localidad de la Candelaria. </t>
    </r>
  </si>
  <si>
    <r>
      <t xml:space="preserve">Enfoque poblacional: </t>
    </r>
    <r>
      <rPr>
        <sz val="10"/>
        <color rgb="FF000000"/>
        <rFont val="Arial Narrow"/>
        <family val="2"/>
      </rPr>
      <t xml:space="preserve"> Desde la subdirección para la juventud se realiza oferta de las casas de juventud teniendo en cuenta sus caracteristicas, sus intereses con el objetivo de dar un aferta institucional acorde, de tal manera se impactaron 176 bisexuales, 96 homosexuales y 3 identificado como otro.                                                     </t>
    </r>
    <r>
      <rPr>
        <b/>
        <sz val="10"/>
        <color rgb="FF000000"/>
        <rFont val="Arial Narrow"/>
        <family val="2"/>
      </rPr>
      <t xml:space="preserve"> 
Enfoque territorial:</t>
    </r>
    <r>
      <rPr>
        <sz val="10"/>
        <color rgb="FF000000"/>
        <rFont val="Arial Narrow"/>
        <family val="2"/>
      </rPr>
      <t xml:space="preserve"> desde la subdirección para la juventud se dispone de las  diversas casas ubicadas en las distintas localidades del Distrito promoviendo la vinculación de los sectores LGBTI a sus servicios  como espacios de participación e inclusión.</t>
    </r>
  </si>
  <si>
    <r>
      <t xml:space="preserve">Durante el año 2021 la Estrategia de Atención a Víctimas de Violencia(s) en Razón a su Orientación Sexual e Identidad de Género Casa Refugio LGBTI realizó las siguientes atenciones e ingreso a Casa Refugio:
</t>
    </r>
    <r>
      <rPr>
        <b/>
        <sz val="10"/>
        <rFont val="Arial Narrow"/>
        <family val="2"/>
      </rPr>
      <t xml:space="preserve">Ingreso a la Estrategía: </t>
    </r>
    <r>
      <rPr>
        <sz val="10"/>
        <rFont val="Arial Narrow"/>
        <family val="2"/>
      </rPr>
      <t xml:space="preserve">37 personas
</t>
    </r>
    <r>
      <rPr>
        <b/>
        <sz val="10"/>
        <rFont val="Arial Narrow"/>
        <family val="2"/>
      </rPr>
      <t>Orientaciones:</t>
    </r>
    <r>
      <rPr>
        <sz val="10"/>
        <rFont val="Arial Narrow"/>
        <family val="2"/>
      </rPr>
      <t xml:space="preserve"> 31 personas
</t>
    </r>
    <r>
      <rPr>
        <b/>
        <sz val="10"/>
        <rFont val="Arial Narrow"/>
        <family val="2"/>
      </rPr>
      <t>Seguimiento:</t>
    </r>
    <r>
      <rPr>
        <sz val="10"/>
        <rFont val="Arial Narrow"/>
        <family val="2"/>
      </rPr>
      <t xml:space="preserve"> 13 personas
</t>
    </r>
    <r>
      <rPr>
        <b/>
        <sz val="10"/>
        <rFont val="Arial Narrow"/>
        <family val="2"/>
      </rPr>
      <t>Nuevos Hechos:</t>
    </r>
    <r>
      <rPr>
        <sz val="10"/>
        <rFont val="Arial Narrow"/>
        <family val="2"/>
      </rPr>
      <t xml:space="preserve"> 0 personas
</t>
    </r>
    <r>
      <rPr>
        <b/>
        <sz val="10"/>
        <rFont val="Arial Narrow"/>
        <family val="2"/>
      </rPr>
      <t xml:space="preserve">Total de atenciones 2021: </t>
    </r>
    <r>
      <rPr>
        <sz val="10"/>
        <rFont val="Arial Narrow"/>
        <family val="2"/>
      </rPr>
      <t xml:space="preserve">81 personas
</t>
    </r>
    <r>
      <rPr>
        <b/>
        <sz val="10"/>
        <rFont val="Arial Narrow"/>
        <family val="2"/>
      </rPr>
      <t>Ingreso a Casa Refugio:</t>
    </r>
    <r>
      <rPr>
        <sz val="10"/>
        <rFont val="Arial Narrow"/>
        <family val="2"/>
      </rPr>
      <t xml:space="preserve"> 25 personas
La Estrategia de Atención a Víctimas de Violencia(s) en Razón a su Orientación Sexual e Identidad de Género Casa Refugio LGBTI contempla la entrega de medidas que, de forma diferencial, se componen de lo siguiente: 
1) Atención psicológica.
2) Atención en Trabajo Social.
3) Acompañamiento jurídico.
4) Implementación de medidas de emergencia, que son otorgadas según el nivel de riesgo en el que se encuentre la víctima.</t>
    </r>
  </si>
  <si>
    <r>
      <t xml:space="preserve">LGBT 1er Trimestre 2023
</t>
    </r>
    <r>
      <rPr>
        <sz val="10"/>
        <rFont val="Arial Narrow"/>
        <family val="2"/>
      </rPr>
      <t xml:space="preserve">De acuerdo al marco de la Política Publica LGBT, se aplica el enfoque diferencial a fin de atender integralmente a las personas diversas que refieren violencias por su orientación sexual e identidad de género, teniendo en cuenta esto desde la Dirección de Derechos Humanos se revisa todo aquel factor que permita establecer los factores de desigualdad para que a través de las decisiones de política se tomen las acciones tendientes a la transformación de realidades sociales.
Para el primer trimestre ingresaron a la estrategia casa refugio 2 víctimas población objeto desde la ruta LGBT.
Enfoques diferenciales se atendieron así:
Sexo al nacer: 2 hombres 
Identidad de género: 1 femenino, hombre transgénero 1 
Orientación Sexual: N/R 2
Discapacidad: 1 ninguna,  cognitiva 1 . 
Grupo Étnico: 2 ninguno 
Etario: 1 adulto y 1 joven
Ocupación: 2 desempleados
Localidad: 1 Usme, 1 N/R
</t>
    </r>
  </si>
  <si>
    <r>
      <t>Se cumplió en un 100% la acción programada;  La FUGA desarrolló en el mes de junio de 2021 un Taller de Artes Plásticas de elaboración de máscaras específico para la comunidad LGTBIQ de la localidad de Santafé. Bajo el lema "</t>
    </r>
    <r>
      <rPr>
        <i/>
        <sz val="10"/>
        <rFont val="Arial Narrow"/>
        <family val="2"/>
      </rPr>
      <t>El Centro de Bogotá es territorio de Diversidad y Creatividad" s</t>
    </r>
    <r>
      <rPr>
        <sz val="10"/>
        <rFont val="Arial Narrow"/>
        <family val="2"/>
      </rPr>
      <t xml:space="preserve">e desarrolló esta actividad  en el Centro Cultural “Castillo de las Artes" mediante convenio con la Fundación Arteria; adicionalmente se contó con el apoyo de La Secretaria  de la Mujer y Género del IDPAC quienes colaboraron con la  convocatoria. Los talleristas  seleccionados para la realización de la actividad son integrantes de la organización "Rediseñandonos" dedicada a la rehabilitación social de los habitantes del barrio santa fe. 
Además de desarrollar un ejercicio creativo, el taller se realizó para facilitar la participación de  colectivos LGBTIQ del centro de Bogotá a la marcha del día del Orgullo Gay a  realizarse el 4 de julio. Se contó con la participación de 11 miembros de la comunidad que tuvieron la oportunidad expresar su creatividad en un ambiente libre de discriminación por identidad de género y orientación sexual.
</t>
    </r>
  </si>
  <si>
    <r>
      <t xml:space="preserve">* Resolución 051 del 12 de enero de 2023 del Ministerio de Salud y Protección Social, "Por medio del cual se adopta la regulación única integral en salud frente a la Interrupción Voluntaria del Embarazo (IVE) y se modifica el numeral 4.2 del Lineamiento Técnico y Operativo de la Ruta Integral de Atención en Salud Materno Perinatal adoptado mediante la Resolución 3280 de 2018". En el parágrafo del artículo 6 señala que para efectos de la presente resolución el término mujer incluye niñas y adolescentes y, el término personas gestantes incluye a toda persona con capacidad biológica de quedar en embarazo y atravesar el proceso de gestación, lo que abarca, </t>
    </r>
    <r>
      <rPr>
        <b/>
        <sz val="10"/>
        <rFont val="Arial Narrow"/>
        <family val="2"/>
      </rPr>
      <t>hombres transgénero, transmasculinidades, personas no binarias o personas intersexuales, sin excluir otras identidades de género con las cuales la persona se autoreconzca.
* Acuerdo Distrital 879 de 2023, "Por medio del cual se toman medidas para garantizar el derecho a la vida, la salud plena, la dignidad humana, el libre desarrollo de la personalidad, y el derecho fundamental a la Interrupción Voluntaria  del Embarazo (IVE) y se dictan otras disposiciones". El artículo 1 señala que: "La Administración Distrital exhortará públicamente a todas las Empresas Administradoras de Planes de Beneficios - EAPBs e Instituciones Prestadoras de  Servicios de Salud - IPS del Distrito Capital, a eliminar todas las barreras de acceso a la Interrupción Voluntaria del Embarazo (IVE), con el fin de garantizar el derecho a la vida, la salud plena, la dignidad humana y el libre desarrollo de la personalidad de las mujeres y personas con otras identidades de género con capacidad de gestar, de acuerdo a los estándares jurisprudenciales de la Corte Constitucional, la Resolución 3280 de 2018 y la demás normatividad vigente".</t>
    </r>
    <r>
      <rPr>
        <sz val="10"/>
        <rFont val="Arial Narrow"/>
        <family val="2"/>
      </rPr>
      <t xml:space="preserve">
* Acuerdo Distrital 883 del 22 marzo de 2023,"Por medio del cual se dictan lineamientos para garantizar el acceso a la dignidad menstrual de las personas habitantes de calle o en riesgo de estarlo con experiencias menstruales de Bogotá, D.C." El literal  e) del artículo 2 del citado Acuerdo Distrital define persona menstruante como aquellas niñas, adolescentes, mujeres adultas, personas trans y no binarias que tengan experiencias menstruales, como consecuencia del ciclo menstrual.
* Acuerdo Distrital 893 del 28 de marzo de 2023, "Por el cual se institucionaliza el Sistema Distrital de Cuidado de Bogotá D.C. y se dictan otras disposiciones." En el artículo 4 señala dentro de los principios del Sistema Distrital de Cuidado el de la equidad de género y el de la igualdad real y efectiva como un derecho humano fundamental de mujeres, hombres y</t>
    </r>
    <r>
      <rPr>
        <b/>
        <sz val="10"/>
        <rFont val="Arial Narrow"/>
        <family val="2"/>
      </rPr>
      <t xml:space="preserve"> personas no binarias</t>
    </r>
    <r>
      <rPr>
        <sz val="10"/>
        <rFont val="Arial Narrow"/>
        <family val="2"/>
      </rPr>
      <t xml:space="preserve"> en sus diferencias y diversidades a cuya realización contribuye el Sistema Distrital de Cuidado, que se expresa en el acceso en igualdad de condiciones a recursos, servicios y oportunidades en todos los ámbitos de la sociedad para ejercer plenamente otros derechos humanos, reconociendo las brechas de desigualdad, entre otras, de género.
* SU-067 de 2023. "La Corte Constitucional ampara derechos fundamentales de una mujer trans y afrodescendiente despedida de forma discriminatoria y por razón de su identidad de género. 
* C-059 del 9 de marzo de 2023 Se declararó exequibles el literal k) del artículo 12 de la Ley 1861 de 2017 "Por la cual se reglamenta el servicio de reclutamiento, control de reservas y la movilización", que señala que: están exonerados de prestar el servicio militar obligatorio, cuando hayan alcanzado la mayoría de edad :"Los varones colombianos que después de su inscripción hayan dejado de tener el componente de sexo masculino en su registro civil." </t>
    </r>
  </si>
  <si>
    <r>
      <rPr>
        <sz val="10"/>
        <color rgb="FF000000"/>
        <rFont val="Arial Narrow"/>
        <family val="2"/>
      </rPr>
      <t xml:space="preserve">
Para el tercer trimestre (julio, agostro, septiembre) del 2023 de las 57 personas únicas de los sectores LGBTI identificadas que configuraron una emergencia social,  se otorgaron los siguientes beneficios:
</t>
    </r>
    <r>
      <rPr>
        <sz val="10"/>
        <color rgb="FFFF0000"/>
        <rFont val="Arial Narrow"/>
        <family val="2"/>
      </rPr>
      <t xml:space="preserve"> </t>
    </r>
    <r>
      <rPr>
        <sz val="10"/>
        <color rgb="FF000000"/>
        <rFont val="Arial Narrow"/>
        <family val="2"/>
      </rPr>
      <t>48 personas para beneficio de bono canjeable por alimentos por un valor de $7.200.000,  1 personas para beneficio auxilio funerario por un valor de $1.550.000,  para beneficio de alojamiento transitorio se atendieron  3 personas por valor $ 1.320.000 correspondientes a 4 días y cinco noches con alimentación (desayuno, almuerzo, cena y refrigerios) y para el beneficio de suministro de ayuda humanitaria no alimentaria, fueron en total  5personas por un valor de $ 350.000.
El recurso ejecutado proveniente de la fuente de financiación RECURSOS DISTRITO asignados al proyecto 7749 en su meta 3 y actividad 1.
Cifras en millones de pesos:
Recursos ejecutados primer trimestre: $5,49
Recursos ejecutados segundo trimestre: $13,08
Recursos ejecutados tercer trimestre: $10,420
Recursos ejecutado acumulado a corte del trimestre de la vigencia 2023: $28,990</t>
    </r>
  </si>
  <si>
    <r>
      <rPr>
        <b/>
        <sz val="10"/>
        <color rgb="FF000000"/>
        <rFont val="Arial Narrow"/>
        <family val="2"/>
      </rPr>
      <t>Enfoque derechos humanos:</t>
    </r>
    <r>
      <rPr>
        <sz val="10"/>
        <color rgb="FF000000"/>
        <rFont val="Arial Narrow"/>
        <family val="2"/>
      </rPr>
      <t xml:space="preserve"> El proceso de identificación, búsqueda y caracterización permitió la priorización de hogares familiares en condiciones de vulnerabilidad para la mitigación de estas condiciones mediante la atención de oferta pertinente y oportuna, que brinde respuestas para la garantía y goce de derechos de las personas vinculadas y sus familias, es así como se ha establecido un sistema de atención de alertas de emergencia social, rutas de atención e intervención y seguimiento.
</t>
    </r>
    <r>
      <rPr>
        <b/>
        <sz val="10"/>
        <color rgb="FF000000"/>
        <rFont val="Arial Narrow"/>
        <family val="2"/>
      </rPr>
      <t xml:space="preserve">Enfoque de género: </t>
    </r>
    <r>
      <rPr>
        <sz val="10"/>
        <color rgb="FF000000"/>
        <rFont val="Arial Narrow"/>
        <family val="2"/>
      </rPr>
      <t xml:space="preserve">El servicio de acompañamiento a hogares pobres se construyó bajo un modelo de intervención que permitiera priorizar aspectos de movilidad social y autocuidado de mujeres jefas de hogar, teniendo como objetivo la desfeminización de la pobreza.
</t>
    </r>
    <r>
      <rPr>
        <b/>
        <sz val="10"/>
        <color rgb="FF000000"/>
        <rFont val="Arial Narrow"/>
        <family val="2"/>
      </rPr>
      <t>Enfoque territorial:</t>
    </r>
    <r>
      <rPr>
        <sz val="10"/>
        <color rgb="FF000000"/>
        <rFont val="Arial Narrow"/>
        <family val="2"/>
      </rPr>
      <t xml:space="preserve"> El servicio de acompañamiento a hogares pobres tiene un proceso de focalización y priorización basado en características territoriales, tales como mapas de pobreza, alertas tempranas de la Defensoría del Pueblo y polígonos de monitoreo de la Secretaría de Hábitat, lo cual permite no solo priorizar condiciones poblacionales sino territoriales. Esta priorización territorial dio como resultado la atención de personas jefas de hogar de los sectores LGBTI en las siguientes localidades: BOSA 9; CHAPINERO 2; CIUDAD BOLIVAR 4; ENGATIVA 3, KENNEDY 1; LOS MARTIRES 1; RAFAEL URIBE 5; SAN CRISTOBAL 8; SUBA 4; TUNJUELITO 1; USAQUEN 2; USME 3.
</t>
    </r>
    <r>
      <rPr>
        <b/>
        <sz val="10"/>
        <color rgb="FF000000"/>
        <rFont val="Arial Narrow"/>
        <family val="2"/>
      </rPr>
      <t xml:space="preserve">Enfoque poblacional -diferencial: </t>
    </r>
    <r>
      <rPr>
        <sz val="10"/>
        <color rgb="FF000000"/>
        <rFont val="Arial Narrow"/>
        <family val="2"/>
      </rPr>
      <t xml:space="preserve">El servicio de acompañamiento a hogares pobres está diseñado para atender integralmente a las personas jefas de hogar y los integrantes de su familia mediante el reconocimiento y compresión de la diversidad, en cualquier ciclo de vida , pertenecía étnica o sexualidad diversa mediante el reconocimiento y compresión de las diferencias de manera que les permitan a estos acceder de forma oportuna a la oferta social. </t>
    </r>
  </si>
  <si>
    <r>
      <rPr>
        <b/>
        <sz val="10"/>
        <color rgb="FF000000"/>
        <rFont val="Arial Narrow"/>
        <family val="2"/>
      </rPr>
      <t xml:space="preserve">Enfoque de derechos humanos: </t>
    </r>
    <r>
      <rPr>
        <sz val="10"/>
        <color rgb="FF000000"/>
        <rFont val="Arial Narrow"/>
        <family val="2"/>
      </rPr>
      <t xml:space="preserve">La subdirección para la Discapacidad a través de sus estrategias, servicios sociales y articulaciones desarrolla acciones sobre el reconocimiento de los Derechos de las personas LGBTI para materializar de manera efectiva y práctica la garantía de los derechos de esta población, derivados de los prejuicios y  el trato discriminatorio en razón a su identidad u orientación, con medidas de atención que  permitan transformar los esquemas de discriminación y exclusión sexual  promoviendo el  trato igualitario.
</t>
    </r>
    <r>
      <rPr>
        <b/>
        <sz val="10"/>
        <color rgb="FF000000"/>
        <rFont val="Arial Narrow"/>
        <family val="2"/>
      </rPr>
      <t xml:space="preserve">Enfoque de género: </t>
    </r>
    <r>
      <rPr>
        <sz val="10"/>
        <color rgb="FF000000"/>
        <rFont val="Arial Narrow"/>
        <family val="2"/>
      </rPr>
      <t xml:space="preserve">Se realiza atención a las personas con discapacidad del sector LGBTI  teniendo en cuenta  que han sido víctimas de discriminación y estigmatización históricamente en el contexto socio-cultural con el costo de oportunidades que esto representa. Con las acciones desarrolladas por parte de la subdirección para la discapacidad se busca disminuir las brechas de género reconociendo y propiciando el goce efectivo de sus derechos.
</t>
    </r>
    <r>
      <rPr>
        <b/>
        <sz val="10"/>
        <color rgb="FF000000"/>
        <rFont val="Arial Narrow"/>
        <family val="2"/>
      </rPr>
      <t xml:space="preserve">Enfoque poblacional-diferencial: </t>
    </r>
    <r>
      <rPr>
        <sz val="10"/>
        <color rgb="FF000000"/>
        <rFont val="Arial Narrow"/>
        <family val="2"/>
      </rPr>
      <t>La atención de las personas con discapacidad del sector LGBTI atendidas en los servicios sociales de la subdirección para la discapacidad se realiza partiendo del hecho de la preexistencia de discriminación, estigmatización e invisibilización;  buscando evitar la violencia institucional, entendida como la inacción, barreras o acción dañosa por parte del personal que presta la atención hacia las personas en condición de discapacidad con orientaciones sexuales e identidades de género diversas,  contribuyendo a la eliminación de barreras actitudinales, de exclusión o segregación de este grupo poblacional</t>
    </r>
  </si>
  <si>
    <r>
      <t xml:space="preserve">En los meses de julio a octubre del año 2023 el equipo de formación del proyecto 7753 - prevención de maternidad y paternidad temprana, desarrolló espacios de información, formación y sensibilización a </t>
    </r>
    <r>
      <rPr>
        <b/>
        <sz val="10"/>
        <color rgb="FF000000"/>
        <rFont val="Arial Narrow"/>
        <family val="2"/>
      </rPr>
      <t>294</t>
    </r>
    <r>
      <rPr>
        <sz val="10"/>
        <color rgb="FF000000"/>
        <rFont val="Arial Narrow"/>
        <family val="2"/>
      </rPr>
      <t xml:space="preserve"> personas jóvenes de los sectores LGBTIQ+ a través de estrategias pedagógicas enfocadas en la promoción de los derechos sexuales y los derechos reproductivos. Desde un enfoque diferencial y de género, en estos espacios se abordaron temáticas como: proyecto de vida, mitos del amor romántico y relaciones de pareja saludables, prevención de violencia sexual y violencias basadas en género, prevención de infecciones de transmisión sexual y uso de métodos anticonceptivos, estereotipos de género y mitos y realidades sobre la sexualidad.</t>
    </r>
  </si>
  <si>
    <r>
      <t xml:space="preserve">
Enfoque poblacional: </t>
    </r>
    <r>
      <rPr>
        <sz val="10"/>
        <color rgb="FF000000"/>
        <rFont val="Arial Narrow"/>
        <family val="2"/>
      </rPr>
      <t xml:space="preserve">De los y las jóvenes de los sectores sociales LGBTIQ+ vinculados a los procesos desarrollados por proyecto 7753 durante el tercer trimestre + octubre de 2023 se impactaron personas con orientaciones diversas identificadas como: bisexuales (178 personas) y homosexuales (116 personas).
</t>
    </r>
    <r>
      <rPr>
        <b/>
        <sz val="10"/>
        <color rgb="FF000000"/>
        <rFont val="Arial Narrow"/>
        <family val="2"/>
      </rPr>
      <t xml:space="preserve">
Enfoque territorial: </t>
    </r>
    <r>
      <rPr>
        <sz val="10"/>
        <color rgb="FF000000"/>
        <rFont val="Arial Narrow"/>
        <family val="2"/>
      </rPr>
      <t>Durante el tercer trimestre + octubre  se vincularon a la oferta jóvenes de los sectores LGBTI a los procesos de formación e información del proyecto 7753 en17 localidades de la ciudad de Bogotá: Antonio Nariño, Barrios Unidos, Bosa, Candelaria, Chapinero, Ciudad Bolívar, Engativá, Fontibón, Kennedy, Los Mártires, Rafael Uribe, San Cristóbal, Santa Fe, Suba,Tunjuelito, Usaquén y Usme.</t>
    </r>
  </si>
  <si>
    <r>
      <t xml:space="preserve">En los meses de julio y octubre del año 2023 se implementaron acciones propias de la estrategia de orientación socio ocupacional en espacios educativos, espacios recreo-deportivos y espacios de participación juvenil como los Comités Operativos Locales de Juventud (COLJ), lo anterior buscando el reconocimiento y fortalecimiento de habilidades para la vida de </t>
    </r>
    <r>
      <rPr>
        <b/>
        <sz val="10"/>
        <color rgb="FF000000"/>
        <rFont val="Arial Narrow"/>
        <family val="2"/>
      </rPr>
      <t>192</t>
    </r>
    <r>
      <rPr>
        <sz val="10"/>
        <color rgb="FF000000"/>
        <rFont val="Arial Narrow"/>
        <family val="2"/>
      </rPr>
      <t xml:space="preserve"> jóvenes de los sectores LGTBI atendidos en el marco de la oferta orientada a construcción de proyectos de vida de acuerdo con sus intereses particulares y de desarrollo personal.</t>
    </r>
  </si>
  <si>
    <r>
      <t xml:space="preserve">Enfoque poblacional: </t>
    </r>
    <r>
      <rPr>
        <sz val="10"/>
        <color rgb="FF000000"/>
        <rFont val="Arial Narrow"/>
        <family val="2"/>
      </rPr>
      <t xml:space="preserve">De los y las jóvenes de los sectores sociales LGBTIQ+ vinculados a la oferta de la estrategia de Orientación Socio Ocupacional (OSO) en el tercer trimestre + octubre  de 2023 (116) se identificaron como bisexuales y (76) como homosexuales.
</t>
    </r>
    <r>
      <rPr>
        <b/>
        <sz val="10"/>
        <color rgb="FF000000"/>
        <rFont val="Arial Narrow"/>
        <family val="2"/>
      </rPr>
      <t xml:space="preserve">
Enfoque territorial: </t>
    </r>
    <r>
      <rPr>
        <sz val="10"/>
        <color rgb="FF000000"/>
        <rFont val="Arial Narrow"/>
        <family val="2"/>
      </rPr>
      <t>Durante el tercer trimestre + octubre de 2023 se vincularon jóvenes de los sectores LGBTI a la oferta de la estrategia de Orientación Socio Ocupacional (OSO) en 8 de las 20 localidades de la ciudad de Bogotá. Su distribución por localidades fue: Engativá (53), Bosa (8), La Candelaria (21), Chapinero (10), Ciudad Bolívar (70), San Cristóbal (11), Suba (16) y Usaquén (3).</t>
    </r>
  </si>
  <si>
    <r>
      <rPr>
        <b/>
        <sz val="10"/>
        <color rgb="FF000000"/>
        <rFont val="Arial Narrow"/>
        <family val="2"/>
      </rPr>
      <t xml:space="preserve">Enfoque de derechos humanos: </t>
    </r>
    <r>
      <rPr>
        <sz val="10"/>
        <color rgb="FF000000"/>
        <rFont val="Arial Narrow"/>
        <family val="2"/>
      </rPr>
      <t xml:space="preserve"> Desarrollo de procesos de promoción en estilos de vida saludable e inclusión social, ambiental y productiva, con 53 de los hogares/familia con 38 integrantes del sector LGBTI por medio del componente de inclusión social desarrollado en los comedores comunitarios.
</t>
    </r>
    <r>
      <rPr>
        <b/>
        <sz val="10"/>
        <color rgb="FF000000"/>
        <rFont val="Arial Narrow"/>
        <family val="2"/>
      </rPr>
      <t>Enfoque de género:</t>
    </r>
    <r>
      <rPr>
        <sz val="10"/>
        <color rgb="FF000000"/>
        <rFont val="Arial Narrow"/>
        <family val="2"/>
      </rPr>
      <t xml:space="preserve"> De los hogares/familia con integrantes LGBTI se identifica que por sexo fueron atendidos 23 hombres, 30 mujeres. Se reportan 27 personas con orientación sexual homosexual, 16 heterosexual, 7 bisexual y 1 persona no informan su orientación y  2 personas se marcan en la categoría de N/A. 
</t>
    </r>
    <r>
      <rPr>
        <b/>
        <sz val="10"/>
        <color rgb="FF000000"/>
        <rFont val="Arial Narrow"/>
        <family val="2"/>
      </rPr>
      <t>Enfoque territorial:</t>
    </r>
    <r>
      <rPr>
        <sz val="10"/>
        <color rgb="FF000000"/>
        <rFont val="Arial Narrow"/>
        <family val="2"/>
      </rPr>
      <t xml:space="preserve"> Los 53 hogares/familias con integrantes de la población LGBTI con 38 personas LGBTI fueron atendidas desde diferentes unidades operativas de  la siguiente forma: Bosa 4, Candelaria 1, Chapinero 15, Ciudad Bolívar 5, Engativá 2, Fontibón 2, Kennedy 2, San Cristóbal 4, Santa Fe 3, Suba 7, Tunjuelito 3, Usme 5.
</t>
    </r>
    <r>
      <rPr>
        <b/>
        <sz val="10"/>
        <color rgb="FF000000"/>
        <rFont val="Arial Narrow"/>
        <family val="2"/>
      </rPr>
      <t>Enfoque diferencial:</t>
    </r>
    <r>
      <rPr>
        <sz val="10"/>
        <color rgb="FF000000"/>
        <rFont val="Arial Narrow"/>
        <family val="2"/>
      </rPr>
      <t xml:space="preserve"> Del total de la población LGBTI acompañada con corte a octubre 2023, se atendieron con apoyos alimentarios:  según por grupos étnico 14 personas de la población indígena y las demás no se reconocen como pertenecientes a alguna étnia. 1 persona se reportó con discapacidad. </t>
    </r>
  </si>
  <si>
    <r>
      <rPr>
        <b/>
        <sz val="10"/>
        <color rgb="FF000000"/>
        <rFont val="Arial Narrow"/>
        <family val="2"/>
      </rPr>
      <t>Enfoque de derechos humanos:</t>
    </r>
    <r>
      <rPr>
        <sz val="10"/>
        <color rgb="FF000000"/>
        <rFont val="Arial Narrow"/>
        <family val="2"/>
      </rPr>
      <t xml:space="preserve"> El proyecto de inversión 7745 "Compromiso por una Alimentación Integral en Bogotá" se orienta a garantizar el derecho a la alimentación de las personas pertenecientes a la comunidad LGBTI que se encuentran en una situación de inseguridad alimentaria moderada o severa en la ciudad de Bogotá. Además de asegurar el acceso a alimentos, este programa contribuye a satisfacer el derecho a la alimentación de esta población en el contexto de una atención integral en diversos servicios sociales. Esto se logra proporcionando un porcentaje de las recomendaciones necesarias en términos de energía y nutrientes para los participantes, ajustado según grupos de edad. Estos ajustes se realizan de acuerdo con criterios técnicos específicos establecidos en cada servicio, con un enfoque especial en comedores comunitarios, bonos canjeables por alimentos y canastas. La implementación de este enfoque de derechos humanos busca no solo abordar las necesidades nutricionales básicas, sino también promover la dignidad y la igualdad de esta comunidad, reconociendo su derecho a una alimentación adecuada y garantizando que tengan acceso a servicios alimentarios de calidad. Lo anterior,  se enmarca en el compromiso más amplio de la Secretaría Distrital de Integración Social de velar por los derechos y el bienestar de todas las personas en Bogotá, independientemente de su orientación sexual o identidad de género.
</t>
    </r>
    <r>
      <rPr>
        <b/>
        <sz val="10"/>
        <color rgb="FF000000"/>
        <rFont val="Arial Narrow"/>
        <family val="2"/>
      </rPr>
      <t>Enfoque de género:</t>
    </r>
    <r>
      <rPr>
        <b/>
        <sz val="10"/>
        <color rgb="FFFF0000"/>
        <rFont val="Arial Narrow"/>
        <family val="2"/>
      </rPr>
      <t xml:space="preserve"> </t>
    </r>
    <r>
      <rPr>
        <sz val="10"/>
        <color rgb="FF000000"/>
        <rFont val="Arial Narrow"/>
        <family val="2"/>
      </rPr>
      <t xml:space="preserve">Según la orientación sexual de la población atendida, se reportan personas identificadas de la siguiente manera: Bisexual 93, Heterosexual 71, Homosexual 552, No Aplica1; No Informa 3.
</t>
    </r>
    <r>
      <rPr>
        <b/>
        <sz val="10"/>
        <color rgb="FF000000"/>
        <rFont val="Arial Narrow"/>
        <family val="2"/>
      </rPr>
      <t>Enfoque territorial.</t>
    </r>
    <r>
      <rPr>
        <sz val="10"/>
        <color rgb="FF000000"/>
        <rFont val="Arial Narrow"/>
        <family val="2"/>
      </rPr>
      <t xml:space="preserve"> Las 720 personas de los sectores LGBTI fueron atendidas con apoyos alimentarios en las 20 localidades de la siguiente forma: Antonio Nariño 8, Barrios Unidos 6, Bosa 61, Candelaria 7, Chapinero 37, Ciudad Bolívar 93, Engativá 43, Fontibón 16, Kennedy 39, Los Mártires 69, Puente Aranda 17, Rafael Uribe 36, San Cristóbal 71, Santa Fe 51, Suba 54, Sumapaz 1, Teusaquillo 10, Tunjuelito 36, Usaquén 7 y Usme 58
</t>
    </r>
    <r>
      <rPr>
        <b/>
        <sz val="10"/>
        <color rgb="FF000000"/>
        <rFont val="Arial Narrow"/>
        <family val="2"/>
      </rPr>
      <t>Enfoque diferencial.</t>
    </r>
    <r>
      <rPr>
        <sz val="10"/>
        <color rgb="FF000000"/>
        <rFont val="Arial Narrow"/>
        <family val="2"/>
      </rPr>
      <t xml:space="preserve"> Del total de la población LGBTI atendida con corte a octubre 2023, la atención diferencial de los apoyos alimentarios, según grupos étnicos fue la siguiente:Indígena 23, Negro Mulato Afrocolombiano 26, Palenquero De San Basilio 1, Raizal San Andres-Providencia 0, Rrom (Gitano) 4, Ninguno de Los Anteriores 664 y No Aplica 2 personas.  La atención a personas con discapacidad se dirigió a 123 personas beneficiadas con apoyos alimentarios del total de las 720 personas atendidas. </t>
    </r>
  </si>
  <si>
    <t xml:space="preserve">En revisión por solicitud de cambio estructural de la Meta </t>
  </si>
  <si>
    <t>En revisión por solicitud cambio estructural de la Meta</t>
  </si>
  <si>
    <t>326 personas de Organizaciones Comunales y las Organizaciones de Propiedad Horizontal capacitadas en participación incidente sin discriminación de las personas de los sectores LGBTI</t>
  </si>
  <si>
    <t>REPORTE CUANTITATIVO 2021-2023</t>
  </si>
  <si>
    <t>Medición indicador/meta 2021-2023</t>
  </si>
  <si>
    <t>REPORTE CUALITATIVO  Y DE ENFOQUES 2021-20232</t>
  </si>
  <si>
    <t>REPORTE FINANCIERO 2021-2023</t>
  </si>
  <si>
    <t>Nivel de cumpliminento: 
Bajo &lt;=50%
Medio entre 51% y 75%
Alto &gt;75%
SEMAFORO</t>
  </si>
  <si>
    <t>Inicia ejecuciòn en 2025</t>
  </si>
  <si>
    <t>En revisión programaciòn de la meta</t>
  </si>
  <si>
    <t>41 Instituciones Educativas Distritales que actualizan el manual de convivencia incorporando el enfoque diferencial por orientación sexual e identidad de género.</t>
  </si>
  <si>
    <t>Inicia ejecuciòn en 2024</t>
  </si>
  <si>
    <t>Terminò ejecuciòn en 2021</t>
  </si>
  <si>
    <t>Terminò ejecuciòn en 2022</t>
  </si>
  <si>
    <t>3 Festival por la Igualdad orientado a promover una cultura libre de discriminación por orientación sexual e identidad de género</t>
  </si>
  <si>
    <t xml:space="preserve">                                                                         Anexo 1 Formato Consolidado Productos PAPPLGBTI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</si>
</sst>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 #,##0_-;\-&quot;$&quot;\ * #,##0_-;_-&quot;$&quot;\ * &quot;-&quot;_-;_-@_-"/>
    <numFmt numFmtId="44" formatCode="_-&quot;$&quot;\ * #,##0.00_-;\-&quot;$&quot;\ * #,##0.00_-;_-&quot;$&quot;\ * &quot;-&quot;??_-;_-@_-"/>
    <numFmt numFmtId="164" formatCode="_-&quot;$&quot;\ * #,##0_-;\-&quot;$&quot;\ * #,##0_-;_-&quot;$&quot;\ * &quot;-&quot;_-;_-@"/>
    <numFmt numFmtId="165" formatCode="_-&quot;$&quot;\ * #,##0.0_-;\-&quot;$&quot;\ * #,##0.0_-;_-&quot;$&quot;\ * &quot;-&quot;_-;_-@"/>
    <numFmt numFmtId="166" formatCode="d/m/yyyy"/>
    <numFmt numFmtId="167" formatCode="_-&quot;$&quot;\ * #,##0.00_-;\-&quot;$&quot;\ * #,##0.00_-;_-&quot;$&quot;\ * &quot;-&quot;_-;_-@"/>
    <numFmt numFmtId="168" formatCode="_-* #,##0_-;\-* #,##0_-;_-* &quot;-&quot;_-;_-@"/>
    <numFmt numFmtId="169" formatCode="&quot;$&quot;#,##0"/>
    <numFmt numFmtId="170" formatCode="0.0%"/>
    <numFmt numFmtId="171" formatCode="d/m/yy"/>
    <numFmt numFmtId="172" formatCode="_-* #,##0_-;\-* #,##0_-;_-* &quot;-&quot;??_-;_-@"/>
    <numFmt numFmtId="173" formatCode="_-* #,##0.00_-;\-* #,##0.00_-;_-* &quot;-&quot;_-;_-@"/>
    <numFmt numFmtId="174" formatCode="0.0"/>
    <numFmt numFmtId="175" formatCode="_-&quot;$&quot;\ * #,##0.00_-;\-&quot;$&quot;\ * #,##0.00_-;_-&quot;$&quot;\ * &quot;-&quot;_-;_-@_-"/>
    <numFmt numFmtId="176" formatCode="&quot;$&quot;\ #,##0"/>
    <numFmt numFmtId="177" formatCode="&quot;$&quot;#,##0.00_);[Red]\(&quot;$&quot;#,##0.00\)"/>
    <numFmt numFmtId="178" formatCode="&quot;$&quot;#,##0_);[Red]\(&quot;$&quot;#,##0\)"/>
    <numFmt numFmtId="179" formatCode="_-&quot;$&quot;\ * #,##0.0_-;\-&quot;$&quot;\ * #,##0.0_-;_-&quot;$&quot;\ * &quot;-&quot;_-;_-@_-"/>
  </numFmts>
  <fonts count="2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Arial"/>
      <family val="2"/>
    </font>
    <font>
      <sz val="11"/>
      <color theme="1"/>
      <name val="Calibri"/>
      <family val="2"/>
    </font>
    <font>
      <b/>
      <sz val="11"/>
      <color theme="1"/>
      <name val="Arial"/>
      <family val="2"/>
    </font>
    <font>
      <sz val="11"/>
      <color theme="1"/>
      <name val="Arial Narrow"/>
      <family val="2"/>
    </font>
    <font>
      <sz val="11"/>
      <color rgb="FFFF0000"/>
      <name val="Arial"/>
      <family val="2"/>
    </font>
    <font>
      <sz val="10"/>
      <name val="Arial Narrow"/>
      <family val="2"/>
    </font>
    <font>
      <b/>
      <sz val="10"/>
      <name val="Arial Narrow"/>
      <family val="2"/>
    </font>
    <font>
      <u/>
      <sz val="10"/>
      <name val="Arial Narrow"/>
      <family val="2"/>
    </font>
    <font>
      <strike/>
      <sz val="10"/>
      <name val="Arial Narrow"/>
      <family val="2"/>
    </font>
    <font>
      <i/>
      <sz val="10"/>
      <name val="Arial Narrow"/>
      <family val="2"/>
    </font>
    <font>
      <sz val="10"/>
      <color theme="1"/>
      <name val="Arial Narrow"/>
      <family val="2"/>
    </font>
    <font>
      <sz val="11"/>
      <color theme="1"/>
      <name val="Calibri"/>
      <scheme val="minor"/>
    </font>
    <font>
      <sz val="10"/>
      <color rgb="FF000000"/>
      <name val="Arial Narrow"/>
      <family val="2"/>
    </font>
    <font>
      <b/>
      <sz val="10"/>
      <color rgb="FF000000"/>
      <name val="Arial Narrow"/>
      <family val="2"/>
    </font>
    <font>
      <b/>
      <i/>
      <sz val="10"/>
      <name val="Arial Narrow"/>
      <family val="2"/>
    </font>
    <font>
      <sz val="10"/>
      <color rgb="FFFF0000"/>
      <name val="Arial Narrow"/>
      <family val="2"/>
    </font>
    <font>
      <b/>
      <sz val="10"/>
      <color rgb="FFFF0000"/>
      <name val="Arial Narrow"/>
      <family val="2"/>
    </font>
    <font>
      <sz val="8"/>
      <color theme="1"/>
      <name val="Arial"/>
      <family val="2"/>
    </font>
    <font>
      <b/>
      <sz val="26"/>
      <color theme="0"/>
      <name val="Tw Cen MT Condensed"/>
      <family val="2"/>
    </font>
    <font>
      <sz val="26"/>
      <color theme="0"/>
      <name val="Tw Cen MT Condensed"/>
      <family val="2"/>
    </font>
  </fonts>
  <fills count="23">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theme="0"/>
        <bgColor indexed="64"/>
      </patternFill>
    </fill>
    <fill>
      <patternFill patternType="solid">
        <fgColor theme="0"/>
        <bgColor rgb="FFFFFF00"/>
      </patternFill>
    </fill>
    <fill>
      <patternFill patternType="solid">
        <fgColor theme="5" tint="0.39997558519241921"/>
        <bgColor indexed="64"/>
      </patternFill>
    </fill>
    <fill>
      <patternFill patternType="solid">
        <fgColor rgb="FFFF9999"/>
        <bgColor theme="0"/>
      </patternFill>
    </fill>
    <fill>
      <patternFill patternType="solid">
        <fgColor theme="4" tint="0.59999389629810485"/>
        <bgColor rgb="FF9CC2E5"/>
      </patternFill>
    </fill>
    <fill>
      <patternFill patternType="solid">
        <fgColor theme="4" tint="0.59999389629810485"/>
        <bgColor indexed="64"/>
      </patternFill>
    </fill>
    <fill>
      <patternFill patternType="solid">
        <fgColor rgb="FFFFFF00"/>
        <bgColor theme="0"/>
      </patternFill>
    </fill>
    <fill>
      <patternFill patternType="solid">
        <fgColor theme="0" tint="-0.14999847407452621"/>
        <bgColor rgb="FF9CC2E5"/>
      </patternFill>
    </fill>
    <fill>
      <patternFill patternType="solid">
        <fgColor theme="0" tint="-0.14999847407452621"/>
        <bgColor indexed="64"/>
      </patternFill>
    </fill>
    <fill>
      <patternFill patternType="solid">
        <fgColor theme="0"/>
        <bgColor rgb="FFFBE4D5"/>
      </patternFill>
    </fill>
    <fill>
      <patternFill patternType="solid">
        <fgColor theme="0"/>
        <bgColor rgb="FFBDD6EE"/>
      </patternFill>
    </fill>
    <fill>
      <patternFill patternType="solid">
        <fgColor theme="0"/>
        <bgColor theme="0" tint="-0.14999847407452621"/>
      </patternFill>
    </fill>
    <fill>
      <patternFill patternType="solid">
        <fgColor theme="0"/>
        <bgColor rgb="FFF7CAAC"/>
      </patternFill>
    </fill>
    <fill>
      <patternFill patternType="solid">
        <fgColor theme="0"/>
        <bgColor rgb="FFFFFFFF"/>
      </patternFill>
    </fill>
    <fill>
      <patternFill patternType="solid">
        <fgColor theme="0"/>
        <bgColor theme="5"/>
      </patternFill>
    </fill>
    <fill>
      <patternFill patternType="solid">
        <fgColor theme="0"/>
        <bgColor rgb="FFF4B083"/>
      </patternFill>
    </fill>
    <fill>
      <patternFill patternType="solid">
        <fgColor rgb="FF00B050"/>
        <bgColor indexed="64"/>
      </patternFill>
    </fill>
    <fill>
      <patternFill patternType="solid">
        <fgColor rgb="FF00B050"/>
        <bgColor theme="0"/>
      </patternFill>
    </fill>
    <fill>
      <patternFill patternType="solid">
        <fgColor rgb="FFE51D5E"/>
        <bgColor indexed="64"/>
      </patternFill>
    </fill>
  </fills>
  <borders count="66">
    <border>
      <left/>
      <right/>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theme="1"/>
      </top>
      <bottom style="thin">
        <color rgb="FF000000"/>
      </bottom>
      <diagonal/>
    </border>
    <border>
      <left style="thin">
        <color rgb="FF000000"/>
      </left>
      <right style="thin">
        <color rgb="FF000000"/>
      </right>
      <top style="medium">
        <color rgb="FF000000"/>
      </top>
      <bottom style="thin">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theme="1"/>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3A3838"/>
      </left>
      <right style="thin">
        <color theme="1"/>
      </right>
      <top style="hair">
        <color rgb="FF3A3838"/>
      </top>
      <bottom style="hair">
        <color rgb="FF3A3838"/>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rgb="FF000000"/>
      </top>
      <bottom style="thin">
        <color theme="1"/>
      </bottom>
      <diagonal/>
    </border>
    <border>
      <left style="medium">
        <color rgb="FF000000"/>
      </left>
      <right style="medium">
        <color rgb="FF000000"/>
      </right>
      <top/>
      <bottom style="thin">
        <color rgb="FF000000"/>
      </bottom>
      <diagonal/>
    </border>
    <border>
      <left style="thin">
        <color rgb="FF000000"/>
      </left>
      <right style="thin">
        <color theme="1"/>
      </right>
      <top style="thin">
        <color rgb="FF000000"/>
      </top>
      <bottom style="thin">
        <color rgb="FF000000"/>
      </bottom>
      <diagonal/>
    </border>
    <border>
      <left style="thin">
        <color theme="1"/>
      </left>
      <right style="thin">
        <color theme="1"/>
      </right>
      <top style="thin">
        <color rgb="FF000000"/>
      </top>
      <bottom style="thin">
        <color rgb="FF000000"/>
      </bottom>
      <diagonal/>
    </border>
    <border>
      <left style="thin">
        <color theme="1"/>
      </left>
      <right style="thin">
        <color rgb="FF000000"/>
      </right>
      <top style="thin">
        <color theme="1"/>
      </top>
      <bottom style="thin">
        <color rgb="FF000000"/>
      </bottom>
      <diagonal/>
    </border>
    <border>
      <left style="thin">
        <color theme="1"/>
      </left>
      <right style="thin">
        <color theme="1"/>
      </right>
      <top style="thin">
        <color theme="1"/>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theme="1"/>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medium">
        <color indexed="64"/>
      </bottom>
      <diagonal/>
    </border>
    <border>
      <left style="thin">
        <color theme="1"/>
      </left>
      <right style="thin">
        <color theme="1"/>
      </right>
      <top style="medium">
        <color indexed="64"/>
      </top>
      <bottom style="thin">
        <color theme="1"/>
      </bottom>
      <diagonal/>
    </border>
    <border>
      <left style="thin">
        <color rgb="FF000000"/>
      </left>
      <right/>
      <top style="thin">
        <color theme="1"/>
      </top>
      <bottom style="thin">
        <color rgb="FF000000"/>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theme="1"/>
      </right>
      <top style="thin">
        <color theme="1"/>
      </top>
      <bottom style="medium">
        <color indexed="64"/>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top style="thin">
        <color rgb="FF000000"/>
      </top>
      <bottom style="thin">
        <color rgb="FF000000"/>
      </bottom>
      <diagonal/>
    </border>
    <border>
      <left style="thin">
        <color theme="1"/>
      </left>
      <right/>
      <top style="thin">
        <color theme="1"/>
      </top>
      <bottom style="thin">
        <color theme="1"/>
      </bottom>
      <diagonal/>
    </border>
    <border>
      <left style="thin">
        <color indexed="64"/>
      </left>
      <right style="thin">
        <color indexed="64"/>
      </right>
      <top/>
      <bottom style="thin">
        <color indexed="64"/>
      </bottom>
      <diagonal/>
    </border>
    <border>
      <left style="thin">
        <color theme="1"/>
      </left>
      <right/>
      <top style="medium">
        <color indexed="64"/>
      </top>
      <bottom style="thin">
        <color theme="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style="thin">
        <color theme="1"/>
      </left>
      <right/>
      <top style="thin">
        <color theme="1"/>
      </top>
      <bottom/>
      <diagonal/>
    </border>
    <border>
      <left style="thin">
        <color indexed="64"/>
      </left>
      <right/>
      <top style="thin">
        <color indexed="64"/>
      </top>
      <bottom/>
      <diagonal/>
    </border>
    <border>
      <left/>
      <right/>
      <top/>
      <bottom style="thin">
        <color rgb="FF000000"/>
      </bottom>
      <diagonal/>
    </border>
    <border>
      <left style="thin">
        <color indexed="64"/>
      </left>
      <right/>
      <top/>
      <bottom style="thin">
        <color indexed="64"/>
      </bottom>
      <diagonal/>
    </border>
    <border>
      <left style="thin">
        <color rgb="FF000000"/>
      </left>
      <right/>
      <top/>
      <bottom/>
      <diagonal/>
    </border>
    <border>
      <left style="thin">
        <color rgb="FF000000"/>
      </left>
      <right/>
      <top style="medium">
        <color rgb="FF000000"/>
      </top>
      <bottom style="thin">
        <color rgb="FF000000"/>
      </bottom>
      <diagonal/>
    </border>
    <border>
      <left style="hair">
        <color rgb="FF3A3838"/>
      </left>
      <right/>
      <top style="hair">
        <color rgb="FF3A3838"/>
      </top>
      <bottom style="hair">
        <color rgb="FF3A3838"/>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style="medium">
        <color indexed="64"/>
      </right>
      <top style="thin">
        <color theme="1"/>
      </top>
      <bottom style="thin">
        <color theme="1"/>
      </bottom>
      <diagonal/>
    </border>
    <border>
      <left style="thin">
        <color theme="1"/>
      </left>
      <right/>
      <top/>
      <bottom/>
      <diagonal/>
    </border>
    <border>
      <left style="thin">
        <color theme="1"/>
      </left>
      <right style="medium">
        <color indexed="64"/>
      </right>
      <top style="thin">
        <color theme="1"/>
      </top>
      <bottom style="medium">
        <color indexed="64"/>
      </bottom>
      <diagonal/>
    </border>
    <border>
      <left style="thin">
        <color theme="1"/>
      </left>
      <right style="medium">
        <color indexed="64"/>
      </right>
      <top style="medium">
        <color indexed="64"/>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diagonal/>
    </border>
    <border>
      <left/>
      <right style="medium">
        <color indexed="64"/>
      </right>
      <top/>
      <bottom style="medium">
        <color indexed="64"/>
      </bottom>
      <diagonal/>
    </border>
  </borders>
  <cellStyleXfs count="10">
    <xf numFmtId="0" fontId="0" fillId="0" borderId="0"/>
    <xf numFmtId="42" fontId="4" fillId="0" borderId="0" applyFont="0" applyFill="0" applyBorder="0" applyAlignment="0" applyProtection="0"/>
    <xf numFmtId="0" fontId="5" fillId="0" borderId="8"/>
    <xf numFmtId="9" fontId="4" fillId="0" borderId="0" applyFont="0" applyFill="0" applyBorder="0" applyAlignment="0" applyProtection="0"/>
    <xf numFmtId="44" fontId="4" fillId="0" borderId="0" applyFont="0" applyFill="0" applyBorder="0" applyAlignment="0" applyProtection="0"/>
    <xf numFmtId="0" fontId="17" fillId="0" borderId="8"/>
    <xf numFmtId="0" fontId="2" fillId="0" borderId="8"/>
    <xf numFmtId="0" fontId="17" fillId="0" borderId="8"/>
    <xf numFmtId="9" fontId="17" fillId="0" borderId="8" applyFont="0" applyFill="0" applyBorder="0" applyAlignment="0" applyProtection="0"/>
    <xf numFmtId="0" fontId="17" fillId="0" borderId="8"/>
  </cellStyleXfs>
  <cellXfs count="413">
    <xf numFmtId="0" fontId="0" fillId="0" borderId="0" xfId="0"/>
    <xf numFmtId="0" fontId="6" fillId="0" borderId="1" xfId="0" applyFont="1" applyBorder="1"/>
    <xf numFmtId="0" fontId="6" fillId="0" borderId="2" xfId="0" applyFont="1" applyBorder="1"/>
    <xf numFmtId="0" fontId="6" fillId="2" borderId="2" xfId="0" applyFont="1" applyFill="1" applyBorder="1"/>
    <xf numFmtId="0" fontId="6" fillId="0" borderId="0" xfId="0" applyFont="1" applyAlignment="1">
      <alignment horizontal="left" vertical="center"/>
    </xf>
    <xf numFmtId="0" fontId="7" fillId="0" borderId="0" xfId="0" applyFont="1"/>
    <xf numFmtId="0" fontId="3" fillId="0" borderId="0" xfId="0" applyFont="1"/>
    <xf numFmtId="0" fontId="6" fillId="2" borderId="8" xfId="0" applyFont="1" applyFill="1" applyBorder="1" applyAlignment="1">
      <alignment horizontal="left" vertical="top"/>
    </xf>
    <xf numFmtId="0" fontId="7" fillId="3" borderId="8" xfId="0" applyFont="1" applyFill="1" applyBorder="1"/>
    <xf numFmtId="173" fontId="6" fillId="2" borderId="8" xfId="0" applyNumberFormat="1" applyFont="1" applyFill="1" applyBorder="1" applyAlignment="1">
      <alignment horizontal="left" vertical="top"/>
    </xf>
    <xf numFmtId="0" fontId="7" fillId="2" borderId="8" xfId="0" applyFont="1" applyFill="1" applyBorder="1"/>
    <xf numFmtId="0" fontId="6" fillId="2" borderId="8" xfId="0" applyFont="1" applyFill="1" applyBorder="1" applyAlignment="1">
      <alignment horizontal="left" vertical="center"/>
    </xf>
    <xf numFmtId="0" fontId="10" fillId="2" borderId="8" xfId="0" applyFont="1" applyFill="1" applyBorder="1" applyAlignment="1">
      <alignment horizontal="left" vertical="center"/>
    </xf>
    <xf numFmtId="0" fontId="6" fillId="2" borderId="8" xfId="0" applyFont="1" applyFill="1" applyBorder="1" applyAlignment="1">
      <alignment horizontal="center" vertical="center" wrapText="1"/>
    </xf>
    <xf numFmtId="0" fontId="6" fillId="3" borderId="8" xfId="0" applyFont="1" applyFill="1" applyBorder="1" applyAlignment="1">
      <alignment horizontal="left" vertical="center"/>
    </xf>
    <xf numFmtId="0" fontId="7" fillId="4" borderId="0" xfId="0" applyFont="1" applyFill="1"/>
    <xf numFmtId="0" fontId="3" fillId="4" borderId="0" xfId="0" applyFont="1" applyFill="1"/>
    <xf numFmtId="0" fontId="3" fillId="6" borderId="0" xfId="0" applyFont="1" applyFill="1"/>
    <xf numFmtId="0" fontId="6" fillId="4" borderId="0" xfId="0" applyFont="1" applyFill="1" applyAlignment="1">
      <alignment horizontal="left" vertical="center"/>
    </xf>
    <xf numFmtId="0" fontId="6" fillId="4" borderId="1" xfId="0" applyFont="1" applyFill="1" applyBorder="1"/>
    <xf numFmtId="3" fontId="6" fillId="2" borderId="8" xfId="0" applyNumberFormat="1" applyFont="1" applyFill="1" applyBorder="1" applyAlignment="1">
      <alignment horizontal="left" vertical="center"/>
    </xf>
    <xf numFmtId="175" fontId="6" fillId="2" borderId="8" xfId="1" applyNumberFormat="1" applyFont="1" applyFill="1" applyBorder="1" applyAlignment="1">
      <alignment horizontal="left" vertical="center"/>
    </xf>
    <xf numFmtId="0" fontId="9" fillId="2" borderId="8" xfId="0" applyFont="1" applyFill="1" applyBorder="1" applyAlignment="1">
      <alignment horizontal="left" vertical="top"/>
    </xf>
    <xf numFmtId="0" fontId="6" fillId="5" borderId="8" xfId="0" applyFont="1" applyFill="1" applyBorder="1" applyAlignment="1">
      <alignment horizontal="left" vertical="center"/>
    </xf>
    <xf numFmtId="0" fontId="3" fillId="9" borderId="0" xfId="0" applyFont="1" applyFill="1" applyAlignment="1">
      <alignment vertical="top"/>
    </xf>
    <xf numFmtId="9" fontId="12" fillId="7" borderId="4" xfId="0" applyNumberFormat="1" applyFont="1" applyFill="1" applyBorder="1" applyAlignment="1">
      <alignment horizontal="left" vertical="top" wrapText="1"/>
    </xf>
    <xf numFmtId="167" fontId="9" fillId="2" borderId="8" xfId="0" applyNumberFormat="1" applyFont="1" applyFill="1" applyBorder="1" applyAlignment="1">
      <alignment horizontal="left" vertical="top"/>
    </xf>
    <xf numFmtId="0" fontId="7" fillId="4" borderId="0" xfId="0" applyFont="1" applyFill="1" applyAlignment="1">
      <alignment vertical="top"/>
    </xf>
    <xf numFmtId="0" fontId="3" fillId="4" borderId="0" xfId="0" applyFont="1" applyFill="1" applyAlignment="1">
      <alignment vertical="top"/>
    </xf>
    <xf numFmtId="0" fontId="6" fillId="5" borderId="8" xfId="0" applyFont="1" applyFill="1" applyBorder="1" applyAlignment="1">
      <alignment horizontal="left" vertical="top"/>
    </xf>
    <xf numFmtId="0" fontId="7" fillId="5" borderId="8" xfId="0" applyFont="1" applyFill="1" applyBorder="1"/>
    <xf numFmtId="0" fontId="6" fillId="2" borderId="8" xfId="0" applyFont="1" applyFill="1" applyBorder="1" applyAlignment="1">
      <alignment vertical="center"/>
    </xf>
    <xf numFmtId="175" fontId="8" fillId="2" borderId="8" xfId="1" applyNumberFormat="1" applyFont="1" applyFill="1" applyBorder="1" applyAlignment="1">
      <alignment horizontal="left" vertical="center"/>
    </xf>
    <xf numFmtId="0" fontId="8" fillId="2" borderId="8" xfId="0" applyFont="1" applyFill="1" applyBorder="1" applyAlignment="1">
      <alignment horizontal="left" vertical="center"/>
    </xf>
    <xf numFmtId="44" fontId="8" fillId="2" borderId="8" xfId="0" applyNumberFormat="1" applyFont="1" applyFill="1" applyBorder="1" applyAlignment="1">
      <alignment horizontal="left" vertical="center"/>
    </xf>
    <xf numFmtId="42" fontId="8" fillId="2" borderId="8" xfId="0" applyNumberFormat="1" applyFont="1" applyFill="1" applyBorder="1" applyAlignment="1">
      <alignment horizontal="left" vertical="center"/>
    </xf>
    <xf numFmtId="177" fontId="8" fillId="2" borderId="8" xfId="0" applyNumberFormat="1" applyFont="1" applyFill="1" applyBorder="1" applyAlignment="1">
      <alignment horizontal="left" vertical="center"/>
    </xf>
    <xf numFmtId="0" fontId="6" fillId="8" borderId="35" xfId="0" applyFont="1" applyFill="1" applyBorder="1" applyAlignment="1">
      <alignment horizontal="left" vertical="top" wrapText="1"/>
    </xf>
    <xf numFmtId="0" fontId="6" fillId="8" borderId="3" xfId="0" applyFont="1" applyFill="1" applyBorder="1" applyAlignment="1">
      <alignment horizontal="left" vertical="top" wrapText="1"/>
    </xf>
    <xf numFmtId="0" fontId="6" fillId="8" borderId="4" xfId="0" applyFont="1" applyFill="1" applyBorder="1" applyAlignment="1">
      <alignment horizontal="left" vertical="top" wrapText="1"/>
    </xf>
    <xf numFmtId="0" fontId="6" fillId="11" borderId="3" xfId="0" applyFont="1" applyFill="1" applyBorder="1" applyAlignment="1">
      <alignment horizontal="left" vertical="top" wrapText="1"/>
    </xf>
    <xf numFmtId="0" fontId="6" fillId="11" borderId="39" xfId="0" applyFont="1" applyFill="1" applyBorder="1" applyAlignment="1">
      <alignment horizontal="left" vertical="top" wrapText="1"/>
    </xf>
    <xf numFmtId="0" fontId="6" fillId="4" borderId="0" xfId="0" applyFont="1" applyFill="1" applyAlignment="1">
      <alignment horizontal="left" vertical="top"/>
    </xf>
    <xf numFmtId="0" fontId="6" fillId="8" borderId="39" xfId="0" applyFont="1" applyFill="1" applyBorder="1" applyAlignment="1">
      <alignment horizontal="left" vertical="top" wrapText="1"/>
    </xf>
    <xf numFmtId="0" fontId="6" fillId="11" borderId="35" xfId="0" applyFont="1" applyFill="1" applyBorder="1" applyAlignment="1">
      <alignment horizontal="left" vertical="top" wrapText="1"/>
    </xf>
    <xf numFmtId="165" fontId="16" fillId="2" borderId="27" xfId="0" applyNumberFormat="1" applyFont="1" applyFill="1" applyBorder="1" applyAlignment="1">
      <alignment horizontal="left" vertical="top" wrapText="1"/>
    </xf>
    <xf numFmtId="165" fontId="11" fillId="2" borderId="37" xfId="0" applyNumberFormat="1" applyFont="1" applyFill="1" applyBorder="1" applyAlignment="1">
      <alignment horizontal="center" vertical="top" wrapText="1"/>
    </xf>
    <xf numFmtId="165" fontId="11" fillId="2" borderId="4" xfId="0" applyNumberFormat="1" applyFont="1" applyFill="1" applyBorder="1" applyAlignment="1">
      <alignment horizontal="left" vertical="top" wrapText="1"/>
    </xf>
    <xf numFmtId="0" fontId="11" fillId="2" borderId="37" xfId="0" applyFont="1" applyFill="1" applyBorder="1" applyAlignment="1">
      <alignment horizontal="left" vertical="top" wrapText="1"/>
    </xf>
    <xf numFmtId="0" fontId="11" fillId="2" borderId="4" xfId="0" applyFont="1" applyFill="1" applyBorder="1" applyAlignment="1">
      <alignment horizontal="left" vertical="top" wrapText="1"/>
    </xf>
    <xf numFmtId="165" fontId="11" fillId="2" borderId="27" xfId="0" applyNumberFormat="1" applyFont="1" applyFill="1" applyBorder="1" applyAlignment="1">
      <alignment horizontal="left" vertical="top" wrapText="1"/>
    </xf>
    <xf numFmtId="166" fontId="11" fillId="2" borderId="4" xfId="0" applyNumberFormat="1" applyFont="1" applyFill="1" applyBorder="1" applyAlignment="1">
      <alignment horizontal="left" vertical="top" wrapText="1"/>
    </xf>
    <xf numFmtId="9" fontId="11" fillId="13" borderId="4" xfId="0" applyNumberFormat="1" applyFont="1" applyFill="1" applyBorder="1" applyAlignment="1">
      <alignment horizontal="left" vertical="top" wrapText="1"/>
    </xf>
    <xf numFmtId="9" fontId="11" fillId="2" borderId="4" xfId="0" applyNumberFormat="1" applyFont="1" applyFill="1" applyBorder="1" applyAlignment="1">
      <alignment horizontal="left" vertical="top" wrapText="1"/>
    </xf>
    <xf numFmtId="9" fontId="11" fillId="14" borderId="4" xfId="0" applyNumberFormat="1" applyFont="1" applyFill="1" applyBorder="1" applyAlignment="1">
      <alignment horizontal="left" vertical="top"/>
    </xf>
    <xf numFmtId="9" fontId="11" fillId="14" borderId="4" xfId="0" applyNumberFormat="1" applyFont="1" applyFill="1" applyBorder="1" applyAlignment="1">
      <alignment horizontal="left" vertical="top" wrapText="1"/>
    </xf>
    <xf numFmtId="9" fontId="11" fillId="14" borderId="12" xfId="0" applyNumberFormat="1" applyFont="1" applyFill="1" applyBorder="1" applyAlignment="1">
      <alignment horizontal="left" vertical="top" wrapText="1"/>
    </xf>
    <xf numFmtId="170" fontId="11" fillId="14" borderId="12" xfId="0" applyNumberFormat="1" applyFont="1" applyFill="1" applyBorder="1" applyAlignment="1">
      <alignment horizontal="left" vertical="top" wrapText="1"/>
    </xf>
    <xf numFmtId="170" fontId="11" fillId="14" borderId="27" xfId="0" applyNumberFormat="1" applyFont="1" applyFill="1" applyBorder="1" applyAlignment="1">
      <alignment horizontal="left" vertical="top" wrapText="1"/>
    </xf>
    <xf numFmtId="9" fontId="11" fillId="5" borderId="27" xfId="0" applyNumberFormat="1" applyFont="1" applyFill="1" applyBorder="1" applyAlignment="1">
      <alignment horizontal="left" vertical="top" wrapText="1"/>
    </xf>
    <xf numFmtId="170" fontId="11" fillId="4" borderId="37" xfId="0" applyNumberFormat="1" applyFont="1" applyFill="1" applyBorder="1" applyAlignment="1">
      <alignment horizontal="left" vertical="top" wrapText="1"/>
    </xf>
    <xf numFmtId="170" fontId="11" fillId="4" borderId="4" xfId="0" applyNumberFormat="1" applyFont="1" applyFill="1" applyBorder="1" applyAlignment="1">
      <alignment horizontal="left" vertical="top" wrapText="1"/>
    </xf>
    <xf numFmtId="0" fontId="11" fillId="2" borderId="5" xfId="0" applyFont="1" applyFill="1" applyBorder="1" applyAlignment="1">
      <alignment vertical="top" wrapText="1"/>
    </xf>
    <xf numFmtId="0" fontId="11" fillId="2" borderId="6" xfId="0" applyFont="1" applyFill="1" applyBorder="1" applyAlignment="1">
      <alignment vertical="top" wrapText="1"/>
    </xf>
    <xf numFmtId="0" fontId="11" fillId="2" borderId="7" xfId="0" applyFont="1" applyFill="1" applyBorder="1" applyAlignment="1">
      <alignment horizontal="left" vertical="top" wrapText="1"/>
    </xf>
    <xf numFmtId="0" fontId="11" fillId="15" borderId="29" xfId="0" applyFont="1" applyFill="1" applyBorder="1" applyAlignment="1">
      <alignment wrapText="1"/>
    </xf>
    <xf numFmtId="0" fontId="11" fillId="15" borderId="45" xfId="0" applyFont="1" applyFill="1" applyBorder="1" applyAlignment="1">
      <alignment wrapText="1"/>
    </xf>
    <xf numFmtId="9" fontId="11" fillId="14" borderId="27" xfId="0" applyNumberFormat="1" applyFont="1" applyFill="1" applyBorder="1" applyAlignment="1">
      <alignment horizontal="left" vertical="top" wrapText="1"/>
    </xf>
    <xf numFmtId="0" fontId="11" fillId="15" borderId="27" xfId="0" applyFont="1" applyFill="1" applyBorder="1" applyAlignment="1">
      <alignment wrapText="1"/>
    </xf>
    <xf numFmtId="9" fontId="16" fillId="4" borderId="4" xfId="0" applyNumberFormat="1" applyFont="1" applyFill="1" applyBorder="1" applyAlignment="1">
      <alignment horizontal="left" vertical="center" wrapText="1"/>
    </xf>
    <xf numFmtId="9" fontId="18" fillId="2" borderId="4" xfId="0" applyNumberFormat="1" applyFont="1" applyFill="1" applyBorder="1" applyAlignment="1">
      <alignment horizontal="left" vertical="center" wrapText="1"/>
    </xf>
    <xf numFmtId="175" fontId="11" fillId="2" borderId="37" xfId="1" applyNumberFormat="1" applyFont="1" applyFill="1" applyBorder="1" applyAlignment="1">
      <alignment horizontal="left" vertical="top"/>
    </xf>
    <xf numFmtId="175" fontId="11" fillId="2" borderId="4" xfId="1" applyNumberFormat="1" applyFont="1" applyFill="1" applyBorder="1" applyAlignment="1">
      <alignment horizontal="left" vertical="top"/>
    </xf>
    <xf numFmtId="0" fontId="11" fillId="2" borderId="30" xfId="0" applyFont="1" applyFill="1" applyBorder="1" applyAlignment="1">
      <alignment vertical="top" wrapText="1"/>
    </xf>
    <xf numFmtId="44" fontId="11" fillId="4" borderId="27" xfId="4" applyFont="1" applyFill="1" applyBorder="1" applyAlignment="1">
      <alignment horizontal="left" vertical="top"/>
    </xf>
    <xf numFmtId="44" fontId="11" fillId="4" borderId="27" xfId="4" applyFont="1" applyFill="1" applyBorder="1" applyAlignment="1">
      <alignment vertical="top"/>
    </xf>
    <xf numFmtId="0" fontId="11" fillId="4" borderId="27" xfId="0" applyFont="1" applyFill="1" applyBorder="1" applyAlignment="1">
      <alignment vertical="top" wrapText="1"/>
    </xf>
    <xf numFmtId="42" fontId="11" fillId="4" borderId="27" xfId="1" applyFont="1" applyFill="1" applyBorder="1" applyAlignment="1">
      <alignment vertical="top" wrapText="1"/>
    </xf>
    <xf numFmtId="177" fontId="16" fillId="2" borderId="4" xfId="0" applyNumberFormat="1" applyFont="1" applyFill="1" applyBorder="1" applyAlignment="1">
      <alignment horizontal="center" vertical="top" wrapText="1"/>
    </xf>
    <xf numFmtId="9" fontId="16" fillId="2" borderId="4" xfId="0" applyNumberFormat="1" applyFont="1" applyFill="1" applyBorder="1" applyAlignment="1">
      <alignment horizontal="left" vertical="center" wrapText="1"/>
    </xf>
    <xf numFmtId="175" fontId="11" fillId="4" borderId="27" xfId="1" applyNumberFormat="1" applyFont="1" applyFill="1" applyBorder="1" applyAlignment="1">
      <alignment vertical="top"/>
    </xf>
    <xf numFmtId="0" fontId="16" fillId="2" borderId="27" xfId="0" applyFont="1" applyFill="1" applyBorder="1" applyAlignment="1">
      <alignment horizontal="left" vertical="top" wrapText="1"/>
    </xf>
    <xf numFmtId="0" fontId="11" fillId="2" borderId="27" xfId="0" applyFont="1" applyFill="1" applyBorder="1" applyAlignment="1">
      <alignment horizontal="left" vertical="top" wrapText="1"/>
    </xf>
    <xf numFmtId="174" fontId="11" fillId="13" borderId="4" xfId="0" applyNumberFormat="1" applyFont="1" applyFill="1" applyBorder="1" applyAlignment="1">
      <alignment horizontal="left" vertical="top" wrapText="1"/>
    </xf>
    <xf numFmtId="2" fontId="11" fillId="13" borderId="4" xfId="0" applyNumberFormat="1" applyFont="1" applyFill="1" applyBorder="1" applyAlignment="1">
      <alignment horizontal="left" vertical="top" wrapText="1"/>
    </xf>
    <xf numFmtId="0" fontId="11" fillId="13" borderId="4" xfId="0" applyFont="1" applyFill="1" applyBorder="1" applyAlignment="1">
      <alignment horizontal="left" vertical="top" wrapText="1"/>
    </xf>
    <xf numFmtId="0" fontId="11" fillId="14" borderId="4" xfId="0" applyFont="1" applyFill="1" applyBorder="1" applyAlignment="1">
      <alignment horizontal="left" vertical="top" wrapText="1"/>
    </xf>
    <xf numFmtId="2" fontId="11" fillId="13" borderId="12" xfId="0" applyNumberFormat="1" applyFont="1" applyFill="1" applyBorder="1" applyAlignment="1">
      <alignment horizontal="left" vertical="top" wrapText="1"/>
    </xf>
    <xf numFmtId="2" fontId="11" fillId="13" borderId="34" xfId="0" applyNumberFormat="1" applyFont="1" applyFill="1" applyBorder="1" applyAlignment="1">
      <alignment horizontal="left" vertical="top" wrapText="1"/>
    </xf>
    <xf numFmtId="2" fontId="11" fillId="13" borderId="41" xfId="0" applyNumberFormat="1" applyFont="1" applyFill="1" applyBorder="1" applyAlignment="1">
      <alignment horizontal="left" vertical="top" wrapText="1"/>
    </xf>
    <xf numFmtId="170" fontId="11" fillId="16" borderId="4" xfId="0" applyNumberFormat="1" applyFont="1" applyFill="1" applyBorder="1" applyAlignment="1">
      <alignment horizontal="left" vertical="top" wrapText="1"/>
    </xf>
    <xf numFmtId="0" fontId="11" fillId="2" borderId="9" xfId="0" applyFont="1" applyFill="1" applyBorder="1" applyAlignment="1">
      <alignment vertical="top" wrapText="1"/>
    </xf>
    <xf numFmtId="0" fontId="11" fillId="4" borderId="14" xfId="0" applyFont="1" applyFill="1" applyBorder="1" applyAlignment="1">
      <alignment wrapText="1"/>
    </xf>
    <xf numFmtId="0" fontId="11" fillId="4" borderId="43" xfId="0" applyFont="1" applyFill="1" applyBorder="1" applyAlignment="1">
      <alignment wrapText="1"/>
    </xf>
    <xf numFmtId="2" fontId="11" fillId="13" borderId="27" xfId="0" applyNumberFormat="1" applyFont="1" applyFill="1" applyBorder="1" applyAlignment="1">
      <alignment horizontal="left" vertical="top" wrapText="1"/>
    </xf>
    <xf numFmtId="0" fontId="11" fillId="4" borderId="27" xfId="0" applyFont="1" applyFill="1" applyBorder="1" applyAlignment="1">
      <alignment wrapText="1"/>
    </xf>
    <xf numFmtId="0" fontId="18" fillId="2" borderId="4" xfId="0" applyFont="1" applyFill="1" applyBorder="1" applyAlignment="1">
      <alignment horizontal="left" vertical="center" wrapText="1"/>
    </xf>
    <xf numFmtId="175" fontId="11" fillId="2" borderId="4" xfId="1" applyNumberFormat="1" applyFont="1" applyFill="1" applyBorder="1" applyAlignment="1">
      <alignment vertical="top"/>
    </xf>
    <xf numFmtId="0" fontId="16" fillId="2" borderId="4" xfId="0" applyFont="1" applyFill="1" applyBorder="1" applyAlignment="1">
      <alignment horizontal="left" vertical="center" wrapText="1"/>
    </xf>
    <xf numFmtId="0" fontId="11" fillId="14" borderId="3" xfId="0" applyFont="1" applyFill="1" applyBorder="1" applyAlignment="1">
      <alignment horizontal="left" vertical="top" wrapText="1"/>
    </xf>
    <xf numFmtId="0" fontId="11" fillId="14" borderId="12" xfId="0" applyFont="1" applyFill="1" applyBorder="1" applyAlignment="1">
      <alignment horizontal="left" vertical="top" wrapText="1"/>
    </xf>
    <xf numFmtId="0" fontId="16" fillId="2" borderId="31" xfId="2" applyFont="1" applyFill="1" applyBorder="1" applyAlignment="1">
      <alignment horizontal="left" vertical="top" wrapText="1"/>
    </xf>
    <xf numFmtId="1" fontId="16" fillId="4" borderId="27" xfId="0" applyNumberFormat="1" applyFont="1" applyFill="1" applyBorder="1" applyAlignment="1">
      <alignment horizontal="left" vertical="top" wrapText="1"/>
    </xf>
    <xf numFmtId="0" fontId="11" fillId="14" borderId="37" xfId="0" applyFont="1" applyFill="1" applyBorder="1" applyAlignment="1">
      <alignment horizontal="left" vertical="top" wrapText="1"/>
    </xf>
    <xf numFmtId="0" fontId="11" fillId="2" borderId="4" xfId="0" applyFont="1" applyFill="1" applyBorder="1" applyAlignment="1">
      <alignment vertical="top" wrapText="1"/>
    </xf>
    <xf numFmtId="0" fontId="11" fillId="2" borderId="10" xfId="0" applyFont="1" applyFill="1" applyBorder="1" applyAlignment="1">
      <alignment vertical="top" wrapText="1"/>
    </xf>
    <xf numFmtId="0" fontId="11" fillId="2" borderId="11" xfId="0" applyFont="1" applyFill="1" applyBorder="1" applyAlignment="1">
      <alignment horizontal="left" vertical="top" wrapText="1"/>
    </xf>
    <xf numFmtId="0" fontId="11" fillId="15" borderId="14" xfId="0" applyFont="1" applyFill="1" applyBorder="1" applyAlignment="1">
      <alignment wrapText="1"/>
    </xf>
    <xf numFmtId="0" fontId="11" fillId="15" borderId="43" xfId="0" applyFont="1" applyFill="1" applyBorder="1" applyAlignment="1">
      <alignment wrapText="1"/>
    </xf>
    <xf numFmtId="0" fontId="11" fillId="14" borderId="27" xfId="0" applyFont="1" applyFill="1" applyBorder="1" applyAlignment="1">
      <alignment horizontal="left" vertical="top" wrapText="1"/>
    </xf>
    <xf numFmtId="1" fontId="18" fillId="4" borderId="4" xfId="0" applyNumberFormat="1" applyFont="1" applyFill="1" applyBorder="1" applyAlignment="1">
      <alignment horizontal="left" vertical="center" wrapText="1"/>
    </xf>
    <xf numFmtId="1" fontId="18" fillId="2" borderId="4" xfId="0" applyNumberFormat="1" applyFont="1" applyFill="1" applyBorder="1" applyAlignment="1">
      <alignment horizontal="left" vertical="center" wrapText="1"/>
    </xf>
    <xf numFmtId="0" fontId="16" fillId="4" borderId="27" xfId="2" applyFont="1" applyFill="1" applyBorder="1" applyAlignment="1">
      <alignment horizontal="left" vertical="center" wrapText="1"/>
    </xf>
    <xf numFmtId="1" fontId="16" fillId="2" borderId="4" xfId="0" applyNumberFormat="1" applyFont="1" applyFill="1" applyBorder="1" applyAlignment="1">
      <alignment horizontal="left" vertical="center" wrapText="1"/>
    </xf>
    <xf numFmtId="1" fontId="11" fillId="13" borderId="4" xfId="0" applyNumberFormat="1" applyFont="1" applyFill="1" applyBorder="1" applyAlignment="1">
      <alignment horizontal="left" vertical="top" wrapText="1"/>
    </xf>
    <xf numFmtId="1" fontId="11" fillId="2" borderId="4" xfId="0" applyNumberFormat="1" applyFont="1" applyFill="1" applyBorder="1" applyAlignment="1">
      <alignment horizontal="left" vertical="top" wrapText="1"/>
    </xf>
    <xf numFmtId="2" fontId="11" fillId="14" borderId="12" xfId="0" applyNumberFormat="1" applyFont="1" applyFill="1" applyBorder="1" applyAlignment="1">
      <alignment horizontal="left" vertical="top" wrapText="1"/>
    </xf>
    <xf numFmtId="1" fontId="11" fillId="14" borderId="27" xfId="0" applyNumberFormat="1" applyFont="1" applyFill="1" applyBorder="1" applyAlignment="1">
      <alignment horizontal="left" vertical="top" wrapText="1"/>
    </xf>
    <xf numFmtId="2" fontId="11" fillId="4" borderId="32" xfId="0" applyNumberFormat="1" applyFont="1" applyFill="1" applyBorder="1" applyAlignment="1">
      <alignment horizontal="left" vertical="top"/>
    </xf>
    <xf numFmtId="1" fontId="11" fillId="14" borderId="12" xfId="0" applyNumberFormat="1" applyFont="1" applyFill="1" applyBorder="1" applyAlignment="1">
      <alignment horizontal="left" vertical="top" wrapText="1"/>
    </xf>
    <xf numFmtId="1" fontId="16" fillId="2" borderId="31" xfId="5" applyNumberFormat="1" applyFont="1" applyFill="1" applyBorder="1" applyAlignment="1">
      <alignment horizontal="left" vertical="center" wrapText="1"/>
    </xf>
    <xf numFmtId="3" fontId="11" fillId="5" borderId="37" xfId="0" applyNumberFormat="1" applyFont="1" applyFill="1" applyBorder="1" applyAlignment="1">
      <alignment horizontal="left" vertical="top" wrapText="1"/>
    </xf>
    <xf numFmtId="9" fontId="11" fillId="16" borderId="4" xfId="0" applyNumberFormat="1" applyFont="1" applyFill="1" applyBorder="1" applyAlignment="1">
      <alignment horizontal="left" vertical="top" wrapText="1"/>
    </xf>
    <xf numFmtId="0" fontId="11" fillId="2" borderId="11" xfId="0" applyFont="1" applyFill="1" applyBorder="1" applyAlignment="1">
      <alignment horizontal="left" wrapText="1"/>
    </xf>
    <xf numFmtId="179" fontId="16" fillId="2" borderId="27" xfId="5" applyNumberFormat="1" applyFont="1" applyFill="1" applyBorder="1" applyAlignment="1">
      <alignment horizontal="center" vertical="top"/>
    </xf>
    <xf numFmtId="176" fontId="16" fillId="4" borderId="27" xfId="5" applyNumberFormat="1" applyFont="1" applyFill="1" applyBorder="1" applyAlignment="1">
      <alignment horizontal="left" vertical="center" wrapText="1"/>
    </xf>
    <xf numFmtId="2" fontId="11" fillId="14" borderId="27" xfId="0" applyNumberFormat="1" applyFont="1" applyFill="1" applyBorder="1" applyAlignment="1">
      <alignment horizontal="left" vertical="top" wrapText="1"/>
    </xf>
    <xf numFmtId="2" fontId="11" fillId="15" borderId="32" xfId="0" applyNumberFormat="1" applyFont="1" applyFill="1" applyBorder="1" applyAlignment="1">
      <alignment horizontal="left" vertical="top"/>
    </xf>
    <xf numFmtId="2" fontId="11" fillId="15" borderId="49" xfId="0" applyNumberFormat="1" applyFont="1" applyFill="1" applyBorder="1" applyAlignment="1">
      <alignment horizontal="center" vertical="top"/>
    </xf>
    <xf numFmtId="0" fontId="18" fillId="4" borderId="50" xfId="0" applyFont="1" applyFill="1" applyBorder="1" applyAlignment="1">
      <alignment horizontal="left" vertical="top" wrapText="1"/>
    </xf>
    <xf numFmtId="0" fontId="16" fillId="4" borderId="27" xfId="0" applyFont="1" applyFill="1" applyBorder="1" applyAlignment="1">
      <alignment horizontal="left" vertical="top" wrapText="1"/>
    </xf>
    <xf numFmtId="2" fontId="11" fillId="15" borderId="27" xfId="0" applyNumberFormat="1" applyFont="1" applyFill="1" applyBorder="1" applyAlignment="1">
      <alignment horizontal="left" vertical="top" wrapText="1"/>
    </xf>
    <xf numFmtId="0" fontId="16" fillId="4" borderId="4" xfId="0" applyFont="1" applyFill="1" applyBorder="1" applyAlignment="1">
      <alignment horizontal="left" vertical="center" wrapText="1"/>
    </xf>
    <xf numFmtId="179" fontId="16" fillId="2" borderId="27" xfId="5" applyNumberFormat="1" applyFont="1" applyFill="1" applyBorder="1" applyAlignment="1">
      <alignment horizontal="center" vertical="center"/>
    </xf>
    <xf numFmtId="0" fontId="16" fillId="2" borderId="27" xfId="0" applyFont="1" applyFill="1" applyBorder="1" applyAlignment="1">
      <alignment horizontal="left" vertical="center" wrapText="1"/>
    </xf>
    <xf numFmtId="2" fontId="11" fillId="4" borderId="48" xfId="0" applyNumberFormat="1" applyFont="1" applyFill="1" applyBorder="1" applyAlignment="1">
      <alignment horizontal="left" vertical="top"/>
    </xf>
    <xf numFmtId="2" fontId="11" fillId="4" borderId="27" xfId="0" applyNumberFormat="1" applyFont="1" applyFill="1" applyBorder="1" applyAlignment="1">
      <alignment horizontal="center" vertical="top"/>
    </xf>
    <xf numFmtId="0" fontId="18" fillId="4" borderId="27" xfId="0" applyFont="1" applyFill="1" applyBorder="1" applyAlignment="1">
      <alignment horizontal="left" vertical="center" wrapText="1"/>
    </xf>
    <xf numFmtId="0" fontId="16" fillId="4" borderId="47" xfId="0" applyFont="1" applyFill="1" applyBorder="1" applyAlignment="1">
      <alignment horizontal="left" vertical="top" wrapText="1"/>
    </xf>
    <xf numFmtId="1" fontId="11" fillId="5" borderId="35" xfId="0" applyNumberFormat="1" applyFont="1" applyFill="1" applyBorder="1" applyAlignment="1">
      <alignment horizontal="left" vertical="top" wrapText="1"/>
    </xf>
    <xf numFmtId="2" fontId="11" fillId="4" borderId="27" xfId="0" applyNumberFormat="1" applyFont="1" applyFill="1" applyBorder="1" applyAlignment="1">
      <alignment horizontal="left" vertical="top" wrapText="1"/>
    </xf>
    <xf numFmtId="0" fontId="18" fillId="4" borderId="4" xfId="0" applyFont="1" applyFill="1" applyBorder="1" applyAlignment="1">
      <alignment horizontal="left" vertical="center" wrapText="1"/>
    </xf>
    <xf numFmtId="42" fontId="16" fillId="2" borderId="27" xfId="5" applyNumberFormat="1" applyFont="1" applyFill="1" applyBorder="1" applyAlignment="1">
      <alignment horizontal="center" vertical="top"/>
    </xf>
    <xf numFmtId="0" fontId="16" fillId="4" borderId="27" xfId="0" applyFont="1" applyFill="1" applyBorder="1" applyAlignment="1">
      <alignment horizontal="left" vertical="center" wrapText="1"/>
    </xf>
    <xf numFmtId="168" fontId="11" fillId="13" borderId="4" xfId="0" applyNumberFormat="1" applyFont="1" applyFill="1" applyBorder="1" applyAlignment="1">
      <alignment horizontal="left" vertical="top" wrapText="1"/>
    </xf>
    <xf numFmtId="168" fontId="11" fillId="13" borderId="4" xfId="0" applyNumberFormat="1" applyFont="1" applyFill="1" applyBorder="1" applyAlignment="1">
      <alignment vertical="top" wrapText="1"/>
    </xf>
    <xf numFmtId="170" fontId="11" fillId="15" borderId="32" xfId="3" applyNumberFormat="1" applyFont="1" applyFill="1" applyBorder="1" applyAlignment="1">
      <alignment horizontal="left" vertical="top"/>
    </xf>
    <xf numFmtId="1" fontId="11" fillId="14" borderId="36" xfId="0" applyNumberFormat="1" applyFont="1" applyFill="1" applyBorder="1" applyAlignment="1">
      <alignment horizontal="left" vertical="top" wrapText="1"/>
    </xf>
    <xf numFmtId="1" fontId="11" fillId="14" borderId="53" xfId="0" applyNumberFormat="1" applyFont="1" applyFill="1" applyBorder="1" applyAlignment="1">
      <alignment horizontal="left" vertical="top" wrapText="1"/>
    </xf>
    <xf numFmtId="3" fontId="11" fillId="5" borderId="27" xfId="0" applyNumberFormat="1" applyFont="1" applyFill="1" applyBorder="1" applyAlignment="1">
      <alignment horizontal="left" vertical="top" wrapText="1"/>
    </xf>
    <xf numFmtId="9" fontId="11" fillId="16" borderId="37" xfId="0" applyNumberFormat="1" applyFont="1" applyFill="1" applyBorder="1" applyAlignment="1">
      <alignment horizontal="left" vertical="top" wrapText="1"/>
    </xf>
    <xf numFmtId="0" fontId="11" fillId="15" borderId="56" xfId="0" applyFont="1" applyFill="1" applyBorder="1" applyAlignment="1">
      <alignment wrapText="1"/>
    </xf>
    <xf numFmtId="0" fontId="11" fillId="15" borderId="49" xfId="0" applyFont="1" applyFill="1" applyBorder="1" applyAlignment="1">
      <alignment wrapText="1"/>
    </xf>
    <xf numFmtId="1" fontId="11" fillId="14" borderId="47" xfId="0" applyNumberFormat="1" applyFont="1" applyFill="1" applyBorder="1" applyAlignment="1">
      <alignment horizontal="left" vertical="top" wrapText="1"/>
    </xf>
    <xf numFmtId="0" fontId="11" fillId="15" borderId="47" xfId="0" applyFont="1" applyFill="1" applyBorder="1" applyAlignment="1">
      <alignment wrapText="1"/>
    </xf>
    <xf numFmtId="9" fontId="16" fillId="4" borderId="3" xfId="0" applyNumberFormat="1" applyFont="1" applyFill="1" applyBorder="1" applyAlignment="1">
      <alignment horizontal="left" vertical="center" wrapText="1"/>
    </xf>
    <xf numFmtId="9" fontId="18" fillId="2" borderId="3" xfId="0" applyNumberFormat="1" applyFont="1" applyFill="1" applyBorder="1" applyAlignment="1">
      <alignment horizontal="left" vertical="center" wrapText="1"/>
    </xf>
    <xf numFmtId="175" fontId="11" fillId="2" borderId="4" xfId="1" applyNumberFormat="1" applyFont="1" applyFill="1" applyBorder="1" applyAlignment="1">
      <alignment horizontal="right" vertical="top" wrapText="1"/>
    </xf>
    <xf numFmtId="0" fontId="18" fillId="17" borderId="37" xfId="0" applyFont="1" applyFill="1" applyBorder="1" applyAlignment="1">
      <alignment vertical="center" wrapText="1"/>
    </xf>
    <xf numFmtId="2" fontId="11" fillId="4" borderId="43" xfId="0" applyNumberFormat="1" applyFont="1" applyFill="1" applyBorder="1" applyAlignment="1">
      <alignment horizontal="center" vertical="top"/>
    </xf>
    <xf numFmtId="2" fontId="16" fillId="4" borderId="14" xfId="0" applyNumberFormat="1" applyFont="1" applyFill="1" applyBorder="1" applyAlignment="1">
      <alignment horizontal="left" vertical="center"/>
    </xf>
    <xf numFmtId="9" fontId="16" fillId="4" borderId="63" xfId="0" applyNumberFormat="1" applyFont="1" applyFill="1" applyBorder="1" applyAlignment="1">
      <alignment horizontal="left" vertical="top"/>
    </xf>
    <xf numFmtId="0" fontId="12" fillId="2" borderId="4" xfId="0" applyFont="1" applyFill="1" applyBorder="1" applyAlignment="1">
      <alignment horizontal="left" vertical="top"/>
    </xf>
    <xf numFmtId="0" fontId="11" fillId="2" borderId="54" xfId="0" applyFont="1" applyFill="1" applyBorder="1" applyAlignment="1">
      <alignment horizontal="left" vertical="top" wrapText="1"/>
    </xf>
    <xf numFmtId="0" fontId="16" fillId="4" borderId="29" xfId="0" applyFont="1" applyFill="1" applyBorder="1" applyAlignment="1">
      <alignment wrapText="1"/>
    </xf>
    <xf numFmtId="0" fontId="16" fillId="4" borderId="29" xfId="0" applyFont="1" applyFill="1" applyBorder="1" applyAlignment="1">
      <alignment vertical="top" wrapText="1"/>
    </xf>
    <xf numFmtId="175" fontId="11" fillId="2" borderId="37" xfId="1" applyNumberFormat="1" applyFont="1" applyFill="1" applyBorder="1" applyAlignment="1">
      <alignment horizontal="left" vertical="top" wrapText="1"/>
    </xf>
    <xf numFmtId="175" fontId="11" fillId="2" borderId="4" xfId="1" applyNumberFormat="1" applyFont="1" applyFill="1" applyBorder="1" applyAlignment="1">
      <alignment horizontal="right" vertical="top"/>
    </xf>
    <xf numFmtId="44" fontId="11" fillId="4" borderId="27" xfId="4" applyFont="1" applyFill="1" applyBorder="1" applyAlignment="1">
      <alignment horizontal="left" vertical="top" wrapText="1"/>
    </xf>
    <xf numFmtId="179" fontId="16" fillId="4" borderId="29" xfId="0" applyNumberFormat="1" applyFont="1" applyFill="1" applyBorder="1" applyAlignment="1">
      <alignment vertical="top" wrapText="1"/>
    </xf>
    <xf numFmtId="176" fontId="16" fillId="4" borderId="29" xfId="0" applyNumberFormat="1" applyFont="1" applyFill="1" applyBorder="1" applyAlignment="1">
      <alignment horizontal="center" vertical="top" wrapText="1"/>
    </xf>
    <xf numFmtId="0" fontId="16" fillId="4" borderId="62" xfId="0" applyFont="1" applyFill="1" applyBorder="1" applyAlignment="1">
      <alignment vertical="top" wrapText="1"/>
    </xf>
    <xf numFmtId="9" fontId="11" fillId="13" borderId="4" xfId="0" applyNumberFormat="1" applyFont="1" applyFill="1" applyBorder="1" applyAlignment="1">
      <alignment horizontal="left" vertical="top"/>
    </xf>
    <xf numFmtId="9" fontId="11" fillId="15" borderId="32" xfId="3" applyFont="1" applyFill="1" applyBorder="1" applyAlignment="1">
      <alignment horizontal="left" vertical="top"/>
    </xf>
    <xf numFmtId="9" fontId="11" fillId="15" borderId="43" xfId="3" applyFont="1" applyFill="1" applyBorder="1" applyAlignment="1">
      <alignment horizontal="center" vertical="top"/>
    </xf>
    <xf numFmtId="9" fontId="16" fillId="4" borderId="14" xfId="3" applyFont="1" applyFill="1" applyBorder="1" applyAlignment="1">
      <alignment horizontal="left" vertical="center"/>
    </xf>
    <xf numFmtId="9" fontId="16" fillId="4" borderId="59" xfId="3" applyFont="1" applyFill="1" applyBorder="1" applyAlignment="1">
      <alignment horizontal="left" vertical="center"/>
    </xf>
    <xf numFmtId="9" fontId="11" fillId="5" borderId="4" xfId="0" applyNumberFormat="1" applyFont="1" applyFill="1" applyBorder="1" applyAlignment="1">
      <alignment horizontal="left" vertical="top" wrapText="1"/>
    </xf>
    <xf numFmtId="4" fontId="11" fillId="2" borderId="13" xfId="0" applyNumberFormat="1" applyFont="1" applyFill="1" applyBorder="1" applyAlignment="1">
      <alignment horizontal="left" vertical="top" wrapText="1"/>
    </xf>
    <xf numFmtId="4" fontId="11" fillId="2" borderId="55" xfId="0" applyNumberFormat="1" applyFont="1" applyFill="1" applyBorder="1" applyAlignment="1">
      <alignment horizontal="left" vertical="top" wrapText="1"/>
    </xf>
    <xf numFmtId="0" fontId="16" fillId="4" borderId="14" xfId="0" applyFont="1" applyFill="1" applyBorder="1" applyAlignment="1">
      <alignment wrapText="1"/>
    </xf>
    <xf numFmtId="0" fontId="16" fillId="4" borderId="14" xfId="0" applyFont="1" applyFill="1" applyBorder="1" applyAlignment="1">
      <alignment vertical="top" wrapText="1"/>
    </xf>
    <xf numFmtId="0" fontId="11" fillId="2" borderId="12" xfId="0" applyFont="1" applyFill="1" applyBorder="1" applyAlignment="1">
      <alignment vertical="top" wrapText="1"/>
    </xf>
    <xf numFmtId="42" fontId="16" fillId="4" borderId="14" xfId="1" applyFont="1" applyFill="1" applyBorder="1" applyAlignment="1">
      <alignment horizontal="center" vertical="center" wrapText="1"/>
    </xf>
    <xf numFmtId="0" fontId="16" fillId="4" borderId="59" xfId="0" applyFont="1" applyFill="1" applyBorder="1" applyAlignment="1">
      <alignment vertical="top" wrapText="1"/>
    </xf>
    <xf numFmtId="2" fontId="11" fillId="14" borderId="39" xfId="0" applyNumberFormat="1" applyFont="1" applyFill="1" applyBorder="1" applyAlignment="1">
      <alignment horizontal="left" vertical="top" wrapText="1"/>
    </xf>
    <xf numFmtId="9" fontId="11" fillId="14" borderId="35" xfId="0" applyNumberFormat="1" applyFont="1" applyFill="1" applyBorder="1" applyAlignment="1">
      <alignment horizontal="left" vertical="top" wrapText="1"/>
    </xf>
    <xf numFmtId="9" fontId="11" fillId="14" borderId="3" xfId="0" applyNumberFormat="1" applyFont="1" applyFill="1" applyBorder="1" applyAlignment="1">
      <alignment horizontal="left" vertical="top" wrapText="1"/>
    </xf>
    <xf numFmtId="9" fontId="16" fillId="15" borderId="14" xfId="3" applyFont="1" applyFill="1" applyBorder="1" applyAlignment="1">
      <alignment horizontal="left" vertical="top"/>
    </xf>
    <xf numFmtId="9" fontId="16" fillId="15" borderId="59" xfId="0" applyNumberFormat="1" applyFont="1" applyFill="1" applyBorder="1" applyAlignment="1">
      <alignment horizontal="left" vertical="top"/>
    </xf>
    <xf numFmtId="0" fontId="11" fillId="2" borderId="9" xfId="0" applyFont="1" applyFill="1" applyBorder="1" applyAlignment="1">
      <alignment wrapText="1"/>
    </xf>
    <xf numFmtId="0" fontId="11" fillId="2" borderId="12" xfId="0" applyFont="1" applyFill="1" applyBorder="1" applyAlignment="1">
      <alignment horizontal="left" vertical="top" wrapText="1"/>
    </xf>
    <xf numFmtId="171" fontId="11" fillId="2" borderId="4" xfId="0" applyNumberFormat="1" applyFont="1" applyFill="1" applyBorder="1" applyAlignment="1">
      <alignment horizontal="left" vertical="top" wrapText="1"/>
    </xf>
    <xf numFmtId="171" fontId="11" fillId="13" borderId="4" xfId="0" applyNumberFormat="1" applyFont="1" applyFill="1" applyBorder="1" applyAlignment="1">
      <alignment horizontal="left" vertical="top" wrapText="1"/>
    </xf>
    <xf numFmtId="1" fontId="11" fillId="14" borderId="31" xfId="0" applyNumberFormat="1" applyFont="1" applyFill="1" applyBorder="1" applyAlignment="1">
      <alignment horizontal="left" vertical="top" wrapText="1"/>
    </xf>
    <xf numFmtId="1" fontId="11" fillId="14" borderId="35" xfId="0" applyNumberFormat="1" applyFont="1" applyFill="1" applyBorder="1" applyAlignment="1">
      <alignment horizontal="left" vertical="top" wrapText="1"/>
    </xf>
    <xf numFmtId="1" fontId="11" fillId="14" borderId="3" xfId="0" applyNumberFormat="1" applyFont="1" applyFill="1" applyBorder="1" applyAlignment="1">
      <alignment horizontal="left" vertical="top" wrapText="1"/>
    </xf>
    <xf numFmtId="1" fontId="16" fillId="4" borderId="14" xfId="0" applyNumberFormat="1" applyFont="1" applyFill="1" applyBorder="1" applyAlignment="1">
      <alignment horizontal="left" vertical="top"/>
    </xf>
    <xf numFmtId="1" fontId="16" fillId="4" borderId="59" xfId="0" applyNumberFormat="1" applyFont="1" applyFill="1" applyBorder="1" applyAlignment="1">
      <alignment horizontal="left" vertical="top"/>
    </xf>
    <xf numFmtId="3" fontId="11" fillId="5" borderId="4" xfId="0" applyNumberFormat="1" applyFont="1" applyFill="1" applyBorder="1" applyAlignment="1">
      <alignment horizontal="left" vertical="top" wrapText="1"/>
    </xf>
    <xf numFmtId="9" fontId="11" fillId="14" borderId="36" xfId="0" applyNumberFormat="1" applyFont="1" applyFill="1" applyBorder="1" applyAlignment="1">
      <alignment horizontal="left" vertical="top" wrapText="1"/>
    </xf>
    <xf numFmtId="9" fontId="16" fillId="4" borderId="14" xfId="3" applyFont="1" applyFill="1" applyBorder="1" applyAlignment="1">
      <alignment horizontal="left" vertical="top"/>
    </xf>
    <xf numFmtId="2" fontId="16" fillId="4" borderId="59" xfId="0" applyNumberFormat="1" applyFont="1" applyFill="1" applyBorder="1" applyAlignment="1">
      <alignment horizontal="left" vertical="top"/>
    </xf>
    <xf numFmtId="0" fontId="11" fillId="2" borderId="14" xfId="0" applyFont="1" applyFill="1" applyBorder="1" applyAlignment="1">
      <alignment vertical="top" wrapText="1"/>
    </xf>
    <xf numFmtId="0" fontId="11" fillId="2" borderId="43" xfId="0" applyFont="1" applyFill="1" applyBorder="1" applyAlignment="1">
      <alignment vertical="top" wrapText="1"/>
    </xf>
    <xf numFmtId="42" fontId="16" fillId="4" borderId="14" xfId="0" applyNumberFormat="1" applyFont="1" applyFill="1" applyBorder="1" applyAlignment="1">
      <alignment vertical="top" wrapText="1"/>
    </xf>
    <xf numFmtId="166" fontId="11" fillId="13" borderId="4" xfId="0" applyNumberFormat="1" applyFont="1" applyFill="1" applyBorder="1" applyAlignment="1">
      <alignment horizontal="left" vertical="top" wrapText="1"/>
    </xf>
    <xf numFmtId="2" fontId="11" fillId="15" borderId="14" xfId="0" applyNumberFormat="1" applyFont="1" applyFill="1" applyBorder="1" applyAlignment="1">
      <alignment horizontal="center" vertical="top"/>
    </xf>
    <xf numFmtId="1" fontId="16" fillId="15" borderId="14" xfId="0" applyNumberFormat="1" applyFont="1" applyFill="1" applyBorder="1" applyAlignment="1">
      <alignment horizontal="left" vertical="center"/>
    </xf>
    <xf numFmtId="179" fontId="16" fillId="4" borderId="14" xfId="0" applyNumberFormat="1" applyFont="1" applyFill="1" applyBorder="1" applyAlignment="1">
      <alignment vertical="top" wrapText="1"/>
    </xf>
    <xf numFmtId="0" fontId="11" fillId="14" borderId="4" xfId="0" applyFont="1" applyFill="1" applyBorder="1" applyAlignment="1">
      <alignment horizontal="center" vertical="top" wrapText="1"/>
    </xf>
    <xf numFmtId="1" fontId="11" fillId="14" borderId="12" xfId="0" applyNumberFormat="1" applyFont="1" applyFill="1" applyBorder="1" applyAlignment="1">
      <alignment horizontal="center" vertical="top" wrapText="1"/>
    </xf>
    <xf numFmtId="1" fontId="11" fillId="14" borderId="27" xfId="0" applyNumberFormat="1" applyFont="1" applyFill="1" applyBorder="1" applyAlignment="1">
      <alignment horizontal="center" vertical="top" wrapText="1"/>
    </xf>
    <xf numFmtId="2" fontId="11" fillId="4" borderId="32" xfId="0" applyNumberFormat="1" applyFont="1" applyFill="1" applyBorder="1" applyAlignment="1">
      <alignment horizontal="center" vertical="top"/>
    </xf>
    <xf numFmtId="49" fontId="16" fillId="2" borderId="31" xfId="0" applyNumberFormat="1" applyFont="1" applyFill="1" applyBorder="1" applyAlignment="1">
      <alignment horizontal="left" vertical="top" wrapText="1"/>
    </xf>
    <xf numFmtId="0" fontId="11" fillId="4" borderId="57" xfId="0" applyFont="1" applyFill="1" applyBorder="1" applyAlignment="1">
      <alignment wrapText="1"/>
    </xf>
    <xf numFmtId="0" fontId="11" fillId="4" borderId="58" xfId="0" applyFont="1" applyFill="1" applyBorder="1" applyAlignment="1">
      <alignment wrapText="1"/>
    </xf>
    <xf numFmtId="2" fontId="11" fillId="4" borderId="44" xfId="0" applyNumberFormat="1" applyFont="1" applyFill="1" applyBorder="1" applyAlignment="1">
      <alignment horizontal="left" vertical="top" wrapText="1"/>
    </xf>
    <xf numFmtId="0" fontId="11" fillId="4" borderId="44" xfId="0" applyFont="1" applyFill="1" applyBorder="1" applyAlignment="1">
      <alignment wrapText="1"/>
    </xf>
    <xf numFmtId="0" fontId="16" fillId="4" borderId="34" xfId="0" applyFont="1" applyFill="1" applyBorder="1" applyAlignment="1">
      <alignment horizontal="left" vertical="center" wrapText="1"/>
    </xf>
    <xf numFmtId="0" fontId="18" fillId="2" borderId="34" xfId="0" applyFont="1" applyFill="1" applyBorder="1" applyAlignment="1">
      <alignment horizontal="left" vertical="center" wrapText="1"/>
    </xf>
    <xf numFmtId="175" fontId="11" fillId="2" borderId="42" xfId="1" applyNumberFormat="1" applyFont="1" applyFill="1" applyBorder="1" applyAlignment="1">
      <alignment vertical="top" wrapText="1"/>
    </xf>
    <xf numFmtId="9" fontId="11" fillId="14" borderId="40" xfId="0" applyNumberFormat="1" applyFont="1" applyFill="1" applyBorder="1" applyAlignment="1">
      <alignment horizontal="left" vertical="top" wrapText="1"/>
    </xf>
    <xf numFmtId="9" fontId="11" fillId="14" borderId="31" xfId="0" applyNumberFormat="1" applyFont="1" applyFill="1" applyBorder="1" applyAlignment="1">
      <alignment horizontal="left" vertical="top" wrapText="1"/>
    </xf>
    <xf numFmtId="9" fontId="16" fillId="2" borderId="31" xfId="0" applyNumberFormat="1" applyFont="1" applyFill="1" applyBorder="1" applyAlignment="1">
      <alignment horizontal="left" vertical="top" wrapText="1"/>
    </xf>
    <xf numFmtId="9" fontId="16" fillId="4" borderId="47" xfId="0" applyNumberFormat="1" applyFont="1" applyFill="1" applyBorder="1" applyAlignment="1">
      <alignment horizontal="left" vertical="top" wrapText="1"/>
    </xf>
    <xf numFmtId="9" fontId="11" fillId="5" borderId="35" xfId="0" applyNumberFormat="1" applyFont="1" applyFill="1" applyBorder="1" applyAlignment="1">
      <alignment horizontal="left" vertical="top" wrapText="1"/>
    </xf>
    <xf numFmtId="9" fontId="11" fillId="16" borderId="3" xfId="0" applyNumberFormat="1" applyFont="1" applyFill="1" applyBorder="1" applyAlignment="1">
      <alignment horizontal="left" vertical="top" wrapText="1"/>
    </xf>
    <xf numFmtId="1" fontId="11" fillId="14" borderId="40" xfId="0" applyNumberFormat="1" applyFont="1" applyFill="1" applyBorder="1" applyAlignment="1">
      <alignment horizontal="left" vertical="top" wrapText="1"/>
    </xf>
    <xf numFmtId="9" fontId="11" fillId="16" borderId="27" xfId="0" applyNumberFormat="1" applyFont="1" applyFill="1" applyBorder="1" applyAlignment="1">
      <alignment horizontal="left" vertical="top" wrapText="1"/>
    </xf>
    <xf numFmtId="2" fontId="11" fillId="15" borderId="48" xfId="0" applyNumberFormat="1" applyFont="1" applyFill="1" applyBorder="1" applyAlignment="1">
      <alignment horizontal="left" vertical="top"/>
    </xf>
    <xf numFmtId="2" fontId="11" fillId="15" borderId="27" xfId="0" applyNumberFormat="1" applyFont="1" applyFill="1" applyBorder="1" applyAlignment="1">
      <alignment horizontal="center" vertical="top"/>
    </xf>
    <xf numFmtId="0" fontId="18" fillId="4" borderId="27" xfId="0" applyFont="1" applyFill="1" applyBorder="1" applyAlignment="1">
      <alignment horizontal="left" vertical="top" wrapText="1"/>
    </xf>
    <xf numFmtId="9" fontId="11" fillId="14" borderId="44" xfId="0" applyNumberFormat="1" applyFont="1" applyFill="1" applyBorder="1" applyAlignment="1">
      <alignment horizontal="left" vertical="top" wrapText="1"/>
    </xf>
    <xf numFmtId="9" fontId="11" fillId="5" borderId="41" xfId="0" applyNumberFormat="1" applyFont="1" applyFill="1" applyBorder="1" applyAlignment="1">
      <alignment horizontal="left" vertical="top" wrapText="1"/>
    </xf>
    <xf numFmtId="9" fontId="11" fillId="16" borderId="34" xfId="0" applyNumberFormat="1" applyFont="1" applyFill="1" applyBorder="1" applyAlignment="1">
      <alignment horizontal="left" vertical="top" wrapText="1"/>
    </xf>
    <xf numFmtId="9" fontId="16" fillId="2" borderId="3" xfId="0" applyNumberFormat="1" applyFont="1" applyFill="1" applyBorder="1" applyAlignment="1">
      <alignment horizontal="left" vertical="center" wrapText="1"/>
    </xf>
    <xf numFmtId="9" fontId="11" fillId="14" borderId="27" xfId="0" applyNumberFormat="1" applyFont="1" applyFill="1" applyBorder="1" applyAlignment="1">
      <alignment horizontal="center" vertical="top" wrapText="1"/>
    </xf>
    <xf numFmtId="9" fontId="11" fillId="5" borderId="37" xfId="0" applyNumberFormat="1" applyFont="1" applyFill="1" applyBorder="1" applyAlignment="1">
      <alignment horizontal="left" vertical="top" wrapText="1"/>
    </xf>
    <xf numFmtId="0" fontId="11" fillId="4" borderId="40" xfId="0" applyFont="1" applyFill="1" applyBorder="1" applyAlignment="1">
      <alignment vertical="center" wrapText="1"/>
    </xf>
    <xf numFmtId="9" fontId="16" fillId="4" borderId="27" xfId="0" applyNumberFormat="1" applyFont="1" applyFill="1" applyBorder="1" applyAlignment="1">
      <alignment horizontal="left" vertical="top" wrapText="1"/>
    </xf>
    <xf numFmtId="9" fontId="11" fillId="14" borderId="37" xfId="0" applyNumberFormat="1" applyFont="1" applyFill="1" applyBorder="1" applyAlignment="1">
      <alignment horizontal="left" vertical="top" wrapText="1"/>
    </xf>
    <xf numFmtId="9" fontId="18" fillId="4" borderId="4" xfId="0" applyNumberFormat="1" applyFont="1" applyFill="1" applyBorder="1" applyAlignment="1">
      <alignment horizontal="left" vertical="center" wrapText="1"/>
    </xf>
    <xf numFmtId="9" fontId="16" fillId="2" borderId="34" xfId="0" applyNumberFormat="1" applyFont="1" applyFill="1" applyBorder="1" applyAlignment="1">
      <alignment horizontal="left" vertical="center" wrapText="1"/>
    </xf>
    <xf numFmtId="169" fontId="16" fillId="2" borderId="4" xfId="0" applyNumberFormat="1" applyFont="1" applyFill="1" applyBorder="1" applyAlignment="1">
      <alignment horizontal="center" vertical="top" wrapText="1"/>
    </xf>
    <xf numFmtId="3" fontId="11" fillId="5" borderId="35" xfId="0" applyNumberFormat="1" applyFont="1" applyFill="1" applyBorder="1" applyAlignment="1">
      <alignment horizontal="left" vertical="top" wrapText="1"/>
    </xf>
    <xf numFmtId="176" fontId="16" fillId="4" borderId="27" xfId="0" applyNumberFormat="1" applyFont="1" applyFill="1" applyBorder="1" applyAlignment="1">
      <alignment horizontal="left" vertical="center" wrapText="1"/>
    </xf>
    <xf numFmtId="9" fontId="11" fillId="14" borderId="53" xfId="0" applyNumberFormat="1" applyFont="1" applyFill="1" applyBorder="1" applyAlignment="1">
      <alignment horizontal="left" vertical="top" wrapText="1"/>
    </xf>
    <xf numFmtId="170" fontId="11" fillId="13" borderId="4" xfId="0" applyNumberFormat="1" applyFont="1" applyFill="1" applyBorder="1" applyAlignment="1">
      <alignment horizontal="left" vertical="top" wrapText="1"/>
    </xf>
    <xf numFmtId="170" fontId="11" fillId="5" borderId="41" xfId="0" applyNumberFormat="1" applyFont="1" applyFill="1" applyBorder="1" applyAlignment="1">
      <alignment horizontal="left" vertical="top" wrapText="1"/>
    </xf>
    <xf numFmtId="9" fontId="16" fillId="4" borderId="27" xfId="0" applyNumberFormat="1" applyFont="1" applyFill="1" applyBorder="1" applyAlignment="1">
      <alignment horizontal="left" vertical="center" wrapText="1"/>
    </xf>
    <xf numFmtId="9" fontId="11" fillId="14" borderId="42" xfId="0" applyNumberFormat="1" applyFont="1" applyFill="1" applyBorder="1" applyAlignment="1">
      <alignment horizontal="left" vertical="top" wrapText="1"/>
    </xf>
    <xf numFmtId="0" fontId="18" fillId="17" borderId="4" xfId="0" applyFont="1" applyFill="1" applyBorder="1" applyAlignment="1">
      <alignment vertical="center" wrapText="1"/>
    </xf>
    <xf numFmtId="0" fontId="18" fillId="17" borderId="37" xfId="0" applyFont="1" applyFill="1" applyBorder="1" applyAlignment="1">
      <alignment horizontal="left" vertical="center" wrapText="1"/>
    </xf>
    <xf numFmtId="177" fontId="18" fillId="17" borderId="37" xfId="0" applyNumberFormat="1" applyFont="1" applyFill="1" applyBorder="1" applyAlignment="1">
      <alignment horizontal="center" vertical="top" wrapText="1"/>
    </xf>
    <xf numFmtId="0" fontId="11" fillId="5" borderId="37" xfId="0" applyFont="1" applyFill="1" applyBorder="1" applyAlignment="1">
      <alignment horizontal="left" vertical="top" wrapText="1"/>
    </xf>
    <xf numFmtId="0" fontId="11" fillId="5" borderId="4" xfId="0" applyFont="1" applyFill="1" applyBorder="1" applyAlignment="1">
      <alignment horizontal="left" vertical="top" wrapText="1"/>
    </xf>
    <xf numFmtId="166" fontId="11" fillId="5" borderId="4" xfId="0" applyNumberFormat="1" applyFont="1" applyFill="1" applyBorder="1" applyAlignment="1">
      <alignment horizontal="left" vertical="top" wrapText="1"/>
    </xf>
    <xf numFmtId="1" fontId="11" fillId="14" borderId="46" xfId="0" applyNumberFormat="1" applyFont="1" applyFill="1" applyBorder="1" applyAlignment="1">
      <alignment horizontal="left" vertical="top" wrapText="1"/>
    </xf>
    <xf numFmtId="0" fontId="19" fillId="17" borderId="4" xfId="0" applyFont="1" applyFill="1" applyBorder="1" applyAlignment="1">
      <alignment vertical="center" wrapText="1"/>
    </xf>
    <xf numFmtId="0" fontId="19" fillId="17" borderId="37" xfId="0" applyFont="1" applyFill="1" applyBorder="1" applyAlignment="1">
      <alignment horizontal="left" vertical="center" wrapText="1"/>
    </xf>
    <xf numFmtId="0" fontId="18" fillId="4" borderId="4" xfId="0" applyFont="1" applyFill="1" applyBorder="1" applyAlignment="1">
      <alignment vertical="center" wrapText="1"/>
    </xf>
    <xf numFmtId="178" fontId="18" fillId="4" borderId="37" xfId="0" applyNumberFormat="1" applyFont="1" applyFill="1" applyBorder="1" applyAlignment="1">
      <alignment horizontal="center" vertical="top" wrapText="1"/>
    </xf>
    <xf numFmtId="0" fontId="11" fillId="18" borderId="27" xfId="0" applyFont="1" applyFill="1" applyBorder="1" applyAlignment="1">
      <alignment horizontal="left" vertical="top" wrapText="1"/>
    </xf>
    <xf numFmtId="1" fontId="11" fillId="5" borderId="4" xfId="0" applyNumberFormat="1" applyFont="1" applyFill="1" applyBorder="1" applyAlignment="1">
      <alignment horizontal="left" vertical="top" wrapText="1"/>
    </xf>
    <xf numFmtId="1" fontId="11" fillId="14" borderId="51" xfId="0" applyNumberFormat="1" applyFont="1" applyFill="1" applyBorder="1" applyAlignment="1">
      <alignment horizontal="left" vertical="top" wrapText="1"/>
    </xf>
    <xf numFmtId="0" fontId="18" fillId="4" borderId="37" xfId="0" applyFont="1" applyFill="1" applyBorder="1" applyAlignment="1">
      <alignment horizontal="left" vertical="center" wrapText="1"/>
    </xf>
    <xf numFmtId="0" fontId="16" fillId="4" borderId="27" xfId="7" applyFont="1" applyFill="1" applyBorder="1" applyAlignment="1">
      <alignment horizontal="left" vertical="center" wrapText="1"/>
    </xf>
    <xf numFmtId="0" fontId="18" fillId="4" borderId="27" xfId="7" applyFont="1" applyFill="1" applyBorder="1" applyAlignment="1">
      <alignment vertical="center" wrapText="1"/>
    </xf>
    <xf numFmtId="0" fontId="16" fillId="2" borderId="27" xfId="7" applyFont="1" applyFill="1" applyBorder="1" applyAlignment="1">
      <alignment vertical="center" wrapText="1"/>
    </xf>
    <xf numFmtId="177" fontId="18" fillId="4" borderId="37" xfId="0" applyNumberFormat="1" applyFont="1" applyFill="1" applyBorder="1" applyAlignment="1">
      <alignment horizontal="center" vertical="top" wrapText="1"/>
    </xf>
    <xf numFmtId="2" fontId="11" fillId="15" borderId="60" xfId="0" applyNumberFormat="1" applyFont="1" applyFill="1" applyBorder="1" applyAlignment="1">
      <alignment horizontal="center" vertical="top"/>
    </xf>
    <xf numFmtId="1" fontId="11" fillId="5" borderId="37" xfId="0" applyNumberFormat="1" applyFont="1" applyFill="1" applyBorder="1" applyAlignment="1">
      <alignment horizontal="left" vertical="top" wrapText="1"/>
    </xf>
    <xf numFmtId="0" fontId="11" fillId="2" borderId="15" xfId="0" applyFont="1" applyFill="1" applyBorder="1" applyAlignment="1">
      <alignment vertical="top" wrapText="1"/>
    </xf>
    <xf numFmtId="42" fontId="16" fillId="2" borderId="4" xfId="1" applyFont="1" applyFill="1" applyBorder="1" applyAlignment="1">
      <alignment horizontal="center" vertical="center" wrapText="1"/>
    </xf>
    <xf numFmtId="0" fontId="16" fillId="2" borderId="4" xfId="0" applyFont="1" applyFill="1" applyBorder="1" applyAlignment="1">
      <alignment horizontal="left" vertical="top" wrapText="1"/>
    </xf>
    <xf numFmtId="0" fontId="16" fillId="2" borderId="27" xfId="9" applyFont="1" applyFill="1" applyBorder="1" applyAlignment="1">
      <alignment horizontal="left" vertical="center" wrapText="1"/>
    </xf>
    <xf numFmtId="0" fontId="16" fillId="4" borderId="27" xfId="9" applyFont="1" applyFill="1" applyBorder="1" applyAlignment="1">
      <alignment vertical="center" wrapText="1"/>
    </xf>
    <xf numFmtId="0" fontId="16" fillId="2" borderId="27" xfId="9" applyFont="1" applyFill="1" applyBorder="1" applyAlignment="1">
      <alignment vertical="center" wrapText="1"/>
    </xf>
    <xf numFmtId="0" fontId="11" fillId="14" borderId="4" xfId="0" applyFont="1" applyFill="1" applyBorder="1" applyAlignment="1">
      <alignment horizontal="left" vertical="top"/>
    </xf>
    <xf numFmtId="0" fontId="11" fillId="2" borderId="4" xfId="0" applyFont="1" applyFill="1" applyBorder="1" applyAlignment="1">
      <alignment vertical="top"/>
    </xf>
    <xf numFmtId="0" fontId="11" fillId="19" borderId="37" xfId="0" applyFont="1" applyFill="1" applyBorder="1" applyAlignment="1">
      <alignment horizontal="left" vertical="top" wrapText="1"/>
    </xf>
    <xf numFmtId="10" fontId="11" fillId="19" borderId="4" xfId="0" applyNumberFormat="1" applyFont="1" applyFill="1" applyBorder="1" applyAlignment="1">
      <alignment horizontal="left" vertical="top" wrapText="1"/>
    </xf>
    <xf numFmtId="1" fontId="11" fillId="14" borderId="52" xfId="0" applyNumberFormat="1" applyFont="1" applyFill="1" applyBorder="1" applyAlignment="1">
      <alignment horizontal="left" vertical="top" wrapText="1"/>
    </xf>
    <xf numFmtId="2" fontId="16" fillId="4" borderId="14" xfId="0" applyNumberFormat="1" applyFont="1" applyFill="1" applyBorder="1" applyAlignment="1">
      <alignment horizontal="left" vertical="top"/>
    </xf>
    <xf numFmtId="0" fontId="11" fillId="15" borderId="14" xfId="0" applyFont="1" applyFill="1" applyBorder="1" applyAlignment="1">
      <alignment vertical="top" wrapText="1"/>
    </xf>
    <xf numFmtId="42" fontId="16" fillId="4" borderId="29" xfId="1" applyFont="1" applyFill="1" applyBorder="1" applyAlignment="1">
      <alignment vertical="top" wrapText="1"/>
    </xf>
    <xf numFmtId="2" fontId="16" fillId="4" borderId="59" xfId="0" applyNumberFormat="1" applyFont="1" applyFill="1" applyBorder="1" applyAlignment="1">
      <alignment horizontal="left" vertical="center"/>
    </xf>
    <xf numFmtId="42" fontId="16" fillId="4" borderId="14" xfId="1" applyFont="1" applyFill="1" applyBorder="1" applyAlignment="1">
      <alignment vertical="top" wrapText="1"/>
    </xf>
    <xf numFmtId="2" fontId="11" fillId="15" borderId="43" xfId="0" applyNumberFormat="1" applyFont="1" applyFill="1" applyBorder="1" applyAlignment="1">
      <alignment horizontal="center" vertical="top"/>
    </xf>
    <xf numFmtId="1" fontId="16" fillId="4" borderId="59" xfId="0" applyNumberFormat="1" applyFont="1" applyFill="1" applyBorder="1" applyAlignment="1">
      <alignment horizontal="left" vertical="center"/>
    </xf>
    <xf numFmtId="0" fontId="11" fillId="2" borderId="12" xfId="0" applyFont="1" applyFill="1" applyBorder="1" applyAlignment="1">
      <alignment vertical="top"/>
    </xf>
    <xf numFmtId="172" fontId="11" fillId="2" borderId="4" xfId="0" applyNumberFormat="1" applyFont="1" applyFill="1" applyBorder="1" applyAlignment="1">
      <alignment horizontal="left" vertical="top" wrapText="1"/>
    </xf>
    <xf numFmtId="44" fontId="16" fillId="4" borderId="14" xfId="4" applyFont="1" applyFill="1" applyBorder="1" applyAlignment="1">
      <alignment vertical="top" wrapText="1"/>
    </xf>
    <xf numFmtId="0" fontId="11" fillId="19" borderId="4"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5" borderId="4" xfId="0" applyFont="1" applyFill="1" applyBorder="1" applyAlignment="1">
      <alignment horizontal="right" vertical="top" wrapText="1"/>
    </xf>
    <xf numFmtId="0" fontId="11" fillId="5" borderId="4" xfId="0" applyFont="1" applyFill="1" applyBorder="1" applyAlignment="1">
      <alignment horizontal="left" vertical="top"/>
    </xf>
    <xf numFmtId="2" fontId="16" fillId="4" borderId="43" xfId="0" applyNumberFormat="1" applyFont="1" applyFill="1" applyBorder="1" applyAlignment="1">
      <alignment horizontal="left" vertical="center"/>
    </xf>
    <xf numFmtId="2" fontId="16" fillId="4" borderId="27" xfId="0" applyNumberFormat="1" applyFont="1" applyFill="1" applyBorder="1" applyAlignment="1">
      <alignment horizontal="left" vertical="center"/>
    </xf>
    <xf numFmtId="2" fontId="16" fillId="4" borderId="57" xfId="0" applyNumberFormat="1" applyFont="1" applyFill="1" applyBorder="1" applyAlignment="1">
      <alignment horizontal="left" vertical="center"/>
    </xf>
    <xf numFmtId="1" fontId="11" fillId="5" borderId="41" xfId="0" applyNumberFormat="1" applyFont="1" applyFill="1" applyBorder="1" applyAlignment="1">
      <alignment horizontal="left" vertical="top" wrapText="1"/>
    </xf>
    <xf numFmtId="2" fontId="16" fillId="4" borderId="56" xfId="0" applyNumberFormat="1" applyFont="1" applyFill="1" applyBorder="1" applyAlignment="1">
      <alignment horizontal="left" vertical="top"/>
    </xf>
    <xf numFmtId="1" fontId="11" fillId="5" borderId="27" xfId="0" applyNumberFormat="1" applyFont="1" applyFill="1" applyBorder="1" applyAlignment="1">
      <alignment horizontal="left" vertical="top" wrapText="1"/>
    </xf>
    <xf numFmtId="9" fontId="11" fillId="4" borderId="32" xfId="3" applyFont="1" applyFill="1" applyBorder="1" applyAlignment="1">
      <alignment horizontal="left" vertical="top"/>
    </xf>
    <xf numFmtId="9" fontId="11" fillId="15" borderId="14" xfId="3" applyFont="1" applyFill="1" applyBorder="1" applyAlignment="1">
      <alignment horizontal="center" vertical="top"/>
    </xf>
    <xf numFmtId="9" fontId="16" fillId="4" borderId="63" xfId="3" applyFont="1" applyFill="1" applyBorder="1" applyAlignment="1">
      <alignment horizontal="left" vertical="top"/>
    </xf>
    <xf numFmtId="9" fontId="11" fillId="5" borderId="34" xfId="0" applyNumberFormat="1" applyFont="1" applyFill="1" applyBorder="1" applyAlignment="1">
      <alignment horizontal="left" vertical="top" wrapText="1"/>
    </xf>
    <xf numFmtId="3" fontId="11" fillId="13" borderId="4" xfId="0" applyNumberFormat="1" applyFont="1" applyFill="1" applyBorder="1" applyAlignment="1">
      <alignment horizontal="left" vertical="top" wrapText="1"/>
    </xf>
    <xf numFmtId="3" fontId="11" fillId="2" borderId="4" xfId="0" applyNumberFormat="1" applyFont="1" applyFill="1" applyBorder="1" applyAlignment="1">
      <alignment horizontal="left" vertical="top" wrapText="1"/>
    </xf>
    <xf numFmtId="2" fontId="11" fillId="4" borderId="14" xfId="0" applyNumberFormat="1" applyFont="1" applyFill="1" applyBorder="1" applyAlignment="1">
      <alignment horizontal="center" vertical="top"/>
    </xf>
    <xf numFmtId="1" fontId="16" fillId="4" borderId="14" xfId="0" applyNumberFormat="1" applyFont="1" applyFill="1" applyBorder="1" applyAlignment="1">
      <alignment horizontal="left" vertical="center"/>
    </xf>
    <xf numFmtId="0" fontId="11" fillId="2" borderId="12" xfId="0" applyFont="1" applyFill="1" applyBorder="1" applyAlignment="1">
      <alignment horizontal="right" vertical="top" wrapText="1"/>
    </xf>
    <xf numFmtId="0" fontId="18" fillId="4" borderId="31" xfId="0" applyFont="1" applyFill="1" applyBorder="1" applyAlignment="1">
      <alignment horizontal="left" vertical="center" wrapText="1"/>
    </xf>
    <xf numFmtId="0" fontId="16" fillId="4" borderId="27" xfId="0" applyFont="1" applyFill="1" applyBorder="1" applyAlignment="1">
      <alignment horizontal="left" vertical="center"/>
    </xf>
    <xf numFmtId="2" fontId="11" fillId="15" borderId="27" xfId="0" applyNumberFormat="1" applyFont="1" applyFill="1" applyBorder="1" applyAlignment="1">
      <alignment horizontal="center" vertical="top" wrapText="1"/>
    </xf>
    <xf numFmtId="0" fontId="16" fillId="18" borderId="27" xfId="0" applyFont="1" applyFill="1" applyBorder="1" applyAlignment="1">
      <alignment horizontal="left" vertical="top" wrapText="1"/>
    </xf>
    <xf numFmtId="2" fontId="11" fillId="14" borderId="4" xfId="0" applyNumberFormat="1" applyFont="1" applyFill="1" applyBorder="1" applyAlignment="1">
      <alignment horizontal="left" vertical="top" wrapText="1"/>
    </xf>
    <xf numFmtId="2" fontId="11" fillId="2" borderId="4" xfId="0" applyNumberFormat="1" applyFont="1" applyFill="1" applyBorder="1" applyAlignment="1">
      <alignment horizontal="left" vertical="top" wrapText="1"/>
    </xf>
    <xf numFmtId="0" fontId="11" fillId="2" borderId="16" xfId="0" applyFont="1" applyFill="1" applyBorder="1" applyAlignment="1">
      <alignment vertical="top" wrapText="1"/>
    </xf>
    <xf numFmtId="9" fontId="11" fillId="2" borderId="4" xfId="0" applyNumberFormat="1" applyFont="1" applyFill="1" applyBorder="1" applyAlignment="1">
      <alignment horizontal="left" vertical="top"/>
    </xf>
    <xf numFmtId="9" fontId="16" fillId="4" borderId="14" xfId="0" applyNumberFormat="1" applyFont="1" applyFill="1" applyBorder="1" applyAlignment="1">
      <alignment horizontal="left" vertical="center"/>
    </xf>
    <xf numFmtId="9" fontId="16" fillId="4" borderId="59" xfId="0" applyNumberFormat="1" applyFont="1" applyFill="1" applyBorder="1" applyAlignment="1">
      <alignment horizontal="left" vertical="top"/>
    </xf>
    <xf numFmtId="1" fontId="11" fillId="14" borderId="37" xfId="0" applyNumberFormat="1" applyFont="1" applyFill="1" applyBorder="1" applyAlignment="1">
      <alignment horizontal="left" vertical="top" wrapText="1"/>
    </xf>
    <xf numFmtId="2" fontId="11" fillId="4" borderId="14" xfId="0" applyNumberFormat="1" applyFont="1" applyFill="1" applyBorder="1" applyAlignment="1">
      <alignment vertical="top"/>
    </xf>
    <xf numFmtId="49" fontId="11" fillId="2" borderId="4" xfId="0" applyNumberFormat="1" applyFont="1" applyFill="1" applyBorder="1" applyAlignment="1">
      <alignment horizontal="left" vertical="top" wrapText="1"/>
    </xf>
    <xf numFmtId="9" fontId="16" fillId="4" borderId="59" xfId="0" applyNumberFormat="1" applyFont="1" applyFill="1" applyBorder="1" applyAlignment="1">
      <alignment horizontal="left" vertical="center"/>
    </xf>
    <xf numFmtId="9" fontId="11" fillId="2" borderId="12" xfId="0" applyNumberFormat="1" applyFont="1" applyFill="1" applyBorder="1" applyAlignment="1">
      <alignment horizontal="left" vertical="top" wrapText="1"/>
    </xf>
    <xf numFmtId="9" fontId="11" fillId="2" borderId="27" xfId="0" applyNumberFormat="1" applyFont="1" applyFill="1" applyBorder="1" applyAlignment="1">
      <alignment horizontal="left" vertical="top" wrapText="1"/>
    </xf>
    <xf numFmtId="9" fontId="11" fillId="2" borderId="37" xfId="0" applyNumberFormat="1" applyFont="1" applyFill="1" applyBorder="1" applyAlignment="1">
      <alignment horizontal="left" vertical="top" wrapText="1"/>
    </xf>
    <xf numFmtId="9" fontId="16" fillId="15" borderId="14" xfId="0" applyNumberFormat="1" applyFont="1" applyFill="1" applyBorder="1" applyAlignment="1">
      <alignment horizontal="left" vertical="top"/>
    </xf>
    <xf numFmtId="175" fontId="11" fillId="2" borderId="4" xfId="1" applyNumberFormat="1" applyFont="1" applyFill="1" applyBorder="1" applyAlignment="1">
      <alignment horizontal="left" vertical="top" wrapText="1"/>
    </xf>
    <xf numFmtId="0" fontId="11" fillId="4" borderId="27" xfId="2" applyFont="1" applyFill="1" applyBorder="1" applyAlignment="1">
      <alignment horizontal="left" vertical="top" wrapText="1"/>
    </xf>
    <xf numFmtId="9" fontId="11" fillId="4" borderId="14" xfId="0" applyNumberFormat="1" applyFont="1" applyFill="1" applyBorder="1" applyAlignment="1">
      <alignment horizontal="left" vertical="top"/>
    </xf>
    <xf numFmtId="170" fontId="16" fillId="4" borderId="59" xfId="0" applyNumberFormat="1" applyFont="1" applyFill="1" applyBorder="1" applyAlignment="1">
      <alignment horizontal="left" vertical="center"/>
    </xf>
    <xf numFmtId="1" fontId="11" fillId="14" borderId="4" xfId="0" applyNumberFormat="1" applyFont="1" applyFill="1" applyBorder="1" applyAlignment="1">
      <alignment horizontal="left" vertical="top" wrapText="1"/>
    </xf>
    <xf numFmtId="0" fontId="11" fillId="2" borderId="12" xfId="0" applyFont="1" applyFill="1" applyBorder="1" applyAlignment="1">
      <alignment horizontal="right" vertical="top"/>
    </xf>
    <xf numFmtId="0" fontId="11" fillId="13" borderId="4" xfId="0" applyFont="1" applyFill="1" applyBorder="1" applyAlignment="1">
      <alignment horizontal="left" vertical="top"/>
    </xf>
    <xf numFmtId="0" fontId="11" fillId="2" borderId="4" xfId="0" applyFont="1" applyFill="1" applyBorder="1" applyAlignment="1">
      <alignment horizontal="left" vertical="top"/>
    </xf>
    <xf numFmtId="0" fontId="23" fillId="4" borderId="65" xfId="0" applyFont="1" applyFill="1" applyBorder="1" applyAlignment="1">
      <alignment horizontal="left" vertical="top" wrapText="1"/>
    </xf>
    <xf numFmtId="2" fontId="16" fillId="4" borderId="64" xfId="0" applyNumberFormat="1" applyFont="1" applyFill="1" applyBorder="1" applyAlignment="1">
      <alignment horizontal="left" vertical="top"/>
    </xf>
    <xf numFmtId="3" fontId="11" fillId="5" borderId="3" xfId="0" applyNumberFormat="1" applyFont="1" applyFill="1" applyBorder="1" applyAlignment="1">
      <alignment horizontal="left" vertical="top" wrapText="1"/>
    </xf>
    <xf numFmtId="0" fontId="11" fillId="2" borderId="17" xfId="0" applyFont="1" applyFill="1" applyBorder="1" applyAlignment="1">
      <alignment horizontal="left" vertical="top" wrapText="1"/>
    </xf>
    <xf numFmtId="1" fontId="16" fillId="4" borderId="4" xfId="0" applyNumberFormat="1" applyFont="1" applyFill="1" applyBorder="1" applyAlignment="1">
      <alignment horizontal="left" vertical="center" wrapText="1"/>
    </xf>
    <xf numFmtId="1" fontId="11" fillId="2" borderId="12" xfId="0" applyNumberFormat="1" applyFont="1" applyFill="1" applyBorder="1" applyAlignment="1">
      <alignment horizontal="left" vertical="top" wrapText="1"/>
    </xf>
    <xf numFmtId="0" fontId="11" fillId="2" borderId="4" xfId="0" applyFont="1" applyFill="1" applyBorder="1" applyAlignment="1">
      <alignment horizontal="left" vertical="top" wrapText="1" readingOrder="2"/>
    </xf>
    <xf numFmtId="0" fontId="11" fillId="2" borderId="18" xfId="0" applyFont="1" applyFill="1" applyBorder="1" applyAlignment="1">
      <alignment horizontal="left" vertical="top" wrapText="1"/>
    </xf>
    <xf numFmtId="0" fontId="11" fillId="2" borderId="19" xfId="0" applyFont="1" applyFill="1" applyBorder="1" applyAlignment="1">
      <alignment horizontal="left" vertical="top" wrapText="1"/>
    </xf>
    <xf numFmtId="0" fontId="11" fillId="2" borderId="20" xfId="0" applyFont="1" applyFill="1" applyBorder="1" applyAlignment="1">
      <alignment horizontal="left" vertical="top" wrapText="1"/>
    </xf>
    <xf numFmtId="2" fontId="11" fillId="4" borderId="27" xfId="0" applyNumberFormat="1" applyFont="1" applyFill="1" applyBorder="1" applyAlignment="1">
      <alignment horizontal="center" vertical="top" wrapText="1"/>
    </xf>
    <xf numFmtId="0" fontId="18" fillId="17" borderId="41" xfId="0" applyFont="1" applyFill="1" applyBorder="1" applyAlignment="1">
      <alignment horizontal="left" vertical="center" wrapText="1"/>
    </xf>
    <xf numFmtId="1" fontId="11" fillId="14" borderId="33" xfId="0" applyNumberFormat="1" applyFont="1" applyFill="1" applyBorder="1" applyAlignment="1">
      <alignment horizontal="left" vertical="top" wrapText="1"/>
    </xf>
    <xf numFmtId="164" fontId="11" fillId="2" borderId="12" xfId="0" applyNumberFormat="1" applyFont="1" applyFill="1" applyBorder="1" applyAlignment="1">
      <alignment vertical="top" wrapText="1"/>
    </xf>
    <xf numFmtId="9" fontId="11" fillId="14" borderId="27" xfId="0" applyNumberFormat="1" applyFont="1" applyFill="1" applyBorder="1" applyAlignment="1">
      <alignment horizontal="left" vertical="center" wrapText="1"/>
    </xf>
    <xf numFmtId="0" fontId="11" fillId="4" borderId="27" xfId="0" applyFont="1" applyFill="1" applyBorder="1" applyAlignment="1">
      <alignment horizontal="left" vertical="top" wrapText="1"/>
    </xf>
    <xf numFmtId="0" fontId="12" fillId="2" borderId="14" xfId="0" applyFont="1" applyFill="1" applyBorder="1" applyAlignment="1">
      <alignment horizontal="left" vertical="top" wrapText="1"/>
    </xf>
    <xf numFmtId="170" fontId="11" fillId="4" borderId="32" xfId="3" applyNumberFormat="1" applyFont="1" applyFill="1" applyBorder="1" applyAlignment="1">
      <alignment horizontal="left" vertical="top"/>
    </xf>
    <xf numFmtId="0" fontId="11" fillId="4" borderId="4" xfId="0" applyFont="1" applyFill="1" applyBorder="1" applyAlignment="1">
      <alignment horizontal="left" vertical="top"/>
    </xf>
    <xf numFmtId="10" fontId="16" fillId="4" borderId="14" xfId="0" applyNumberFormat="1" applyFont="1" applyFill="1" applyBorder="1" applyAlignment="1">
      <alignment horizontal="left" vertical="center"/>
    </xf>
    <xf numFmtId="2" fontId="11" fillId="4" borderId="27" xfId="0" applyNumberFormat="1" applyFont="1" applyFill="1" applyBorder="1" applyAlignment="1">
      <alignment horizontal="left" vertical="top"/>
    </xf>
    <xf numFmtId="9" fontId="11" fillId="5" borderId="12" xfId="0" applyNumberFormat="1" applyFont="1" applyFill="1" applyBorder="1" applyAlignment="1">
      <alignment horizontal="left" vertical="top" wrapText="1"/>
    </xf>
    <xf numFmtId="9" fontId="11" fillId="4" borderId="14" xfId="3" applyFont="1" applyFill="1" applyBorder="1" applyAlignment="1">
      <alignment horizontal="center" vertical="top"/>
    </xf>
    <xf numFmtId="9" fontId="16" fillId="4" borderId="59" xfId="3" applyFont="1" applyFill="1" applyBorder="1" applyAlignment="1">
      <alignment horizontal="left" vertical="top"/>
    </xf>
    <xf numFmtId="3" fontId="11" fillId="2" borderId="37" xfId="0" applyNumberFormat="1" applyFont="1" applyFill="1" applyBorder="1" applyAlignment="1">
      <alignment horizontal="left" vertical="top" wrapText="1"/>
    </xf>
    <xf numFmtId="175" fontId="11" fillId="4" borderId="27" xfId="1" applyNumberFormat="1" applyFont="1" applyFill="1" applyBorder="1" applyAlignment="1">
      <alignment horizontal="center" vertical="top" wrapText="1"/>
    </xf>
    <xf numFmtId="3" fontId="11" fillId="2" borderId="31" xfId="0" applyNumberFormat="1" applyFont="1" applyFill="1" applyBorder="1" applyAlignment="1">
      <alignment vertical="center" wrapText="1"/>
    </xf>
    <xf numFmtId="0" fontId="16" fillId="4" borderId="28" xfId="0" applyFont="1" applyFill="1" applyBorder="1" applyAlignment="1">
      <alignment vertical="top" wrapText="1"/>
    </xf>
    <xf numFmtId="42" fontId="16" fillId="4" borderId="28" xfId="1" applyFont="1" applyFill="1" applyBorder="1" applyAlignment="1">
      <alignment vertical="top" wrapText="1"/>
    </xf>
    <xf numFmtId="0" fontId="16" fillId="4" borderId="61" xfId="0" applyFont="1" applyFill="1" applyBorder="1" applyAlignment="1">
      <alignment vertical="top" wrapText="1"/>
    </xf>
    <xf numFmtId="9" fontId="16" fillId="4" borderId="14" xfId="0" applyNumberFormat="1" applyFont="1" applyFill="1" applyBorder="1" applyAlignment="1">
      <alignment horizontal="left" vertical="top"/>
    </xf>
    <xf numFmtId="175" fontId="11" fillId="2" borderId="3" xfId="1" applyNumberFormat="1" applyFont="1" applyFill="1" applyBorder="1" applyAlignment="1">
      <alignment vertical="top"/>
    </xf>
    <xf numFmtId="0" fontId="11" fillId="2" borderId="14" xfId="0" applyFont="1" applyFill="1" applyBorder="1" applyAlignment="1">
      <alignment horizontal="left" vertical="top"/>
    </xf>
    <xf numFmtId="0" fontId="11" fillId="2" borderId="22" xfId="0" applyFont="1" applyFill="1" applyBorder="1" applyAlignment="1">
      <alignment vertical="top" wrapText="1"/>
    </xf>
    <xf numFmtId="0" fontId="11" fillId="2" borderId="23" xfId="0" applyFont="1" applyFill="1" applyBorder="1" applyAlignment="1">
      <alignment vertical="top" wrapText="1"/>
    </xf>
    <xf numFmtId="0" fontId="11" fillId="2" borderId="24" xfId="0" applyFont="1" applyFill="1" applyBorder="1" applyAlignment="1">
      <alignment horizontal="left" vertical="top" wrapText="1"/>
    </xf>
    <xf numFmtId="174" fontId="11" fillId="14" borderId="12" xfId="0" applyNumberFormat="1" applyFont="1" applyFill="1" applyBorder="1" applyAlignment="1">
      <alignment horizontal="left" vertical="top" wrapText="1"/>
    </xf>
    <xf numFmtId="174" fontId="11" fillId="14" borderId="27" xfId="0" applyNumberFormat="1" applyFont="1" applyFill="1" applyBorder="1" applyAlignment="1">
      <alignment horizontal="left" vertical="top" wrapText="1"/>
    </xf>
    <xf numFmtId="174" fontId="11" fillId="15" borderId="32" xfId="0" applyNumberFormat="1" applyFont="1" applyFill="1" applyBorder="1" applyAlignment="1">
      <alignment horizontal="left" vertical="top"/>
    </xf>
    <xf numFmtId="169" fontId="11" fillId="2" borderId="4" xfId="0" applyNumberFormat="1" applyFont="1" applyFill="1" applyBorder="1" applyAlignment="1">
      <alignment horizontal="left" vertical="top" wrapText="1"/>
    </xf>
    <xf numFmtId="169" fontId="11" fillId="2" borderId="27" xfId="0" applyNumberFormat="1" applyFont="1" applyFill="1" applyBorder="1" applyAlignment="1">
      <alignment horizontal="left" vertical="top" wrapText="1"/>
    </xf>
    <xf numFmtId="175" fontId="11" fillId="2" borderId="4" xfId="1" applyNumberFormat="1" applyFont="1" applyFill="1" applyBorder="1" applyAlignment="1">
      <alignment vertical="top" wrapText="1"/>
    </xf>
    <xf numFmtId="1" fontId="11" fillId="13" borderId="4" xfId="0" applyNumberFormat="1" applyFont="1" applyFill="1" applyBorder="1" applyAlignment="1">
      <alignment horizontal="left" vertical="top"/>
    </xf>
    <xf numFmtId="2" fontId="11" fillId="14" borderId="40" xfId="0" applyNumberFormat="1" applyFont="1" applyFill="1" applyBorder="1" applyAlignment="1">
      <alignment horizontal="left" vertical="top" wrapText="1"/>
    </xf>
    <xf numFmtId="4" fontId="11" fillId="5" borderId="4" xfId="0" applyNumberFormat="1"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25" xfId="0" applyFont="1" applyFill="1" applyBorder="1" applyAlignment="1">
      <alignment vertical="top" wrapText="1"/>
    </xf>
    <xf numFmtId="0" fontId="11" fillId="2" borderId="26" xfId="0" applyFont="1" applyFill="1" applyBorder="1" applyAlignment="1">
      <alignment vertical="top" wrapText="1"/>
    </xf>
    <xf numFmtId="2" fontId="11" fillId="15" borderId="27" xfId="0" applyNumberFormat="1" applyFont="1" applyFill="1" applyBorder="1" applyAlignment="1">
      <alignment horizontal="left" vertical="top"/>
    </xf>
    <xf numFmtId="0" fontId="11" fillId="2" borderId="8" xfId="0" applyFont="1" applyFill="1" applyBorder="1" applyAlignment="1">
      <alignment vertical="top" wrapText="1"/>
    </xf>
    <xf numFmtId="10" fontId="11" fillId="2" borderId="37" xfId="0" applyNumberFormat="1" applyFont="1" applyFill="1" applyBorder="1" applyAlignment="1">
      <alignment horizontal="left" vertical="top" wrapText="1"/>
    </xf>
    <xf numFmtId="10" fontId="11" fillId="2" borderId="4" xfId="0" applyNumberFormat="1" applyFont="1" applyFill="1" applyBorder="1" applyAlignment="1">
      <alignment horizontal="left" vertical="top" wrapText="1"/>
    </xf>
    <xf numFmtId="10" fontId="11" fillId="2" borderId="27" xfId="0" applyNumberFormat="1" applyFont="1" applyFill="1" applyBorder="1" applyAlignment="1">
      <alignment horizontal="left" vertical="top"/>
    </xf>
    <xf numFmtId="0" fontId="18" fillId="17" borderId="4" xfId="6" applyFont="1" applyFill="1" applyBorder="1" applyAlignment="1">
      <alignment horizontal="left" vertical="center" wrapText="1"/>
    </xf>
    <xf numFmtId="0" fontId="16" fillId="17" borderId="27" xfId="0" applyFont="1" applyFill="1" applyBorder="1" applyAlignment="1">
      <alignment horizontal="left" vertical="top" wrapText="1"/>
    </xf>
    <xf numFmtId="10" fontId="11" fillId="17" borderId="27" xfId="0" applyNumberFormat="1" applyFont="1" applyFill="1" applyBorder="1" applyAlignment="1">
      <alignment horizontal="left" vertical="top"/>
    </xf>
    <xf numFmtId="2" fontId="11" fillId="4" borderId="38" xfId="0" applyNumberFormat="1" applyFont="1" applyFill="1" applyBorder="1" applyAlignment="1">
      <alignment horizontal="left" vertical="top"/>
    </xf>
    <xf numFmtId="2" fontId="11" fillId="4" borderId="28" xfId="0" applyNumberFormat="1" applyFont="1" applyFill="1" applyBorder="1" applyAlignment="1">
      <alignment horizontal="center" vertical="top"/>
    </xf>
    <xf numFmtId="2" fontId="16" fillId="4" borderId="28" xfId="0" applyNumberFormat="1" applyFont="1" applyFill="1" applyBorder="1" applyAlignment="1">
      <alignment horizontal="left" vertical="center"/>
    </xf>
    <xf numFmtId="2" fontId="16" fillId="4" borderId="61" xfId="0" applyNumberFormat="1" applyFont="1" applyFill="1" applyBorder="1" applyAlignment="1">
      <alignment horizontal="left" vertical="center"/>
    </xf>
    <xf numFmtId="170" fontId="11" fillId="20" borderId="4" xfId="0" applyNumberFormat="1" applyFont="1" applyFill="1" applyBorder="1" applyAlignment="1">
      <alignment horizontal="left" vertical="top" wrapText="1"/>
    </xf>
    <xf numFmtId="9" fontId="11" fillId="10" borderId="4" xfId="0" applyNumberFormat="1" applyFont="1" applyFill="1" applyBorder="1" applyAlignment="1">
      <alignment horizontal="left" vertical="top" wrapText="1"/>
    </xf>
    <xf numFmtId="9" fontId="11" fillId="21" borderId="4" xfId="0" applyNumberFormat="1" applyFont="1" applyFill="1" applyBorder="1" applyAlignment="1">
      <alignment horizontal="left" vertical="top" wrapText="1"/>
    </xf>
    <xf numFmtId="0" fontId="6" fillId="12" borderId="42" xfId="0" applyFont="1" applyFill="1" applyBorder="1" applyAlignment="1">
      <alignment horizontal="center" vertical="center"/>
    </xf>
    <xf numFmtId="0" fontId="1" fillId="12" borderId="42" xfId="0" applyFont="1" applyFill="1" applyBorder="1" applyAlignment="1">
      <alignment horizontal="center" vertical="center"/>
    </xf>
    <xf numFmtId="0" fontId="6" fillId="8" borderId="42" xfId="0" applyFont="1" applyFill="1" applyBorder="1" applyAlignment="1">
      <alignment horizontal="left" vertical="center" wrapText="1"/>
    </xf>
    <xf numFmtId="0" fontId="1" fillId="9" borderId="42" xfId="0" applyFont="1" applyFill="1" applyBorder="1" applyAlignment="1">
      <alignment horizontal="left" vertical="center" wrapText="1"/>
    </xf>
    <xf numFmtId="0" fontId="1" fillId="9" borderId="37" xfId="0" applyFont="1" applyFill="1" applyBorder="1" applyAlignment="1">
      <alignment horizontal="left" vertical="center" wrapText="1"/>
    </xf>
    <xf numFmtId="0" fontId="6" fillId="9" borderId="42" xfId="0" applyFont="1" applyFill="1" applyBorder="1" applyAlignment="1">
      <alignment horizontal="center" vertical="center"/>
    </xf>
    <xf numFmtId="0" fontId="1" fillId="9" borderId="42" xfId="0" applyFont="1" applyFill="1" applyBorder="1" applyAlignment="1">
      <alignment horizontal="center" vertical="center"/>
    </xf>
    <xf numFmtId="0" fontId="6" fillId="12" borderId="51" xfId="0" applyFont="1" applyFill="1" applyBorder="1" applyAlignment="1">
      <alignment horizontal="center" vertical="center"/>
    </xf>
    <xf numFmtId="0" fontId="0" fillId="12" borderId="51" xfId="0" applyFill="1" applyBorder="1" applyAlignment="1">
      <alignment horizontal="center" vertical="center"/>
    </xf>
    <xf numFmtId="0" fontId="24" fillId="22" borderId="8" xfId="0" applyFont="1" applyFill="1" applyBorder="1" applyAlignment="1">
      <alignment vertical="center"/>
    </xf>
    <xf numFmtId="0" fontId="25" fillId="22" borderId="8" xfId="0" applyFont="1" applyFill="1" applyBorder="1" applyAlignment="1">
      <alignment vertical="center"/>
    </xf>
  </cellXfs>
  <cellStyles count="10">
    <cellStyle name="Moneda" xfId="4" builtinId="4"/>
    <cellStyle name="Moneda [0]" xfId="1" builtinId="7"/>
    <cellStyle name="Normal" xfId="0" builtinId="0"/>
    <cellStyle name="Normal 2" xfId="2"/>
    <cellStyle name="Normal 3" xfId="5"/>
    <cellStyle name="Normal 4" xfId="7"/>
    <cellStyle name="Normal 5" xfId="9"/>
    <cellStyle name="Normal 6" xfId="6"/>
    <cellStyle name="Porcentaje" xfId="3" builtinId="5"/>
    <cellStyle name="Porcentaje 2" xfId="8"/>
  </cellStyles>
  <dxfs count="0"/>
  <tableStyles count="0" defaultTableStyle="TableStyleMedium2" defaultPivotStyle="PivotStyleLight16"/>
  <colors>
    <mruColors>
      <color rgb="FFE51D5E"/>
      <color rgb="FFFF99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123264</xdr:colOff>
      <xdr:row>0</xdr:row>
      <xdr:rowOff>112058</xdr:rowOff>
    </xdr:from>
    <xdr:to>
      <xdr:col>2</xdr:col>
      <xdr:colOff>952887</xdr:colOff>
      <xdr:row>1</xdr:row>
      <xdr:rowOff>1232647</xdr:rowOff>
    </xdr:to>
    <xdr:pic>
      <xdr:nvPicPr>
        <xdr:cNvPr id="3" name="Imagen 2">
          <a:extLst>
            <a:ext uri="{FF2B5EF4-FFF2-40B4-BE49-F238E27FC236}">
              <a16:creationId xmlns:a16="http://schemas.microsoft.com/office/drawing/2014/main" id="{0BD38285-0BC5-31B6-2DDA-A3A1F033D8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4" y="112058"/>
          <a:ext cx="2757035" cy="1277471"/>
        </a:xfrm>
        <a:prstGeom prst="rect">
          <a:avLst/>
        </a:prstGeom>
      </xdr:spPr>
    </xdr:pic>
    <xdr:clientData/>
  </xdr:twoCellAnchor>
  <xdr:twoCellAnchor editAs="oneCell">
    <xdr:from>
      <xdr:col>15</xdr:col>
      <xdr:colOff>268941</xdr:colOff>
      <xdr:row>1</xdr:row>
      <xdr:rowOff>89647</xdr:rowOff>
    </xdr:from>
    <xdr:to>
      <xdr:col>17</xdr:col>
      <xdr:colOff>851104</xdr:colOff>
      <xdr:row>1</xdr:row>
      <xdr:rowOff>1008530</xdr:rowOff>
    </xdr:to>
    <xdr:pic>
      <xdr:nvPicPr>
        <xdr:cNvPr id="5" name="Imagen 4">
          <a:extLst>
            <a:ext uri="{FF2B5EF4-FFF2-40B4-BE49-F238E27FC236}">
              <a16:creationId xmlns:a16="http://schemas.microsoft.com/office/drawing/2014/main" id="{2A18A655-753D-01FD-2E57-A336F95C49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99441" y="246529"/>
          <a:ext cx="2408722" cy="91888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HY1002"/>
  <sheetViews>
    <sheetView tabSelected="1" zoomScale="85" zoomScaleNormal="85" workbookViewId="0">
      <pane ySplit="1" topLeftCell="A28" activePane="bottomLeft" state="frozen"/>
      <selection pane="bottomLeft" activeCell="C33" sqref="C33"/>
    </sheetView>
  </sheetViews>
  <sheetFormatPr baseColWidth="10" defaultColWidth="14.453125" defaultRowHeight="15" customHeight="1" x14ac:dyDescent="0.35"/>
  <cols>
    <col min="1" max="2" width="14.453125" style="6"/>
    <col min="3" max="3" width="95.1796875" style="6" customWidth="1"/>
    <col min="4" max="4" width="15" style="6" customWidth="1"/>
    <col min="5" max="5" width="17.1796875" style="6" customWidth="1"/>
    <col min="6" max="6" width="14.453125" style="6" hidden="1" customWidth="1"/>
    <col min="7" max="7" width="29.453125" style="6" customWidth="1"/>
    <col min="8" max="8" width="13.54296875" style="6" hidden="1" customWidth="1"/>
    <col min="9" max="9" width="9.26953125" style="6" customWidth="1"/>
    <col min="10" max="10" width="8.54296875" style="6" hidden="1" customWidth="1"/>
    <col min="11" max="11" width="24.81640625" style="6" hidden="1" customWidth="1"/>
    <col min="12" max="12" width="7.81640625" style="6" customWidth="1"/>
    <col min="13" max="13" width="10.1796875" style="6" customWidth="1"/>
    <col min="14" max="14" width="7.81640625" style="6" customWidth="1"/>
    <col min="15" max="15" width="10.7265625" style="6" customWidth="1"/>
    <col min="16" max="16" width="9.81640625" style="6" customWidth="1"/>
    <col min="17" max="17" width="17.453125" style="6" customWidth="1"/>
    <col min="18" max="18" width="12.7265625" style="6" customWidth="1"/>
    <col min="19" max="19" width="10.7265625" style="6" customWidth="1"/>
    <col min="20" max="20" width="14.26953125" style="6" customWidth="1"/>
    <col min="21" max="21" width="10.1796875" style="6" customWidth="1"/>
    <col min="22" max="22" width="21.54296875" style="6" customWidth="1"/>
    <col min="23" max="23" width="16.54296875" style="17" customWidth="1"/>
    <col min="24" max="24" width="28.453125" style="6" customWidth="1"/>
    <col min="25" max="25" width="27.26953125" style="6" customWidth="1"/>
    <col min="26" max="26" width="12.54296875" style="6" customWidth="1"/>
    <col min="27" max="27" width="8.453125" style="6" customWidth="1"/>
    <col min="28" max="28" width="9.81640625" style="6" customWidth="1"/>
    <col min="29" max="29" width="9.7265625" style="6" customWidth="1"/>
    <col min="30" max="30" width="23.1796875" style="6" customWidth="1"/>
    <col min="31" max="31" width="24.1796875" style="6" customWidth="1"/>
    <col min="32" max="32" width="20" style="6" customWidth="1"/>
    <col min="33" max="33" width="22.1796875" style="6" customWidth="1"/>
    <col min="34" max="34" width="13.1796875" style="6" customWidth="1"/>
    <col min="35" max="39" width="19" style="6" customWidth="1"/>
    <col min="40" max="40" width="14.453125" style="6" customWidth="1"/>
    <col min="41" max="41" width="14.81640625" style="6" customWidth="1"/>
    <col min="42" max="42" width="14.1796875" style="6" customWidth="1"/>
    <col min="43" max="43" width="15.26953125" style="6" customWidth="1"/>
    <col min="44" max="44" width="15.453125" style="6" customWidth="1"/>
    <col min="45" max="45" width="15.7265625" style="6" customWidth="1"/>
    <col min="46" max="50" width="16.1796875" style="6" customWidth="1"/>
    <col min="51" max="51" width="21.1796875" style="6" customWidth="1"/>
    <col min="52" max="52" width="11.1796875" style="16" customWidth="1"/>
    <col min="53" max="66" width="14" style="16" customWidth="1"/>
    <col min="67" max="331" width="14.453125" style="16"/>
    <col min="332" max="16384" width="14.453125" style="6"/>
  </cols>
  <sheetData>
    <row r="1" spans="1:331" ht="12.75" customHeight="1" x14ac:dyDescent="0.35">
      <c r="A1" s="1"/>
      <c r="B1" s="1"/>
      <c r="C1" s="1"/>
      <c r="D1" s="1"/>
      <c r="E1" s="2"/>
      <c r="F1" s="2"/>
      <c r="G1" s="2"/>
      <c r="H1" s="2"/>
      <c r="I1" s="2"/>
      <c r="J1" s="1"/>
      <c r="K1" s="1"/>
      <c r="L1" s="1"/>
      <c r="M1" s="3"/>
      <c r="N1" s="1"/>
      <c r="O1" s="1"/>
      <c r="P1" s="1"/>
      <c r="Q1" s="1"/>
      <c r="R1" s="1"/>
      <c r="S1" s="2"/>
      <c r="T1" s="2"/>
      <c r="U1" s="2"/>
      <c r="V1" s="2"/>
      <c r="W1" s="19"/>
      <c r="X1" s="1"/>
      <c r="Y1" s="1"/>
      <c r="Z1" s="1"/>
      <c r="AA1" s="1"/>
      <c r="AB1" s="1"/>
      <c r="AC1" s="1"/>
      <c r="AD1" s="1"/>
      <c r="AE1" s="1"/>
      <c r="AF1" s="1"/>
      <c r="AG1" s="1"/>
      <c r="AH1" s="2"/>
      <c r="AI1" s="2"/>
      <c r="AJ1" s="2"/>
      <c r="AK1" s="2"/>
      <c r="AL1" s="2"/>
      <c r="AM1" s="2"/>
      <c r="AN1" s="1"/>
      <c r="AO1" s="1"/>
      <c r="AP1" s="1"/>
      <c r="AQ1" s="1"/>
      <c r="AR1" s="4"/>
      <c r="AS1" s="4"/>
      <c r="AT1" s="4"/>
      <c r="AU1" s="4"/>
      <c r="AV1" s="4"/>
      <c r="AW1" s="4"/>
      <c r="AX1" s="4"/>
      <c r="AY1" s="4"/>
      <c r="AZ1" s="18"/>
      <c r="BA1" s="15"/>
      <c r="BB1" s="15"/>
      <c r="BC1" s="15"/>
      <c r="BD1" s="15"/>
      <c r="BE1" s="15"/>
      <c r="BF1" s="15"/>
      <c r="BG1" s="15"/>
      <c r="BH1" s="15"/>
      <c r="BI1" s="15"/>
      <c r="BJ1" s="15"/>
      <c r="BK1" s="15"/>
      <c r="BL1" s="15"/>
      <c r="BM1" s="15"/>
      <c r="BN1" s="15"/>
    </row>
    <row r="2" spans="1:331" ht="98.5" customHeight="1" x14ac:dyDescent="0.35">
      <c r="A2" s="411" t="s">
        <v>2386</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18"/>
      <c r="BA2" s="15"/>
      <c r="BB2" s="15"/>
      <c r="BC2" s="15"/>
      <c r="BD2" s="15"/>
      <c r="BE2" s="15"/>
      <c r="BF2" s="15"/>
      <c r="BG2" s="15"/>
      <c r="BH2" s="15"/>
      <c r="BI2" s="15"/>
      <c r="BJ2" s="15"/>
      <c r="BK2" s="15"/>
      <c r="BL2" s="15"/>
      <c r="BM2" s="15"/>
      <c r="BN2" s="15"/>
    </row>
    <row r="3" spans="1:331" ht="12.75" customHeight="1" x14ac:dyDescent="0.35">
      <c r="A3" s="1"/>
      <c r="B3" s="1"/>
      <c r="C3" s="1"/>
      <c r="D3" s="1"/>
      <c r="E3" s="2"/>
      <c r="F3" s="2"/>
      <c r="G3" s="2"/>
      <c r="H3" s="2"/>
      <c r="I3" s="2"/>
      <c r="J3" s="1"/>
      <c r="K3" s="1"/>
      <c r="L3" s="1"/>
      <c r="M3" s="3"/>
      <c r="N3" s="1"/>
      <c r="O3" s="1"/>
      <c r="P3" s="1"/>
      <c r="Q3" s="1"/>
      <c r="R3" s="1"/>
      <c r="S3" s="2"/>
      <c r="T3" s="2"/>
      <c r="U3" s="2"/>
      <c r="V3" s="2"/>
      <c r="W3" s="19"/>
      <c r="X3" s="1"/>
      <c r="Y3" s="1"/>
      <c r="Z3" s="1"/>
      <c r="AA3" s="1"/>
      <c r="AB3" s="1"/>
      <c r="AC3" s="1"/>
      <c r="AD3" s="1"/>
      <c r="AE3" s="1"/>
      <c r="AF3" s="1"/>
      <c r="AG3" s="1"/>
      <c r="AH3" s="2"/>
      <c r="AI3" s="2"/>
      <c r="AJ3" s="2"/>
      <c r="AK3" s="2"/>
      <c r="AL3" s="2"/>
      <c r="AM3" s="2"/>
      <c r="AN3" s="1"/>
      <c r="AO3" s="1"/>
      <c r="AP3" s="1"/>
      <c r="AQ3" s="1"/>
      <c r="AR3" s="4"/>
      <c r="AS3" s="4"/>
      <c r="AT3" s="4"/>
      <c r="AU3" s="4"/>
      <c r="AV3" s="4"/>
      <c r="AW3" s="4"/>
      <c r="AX3" s="4"/>
      <c r="AY3" s="4"/>
      <c r="AZ3" s="18"/>
      <c r="BA3" s="15"/>
      <c r="BB3" s="15"/>
      <c r="BC3" s="15"/>
      <c r="BD3" s="15"/>
      <c r="BE3" s="15"/>
      <c r="BF3" s="15"/>
      <c r="BG3" s="15"/>
      <c r="BH3" s="15"/>
      <c r="BI3" s="15"/>
      <c r="BJ3" s="15"/>
      <c r="BK3" s="15"/>
      <c r="BL3" s="15"/>
      <c r="BM3" s="15"/>
      <c r="BN3" s="15"/>
    </row>
    <row r="4" spans="1:331" ht="51.65" customHeight="1" x14ac:dyDescent="0.35">
      <c r="A4" s="404"/>
      <c r="B4" s="405"/>
      <c r="C4" s="405"/>
      <c r="D4" s="405"/>
      <c r="E4" s="405"/>
      <c r="F4" s="405"/>
      <c r="G4" s="405"/>
      <c r="H4" s="405"/>
      <c r="I4" s="405"/>
      <c r="J4" s="405"/>
      <c r="K4" s="405"/>
      <c r="L4" s="405"/>
      <c r="M4" s="405"/>
      <c r="N4" s="405"/>
      <c r="O4" s="406"/>
      <c r="P4" s="402" t="s">
        <v>2374</v>
      </c>
      <c r="Q4" s="403"/>
      <c r="R4" s="403"/>
      <c r="S4" s="403"/>
      <c r="T4" s="403"/>
      <c r="U4" s="403"/>
      <c r="V4" s="403"/>
      <c r="W4" s="403"/>
      <c r="X4" s="403"/>
      <c r="Y4" s="403"/>
      <c r="Z4" s="407" t="s">
        <v>2376</v>
      </c>
      <c r="AA4" s="408"/>
      <c r="AB4" s="408"/>
      <c r="AC4" s="408"/>
      <c r="AD4" s="408"/>
      <c r="AE4" s="408"/>
      <c r="AF4" s="408"/>
      <c r="AG4" s="408"/>
      <c r="AH4" s="408"/>
      <c r="AI4" s="408"/>
      <c r="AJ4" s="408"/>
      <c r="AK4" s="408"/>
      <c r="AL4" s="408"/>
      <c r="AM4" s="408"/>
      <c r="AN4" s="409" t="s">
        <v>2377</v>
      </c>
      <c r="AO4" s="410"/>
      <c r="AP4" s="410"/>
      <c r="AQ4" s="410"/>
      <c r="AR4" s="410"/>
      <c r="AS4" s="410"/>
      <c r="AT4" s="410"/>
      <c r="AU4" s="410"/>
      <c r="AV4" s="410"/>
      <c r="AW4" s="410"/>
      <c r="AX4" s="410"/>
      <c r="AY4" s="410"/>
      <c r="AZ4" s="18"/>
      <c r="BA4" s="15"/>
      <c r="BB4" s="15"/>
      <c r="BC4" s="15"/>
      <c r="BD4" s="15"/>
      <c r="BE4" s="15"/>
      <c r="BF4" s="15"/>
      <c r="BG4" s="15"/>
      <c r="BH4" s="15"/>
      <c r="BI4" s="15"/>
      <c r="BJ4" s="15"/>
      <c r="BK4" s="15"/>
      <c r="BL4" s="15"/>
      <c r="BM4" s="15"/>
      <c r="BN4" s="15"/>
    </row>
    <row r="5" spans="1:331" s="24" customFormat="1" ht="81" customHeight="1" thickBot="1" x14ac:dyDescent="0.4">
      <c r="A5" s="37" t="s">
        <v>1659</v>
      </c>
      <c r="B5" s="37" t="s">
        <v>1660</v>
      </c>
      <c r="C5" s="37" t="s">
        <v>0</v>
      </c>
      <c r="D5" s="38" t="s">
        <v>1</v>
      </c>
      <c r="E5" s="38" t="s">
        <v>2375</v>
      </c>
      <c r="F5" s="38" t="s">
        <v>8</v>
      </c>
      <c r="G5" s="38" t="s">
        <v>9</v>
      </c>
      <c r="H5" s="38" t="s">
        <v>10</v>
      </c>
      <c r="I5" s="39" t="s">
        <v>1239</v>
      </c>
      <c r="J5" s="39" t="s">
        <v>2</v>
      </c>
      <c r="K5" s="38" t="s">
        <v>3</v>
      </c>
      <c r="L5" s="38" t="s">
        <v>4</v>
      </c>
      <c r="M5" s="38" t="s">
        <v>5</v>
      </c>
      <c r="N5" s="38" t="s">
        <v>6</v>
      </c>
      <c r="O5" s="38" t="s">
        <v>7</v>
      </c>
      <c r="P5" s="40" t="s">
        <v>11</v>
      </c>
      <c r="Q5" s="40" t="s">
        <v>12</v>
      </c>
      <c r="R5" s="40" t="s">
        <v>13</v>
      </c>
      <c r="S5" s="40" t="s">
        <v>1244</v>
      </c>
      <c r="T5" s="41" t="s">
        <v>1245</v>
      </c>
      <c r="U5" s="41" t="s">
        <v>1674</v>
      </c>
      <c r="V5" s="41" t="s">
        <v>1675</v>
      </c>
      <c r="W5" s="41" t="s">
        <v>2259</v>
      </c>
      <c r="X5" s="41" t="s">
        <v>14</v>
      </c>
      <c r="Y5" s="41" t="s">
        <v>2378</v>
      </c>
      <c r="Z5" s="43" t="s">
        <v>15</v>
      </c>
      <c r="AA5" s="43" t="s">
        <v>16</v>
      </c>
      <c r="AB5" s="43" t="s">
        <v>17</v>
      </c>
      <c r="AC5" s="43" t="s">
        <v>18</v>
      </c>
      <c r="AD5" s="43" t="s">
        <v>19</v>
      </c>
      <c r="AE5" s="43" t="s">
        <v>20</v>
      </c>
      <c r="AF5" s="43" t="s">
        <v>21</v>
      </c>
      <c r="AG5" s="43" t="s">
        <v>22</v>
      </c>
      <c r="AH5" s="43" t="s">
        <v>1246</v>
      </c>
      <c r="AI5" s="43" t="s">
        <v>1247</v>
      </c>
      <c r="AJ5" s="43" t="s">
        <v>1676</v>
      </c>
      <c r="AK5" s="43" t="s">
        <v>1677</v>
      </c>
      <c r="AL5" s="43" t="s">
        <v>1678</v>
      </c>
      <c r="AM5" s="43" t="s">
        <v>1679</v>
      </c>
      <c r="AN5" s="44" t="s">
        <v>23</v>
      </c>
      <c r="AO5" s="40" t="s">
        <v>24</v>
      </c>
      <c r="AP5" s="40" t="s">
        <v>25</v>
      </c>
      <c r="AQ5" s="40" t="s">
        <v>26</v>
      </c>
      <c r="AR5" s="40" t="s">
        <v>1478</v>
      </c>
      <c r="AS5" s="40" t="s">
        <v>1479</v>
      </c>
      <c r="AT5" s="40" t="s">
        <v>1480</v>
      </c>
      <c r="AU5" s="40" t="s">
        <v>1680</v>
      </c>
      <c r="AV5" s="40" t="s">
        <v>1681</v>
      </c>
      <c r="AW5" s="40" t="s">
        <v>1682</v>
      </c>
      <c r="AX5" s="40" t="s">
        <v>1683</v>
      </c>
      <c r="AY5" s="40" t="s">
        <v>1865</v>
      </c>
      <c r="AZ5" s="42"/>
      <c r="BA5" s="27"/>
      <c r="BB5" s="27"/>
      <c r="BC5" s="27"/>
      <c r="BD5" s="27"/>
      <c r="BE5" s="27"/>
      <c r="BF5" s="27"/>
      <c r="BG5" s="27"/>
      <c r="BH5" s="27"/>
      <c r="BI5" s="27"/>
      <c r="BJ5" s="27"/>
      <c r="BK5" s="27"/>
      <c r="BL5" s="27"/>
      <c r="BM5" s="27"/>
      <c r="BN5" s="27"/>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row>
    <row r="6" spans="1:331" s="16" customFormat="1" ht="81.650000000000006" customHeight="1" x14ac:dyDescent="0.35">
      <c r="A6" s="45" t="s">
        <v>1655</v>
      </c>
      <c r="B6" s="45" t="s">
        <v>1661</v>
      </c>
      <c r="C6" s="46" t="s">
        <v>27</v>
      </c>
      <c r="D6" s="47" t="s">
        <v>28</v>
      </c>
      <c r="E6" s="48" t="s">
        <v>1844</v>
      </c>
      <c r="F6" s="49" t="s">
        <v>29</v>
      </c>
      <c r="G6" s="49" t="s">
        <v>30</v>
      </c>
      <c r="H6" s="49" t="s">
        <v>31</v>
      </c>
      <c r="I6" s="50" t="s">
        <v>1240</v>
      </c>
      <c r="J6" s="51">
        <v>44470</v>
      </c>
      <c r="K6" s="51">
        <v>48579</v>
      </c>
      <c r="L6" s="52">
        <v>7.3609221732057903E-2</v>
      </c>
      <c r="M6" s="52">
        <v>7.61288884088554E-2</v>
      </c>
      <c r="N6" s="52">
        <v>7.7651466177032502E-2</v>
      </c>
      <c r="O6" s="53">
        <v>1</v>
      </c>
      <c r="P6" s="54">
        <v>7.0000000000000007E-2</v>
      </c>
      <c r="Q6" s="55">
        <v>0.01</v>
      </c>
      <c r="R6" s="55">
        <v>0.04</v>
      </c>
      <c r="S6" s="55">
        <v>0.03</v>
      </c>
      <c r="T6" s="56">
        <v>0.01</v>
      </c>
      <c r="U6" s="57">
        <v>1.4999999999999999E-2</v>
      </c>
      <c r="V6" s="58">
        <v>1.4999999999999999E-2</v>
      </c>
      <c r="W6" s="59">
        <v>0.19</v>
      </c>
      <c r="X6" s="60">
        <v>0.82599999999999996</v>
      </c>
      <c r="Y6" s="399" t="s">
        <v>2344</v>
      </c>
      <c r="Z6" s="49" t="s">
        <v>32</v>
      </c>
      <c r="AA6" s="53" t="s">
        <v>33</v>
      </c>
      <c r="AB6" s="49" t="s">
        <v>34</v>
      </c>
      <c r="AC6" s="62" t="s">
        <v>35</v>
      </c>
      <c r="AD6" s="49"/>
      <c r="AE6" s="63" t="s">
        <v>36</v>
      </c>
      <c r="AF6" s="64" t="s">
        <v>37</v>
      </c>
      <c r="AG6" s="64" t="s">
        <v>38</v>
      </c>
      <c r="AH6" s="65" t="s">
        <v>1248</v>
      </c>
      <c r="AI6" s="66" t="s">
        <v>1249</v>
      </c>
      <c r="AJ6" s="67" t="s">
        <v>1686</v>
      </c>
      <c r="AK6" s="68" t="s">
        <v>1714</v>
      </c>
      <c r="AL6" s="69" t="s">
        <v>1762</v>
      </c>
      <c r="AM6" s="70" t="s">
        <v>1788</v>
      </c>
      <c r="AN6" s="71">
        <v>9.5875020083333329</v>
      </c>
      <c r="AO6" s="72">
        <v>0.05</v>
      </c>
      <c r="AP6" s="72">
        <v>8</v>
      </c>
      <c r="AQ6" s="73" t="s">
        <v>39</v>
      </c>
      <c r="AR6" s="74">
        <v>3.79</v>
      </c>
      <c r="AS6" s="75">
        <v>1.51</v>
      </c>
      <c r="AT6" s="76" t="s">
        <v>1481</v>
      </c>
      <c r="AU6" s="77">
        <v>2.216148</v>
      </c>
      <c r="AV6" s="76" t="s">
        <v>1760</v>
      </c>
      <c r="AW6" s="78">
        <v>3.48</v>
      </c>
      <c r="AX6" s="79" t="s">
        <v>1814</v>
      </c>
      <c r="AY6" s="80">
        <f>$AN6+$AO6+$AP6+$AR6+$AS6+$AU6+$AW6</f>
        <v>28.633650008333337</v>
      </c>
      <c r="AZ6" s="26"/>
      <c r="BA6" s="15"/>
      <c r="BB6" s="15"/>
      <c r="BC6" s="15"/>
      <c r="BD6" s="15"/>
      <c r="BE6" s="15"/>
      <c r="BF6" s="15"/>
      <c r="BG6" s="15"/>
      <c r="BH6" s="15"/>
      <c r="BI6" s="15"/>
      <c r="BJ6" s="15"/>
      <c r="BK6" s="15"/>
      <c r="BL6" s="15"/>
      <c r="BM6" s="15"/>
      <c r="BN6" s="15"/>
    </row>
    <row r="7" spans="1:331" s="16" customFormat="1" ht="69.650000000000006" customHeight="1" x14ac:dyDescent="0.35">
      <c r="A7" s="81" t="s">
        <v>1655</v>
      </c>
      <c r="B7" s="81" t="s">
        <v>1661</v>
      </c>
      <c r="C7" s="48" t="s">
        <v>40</v>
      </c>
      <c r="D7" s="49" t="s">
        <v>41</v>
      </c>
      <c r="E7" s="48" t="s">
        <v>1866</v>
      </c>
      <c r="F7" s="49" t="s">
        <v>29</v>
      </c>
      <c r="G7" s="49" t="s">
        <v>30</v>
      </c>
      <c r="H7" s="49" t="s">
        <v>42</v>
      </c>
      <c r="I7" s="82" t="s">
        <v>1241</v>
      </c>
      <c r="J7" s="51">
        <v>44470</v>
      </c>
      <c r="K7" s="51">
        <v>48579</v>
      </c>
      <c r="L7" s="83">
        <v>0.4</v>
      </c>
      <c r="M7" s="84">
        <v>0.65</v>
      </c>
      <c r="N7" s="85">
        <v>0.9</v>
      </c>
      <c r="O7" s="49">
        <v>3</v>
      </c>
      <c r="P7" s="86"/>
      <c r="Q7" s="55"/>
      <c r="R7" s="84">
        <v>0.65</v>
      </c>
      <c r="S7" s="84">
        <v>0.71</v>
      </c>
      <c r="T7" s="87">
        <v>0.75</v>
      </c>
      <c r="U7" s="84" t="s">
        <v>1684</v>
      </c>
      <c r="V7" s="88">
        <v>3</v>
      </c>
      <c r="W7" s="89">
        <v>3</v>
      </c>
      <c r="X7" s="90">
        <v>1</v>
      </c>
      <c r="Y7" s="399" t="s">
        <v>2344</v>
      </c>
      <c r="Z7" s="53"/>
      <c r="AA7" s="53"/>
      <c r="AB7" s="49" t="s">
        <v>43</v>
      </c>
      <c r="AC7" s="62" t="s">
        <v>44</v>
      </c>
      <c r="AD7" s="49" t="s">
        <v>45</v>
      </c>
      <c r="AE7" s="91" t="s">
        <v>46</v>
      </c>
      <c r="AF7" s="49" t="s">
        <v>47</v>
      </c>
      <c r="AG7" s="49" t="s">
        <v>48</v>
      </c>
      <c r="AH7" s="92" t="s">
        <v>1250</v>
      </c>
      <c r="AI7" s="93" t="s">
        <v>48</v>
      </c>
      <c r="AJ7" s="94" t="s">
        <v>1687</v>
      </c>
      <c r="AK7" s="95" t="s">
        <v>1715</v>
      </c>
      <c r="AL7" s="69" t="s">
        <v>1763</v>
      </c>
      <c r="AM7" s="96" t="s">
        <v>1789</v>
      </c>
      <c r="AN7" s="71">
        <v>0</v>
      </c>
      <c r="AO7" s="97">
        <v>682</v>
      </c>
      <c r="AP7" s="97">
        <v>1337</v>
      </c>
      <c r="AQ7" s="73" t="s">
        <v>49</v>
      </c>
      <c r="AR7" s="74">
        <v>581.36</v>
      </c>
      <c r="AS7" s="75">
        <v>220.35</v>
      </c>
      <c r="AT7" s="76" t="s">
        <v>1482</v>
      </c>
      <c r="AU7" s="77">
        <v>16.077733999999964</v>
      </c>
      <c r="AV7" s="76" t="s">
        <v>1758</v>
      </c>
      <c r="AW7" s="78">
        <v>60.15</v>
      </c>
      <c r="AX7" s="98" t="s">
        <v>1815</v>
      </c>
      <c r="AY7" s="80">
        <f t="shared" ref="AY7:AY70" si="0">$AN7+$AO7+$AP7+$AR7+$AS7+$AU7+$AW7</f>
        <v>2896.9377340000001</v>
      </c>
      <c r="AZ7" s="7"/>
      <c r="BA7" s="15"/>
      <c r="BB7" s="15"/>
      <c r="BC7" s="15"/>
      <c r="BD7" s="15"/>
      <c r="BE7" s="15"/>
      <c r="BF7" s="15"/>
      <c r="BG7" s="15"/>
      <c r="BH7" s="15"/>
      <c r="BI7" s="15"/>
      <c r="BJ7" s="15"/>
      <c r="BK7" s="15"/>
      <c r="BL7" s="15"/>
      <c r="BM7" s="15"/>
      <c r="BN7" s="15"/>
    </row>
    <row r="8" spans="1:331" s="16" customFormat="1" ht="100" customHeight="1" x14ac:dyDescent="0.35">
      <c r="A8" s="81" t="s">
        <v>1655</v>
      </c>
      <c r="B8" s="81" t="s">
        <v>1661</v>
      </c>
      <c r="C8" s="48" t="s">
        <v>50</v>
      </c>
      <c r="D8" s="49" t="s">
        <v>51</v>
      </c>
      <c r="E8" s="48" t="s">
        <v>1845</v>
      </c>
      <c r="F8" s="49" t="s">
        <v>29</v>
      </c>
      <c r="G8" s="49" t="s">
        <v>30</v>
      </c>
      <c r="H8" s="49" t="s">
        <v>31</v>
      </c>
      <c r="I8" s="82" t="s">
        <v>1240</v>
      </c>
      <c r="J8" s="51">
        <v>44470</v>
      </c>
      <c r="K8" s="51">
        <v>48213</v>
      </c>
      <c r="L8" s="85">
        <v>5</v>
      </c>
      <c r="M8" s="85">
        <v>8</v>
      </c>
      <c r="N8" s="85">
        <v>8</v>
      </c>
      <c r="O8" s="49">
        <v>93</v>
      </c>
      <c r="P8" s="86">
        <v>5</v>
      </c>
      <c r="Q8" s="86">
        <v>2</v>
      </c>
      <c r="R8" s="99">
        <v>9</v>
      </c>
      <c r="S8" s="86">
        <v>0</v>
      </c>
      <c r="T8" s="100">
        <v>3</v>
      </c>
      <c r="U8" s="101">
        <v>2</v>
      </c>
      <c r="V8" s="102">
        <v>3</v>
      </c>
      <c r="W8" s="103">
        <v>24</v>
      </c>
      <c r="X8" s="90">
        <v>1</v>
      </c>
      <c r="Y8" s="399" t="s">
        <v>2344</v>
      </c>
      <c r="Z8" s="104" t="s">
        <v>52</v>
      </c>
      <c r="AA8" s="104" t="s">
        <v>53</v>
      </c>
      <c r="AB8" s="49" t="s">
        <v>54</v>
      </c>
      <c r="AC8" s="105" t="s">
        <v>55</v>
      </c>
      <c r="AD8" s="49" t="s">
        <v>56</v>
      </c>
      <c r="AE8" s="91" t="s">
        <v>57</v>
      </c>
      <c r="AF8" s="106" t="s">
        <v>58</v>
      </c>
      <c r="AG8" s="49" t="s">
        <v>59</v>
      </c>
      <c r="AH8" s="107" t="s">
        <v>1251</v>
      </c>
      <c r="AI8" s="108" t="s">
        <v>1252</v>
      </c>
      <c r="AJ8" s="109" t="s">
        <v>1688</v>
      </c>
      <c r="AK8" s="68" t="s">
        <v>1716</v>
      </c>
      <c r="AL8" s="110" t="s">
        <v>1764</v>
      </c>
      <c r="AM8" s="111" t="s">
        <v>1790</v>
      </c>
      <c r="AN8" s="71">
        <v>2</v>
      </c>
      <c r="AO8" s="97">
        <v>10</v>
      </c>
      <c r="AP8" s="97">
        <v>4</v>
      </c>
      <c r="AQ8" s="73" t="s">
        <v>60</v>
      </c>
      <c r="AR8" s="74">
        <v>0.12</v>
      </c>
      <c r="AS8" s="75">
        <v>1.44</v>
      </c>
      <c r="AT8" s="76" t="s">
        <v>1483</v>
      </c>
      <c r="AU8" s="77">
        <v>1.44</v>
      </c>
      <c r="AV8" s="112" t="s">
        <v>1759</v>
      </c>
      <c r="AW8" s="78">
        <v>1.44</v>
      </c>
      <c r="AX8" s="113" t="s">
        <v>1816</v>
      </c>
      <c r="AY8" s="80">
        <f t="shared" si="0"/>
        <v>20.440000000000005</v>
      </c>
      <c r="AZ8" s="7"/>
      <c r="BA8" s="15"/>
      <c r="BB8" s="15"/>
      <c r="BC8" s="15"/>
      <c r="BD8" s="15"/>
      <c r="BE8" s="15"/>
      <c r="BF8" s="15"/>
      <c r="BG8" s="15"/>
      <c r="BH8" s="15"/>
      <c r="BI8" s="15"/>
      <c r="BJ8" s="15"/>
      <c r="BK8" s="15"/>
      <c r="BL8" s="15"/>
      <c r="BM8" s="15"/>
      <c r="BN8" s="15"/>
    </row>
    <row r="9" spans="1:331" s="16" customFormat="1" ht="44.5" customHeight="1" x14ac:dyDescent="0.35">
      <c r="A9" s="81" t="s">
        <v>1655</v>
      </c>
      <c r="B9" s="81" t="s">
        <v>1661</v>
      </c>
      <c r="C9" s="48" t="s">
        <v>61</v>
      </c>
      <c r="D9" s="49" t="s">
        <v>62</v>
      </c>
      <c r="E9" s="48" t="s">
        <v>1846</v>
      </c>
      <c r="F9" s="49" t="s">
        <v>29</v>
      </c>
      <c r="G9" s="49" t="s">
        <v>30</v>
      </c>
      <c r="H9" s="49" t="s">
        <v>42</v>
      </c>
      <c r="I9" s="82" t="s">
        <v>1240</v>
      </c>
      <c r="J9" s="51">
        <v>44562</v>
      </c>
      <c r="K9" s="51">
        <v>48579</v>
      </c>
      <c r="L9" s="114"/>
      <c r="M9" s="114">
        <v>3</v>
      </c>
      <c r="N9" s="114">
        <v>3</v>
      </c>
      <c r="O9" s="115">
        <v>33</v>
      </c>
      <c r="P9" s="86"/>
      <c r="Q9" s="116"/>
      <c r="R9" s="117">
        <v>10</v>
      </c>
      <c r="S9" s="118"/>
      <c r="T9" s="119">
        <v>1</v>
      </c>
      <c r="U9" s="120"/>
      <c r="V9" s="102">
        <v>7</v>
      </c>
      <c r="W9" s="121">
        <v>18</v>
      </c>
      <c r="X9" s="122">
        <v>1</v>
      </c>
      <c r="Y9" s="399" t="s">
        <v>2344</v>
      </c>
      <c r="Z9" s="53"/>
      <c r="AA9" s="53"/>
      <c r="AB9" s="49" t="s">
        <v>64</v>
      </c>
      <c r="AC9" s="105" t="s">
        <v>65</v>
      </c>
      <c r="AD9" s="49" t="s">
        <v>66</v>
      </c>
      <c r="AE9" s="91" t="s">
        <v>67</v>
      </c>
      <c r="AF9" s="123" t="s">
        <v>68</v>
      </c>
      <c r="AG9" s="123" t="s">
        <v>69</v>
      </c>
      <c r="AH9" s="92" t="s">
        <v>1253</v>
      </c>
      <c r="AI9" s="93" t="s">
        <v>1254</v>
      </c>
      <c r="AJ9" s="117" t="s">
        <v>1707</v>
      </c>
      <c r="AK9" s="95" t="s">
        <v>1717</v>
      </c>
      <c r="AL9" s="110" t="s">
        <v>2347</v>
      </c>
      <c r="AM9" s="111" t="s">
        <v>1791</v>
      </c>
      <c r="AN9" s="71">
        <v>0</v>
      </c>
      <c r="AO9" s="72">
        <v>0</v>
      </c>
      <c r="AP9" s="97">
        <v>5</v>
      </c>
      <c r="AQ9" s="73" t="s">
        <v>70</v>
      </c>
      <c r="AR9" s="74">
        <v>2.69</v>
      </c>
      <c r="AS9" s="75">
        <v>3.37</v>
      </c>
      <c r="AT9" s="76" t="s">
        <v>1484</v>
      </c>
      <c r="AU9" s="124">
        <v>3</v>
      </c>
      <c r="AV9" s="125" t="s">
        <v>1756</v>
      </c>
      <c r="AW9" s="78">
        <v>1.1000000000000001</v>
      </c>
      <c r="AX9" s="113" t="s">
        <v>1817</v>
      </c>
      <c r="AY9" s="80">
        <f t="shared" si="0"/>
        <v>15.159999999999998</v>
      </c>
      <c r="AZ9" s="7"/>
      <c r="BA9" s="15"/>
      <c r="BB9" s="15"/>
      <c r="BC9" s="15"/>
      <c r="BD9" s="15"/>
      <c r="BE9" s="15"/>
      <c r="BF9" s="15"/>
      <c r="BG9" s="15"/>
      <c r="BH9" s="15"/>
      <c r="BI9" s="15"/>
      <c r="BJ9" s="15"/>
      <c r="BK9" s="15"/>
      <c r="BL9" s="15"/>
      <c r="BM9" s="15"/>
      <c r="BN9" s="15"/>
    </row>
    <row r="10" spans="1:331" s="16" customFormat="1" ht="43" customHeight="1" x14ac:dyDescent="0.35">
      <c r="A10" s="81" t="s">
        <v>1655</v>
      </c>
      <c r="B10" s="81" t="s">
        <v>1661</v>
      </c>
      <c r="C10" s="48" t="s">
        <v>1615</v>
      </c>
      <c r="D10" s="49" t="s">
        <v>71</v>
      </c>
      <c r="E10" s="48" t="s">
        <v>1847</v>
      </c>
      <c r="F10" s="49" t="s">
        <v>29</v>
      </c>
      <c r="G10" s="49" t="s">
        <v>30</v>
      </c>
      <c r="H10" s="49" t="s">
        <v>42</v>
      </c>
      <c r="I10" s="82" t="s">
        <v>1240</v>
      </c>
      <c r="J10" s="51">
        <v>44470</v>
      </c>
      <c r="K10" s="51">
        <v>48365</v>
      </c>
      <c r="L10" s="114">
        <v>1</v>
      </c>
      <c r="M10" s="114">
        <v>1</v>
      </c>
      <c r="N10" s="114">
        <v>1</v>
      </c>
      <c r="O10" s="49">
        <v>12</v>
      </c>
      <c r="P10" s="86">
        <v>1</v>
      </c>
      <c r="Q10" s="116">
        <v>0.25</v>
      </c>
      <c r="R10" s="126">
        <v>0.75</v>
      </c>
      <c r="S10" s="127"/>
      <c r="T10" s="128"/>
      <c r="U10" s="129"/>
      <c r="V10" s="130">
        <v>1</v>
      </c>
      <c r="W10" s="121">
        <v>3</v>
      </c>
      <c r="X10" s="122">
        <v>1</v>
      </c>
      <c r="Y10" s="399" t="s">
        <v>2344</v>
      </c>
      <c r="Z10" s="104" t="s">
        <v>72</v>
      </c>
      <c r="AA10" s="104" t="s">
        <v>73</v>
      </c>
      <c r="AB10" s="49" t="s">
        <v>74</v>
      </c>
      <c r="AC10" s="105" t="s">
        <v>75</v>
      </c>
      <c r="AD10" s="49" t="s">
        <v>76</v>
      </c>
      <c r="AE10" s="91" t="s">
        <v>77</v>
      </c>
      <c r="AF10" s="49" t="s">
        <v>78</v>
      </c>
      <c r="AG10" s="49" t="s">
        <v>79</v>
      </c>
      <c r="AH10" s="107" t="s">
        <v>1255</v>
      </c>
      <c r="AI10" s="108" t="s">
        <v>1256</v>
      </c>
      <c r="AJ10" s="131" t="s">
        <v>1689</v>
      </c>
      <c r="AK10" s="68" t="s">
        <v>1718</v>
      </c>
      <c r="AL10" s="132" t="s">
        <v>1765</v>
      </c>
      <c r="AM10" s="96" t="s">
        <v>1792</v>
      </c>
      <c r="AN10" s="71">
        <v>22</v>
      </c>
      <c r="AO10" s="97">
        <v>18.3</v>
      </c>
      <c r="AP10" s="97">
        <v>9</v>
      </c>
      <c r="AQ10" s="73" t="s">
        <v>80</v>
      </c>
      <c r="AR10" s="74">
        <v>0</v>
      </c>
      <c r="AS10" s="75">
        <v>9</v>
      </c>
      <c r="AT10" s="76" t="s">
        <v>1485</v>
      </c>
      <c r="AU10" s="133">
        <v>9.1760000000000002</v>
      </c>
      <c r="AV10" s="134" t="s">
        <v>1757</v>
      </c>
      <c r="AW10" s="78">
        <v>9.1760000000000002</v>
      </c>
      <c r="AX10" s="98" t="s">
        <v>1818</v>
      </c>
      <c r="AY10" s="80">
        <f t="shared" si="0"/>
        <v>76.652000000000001</v>
      </c>
      <c r="AZ10" s="7"/>
      <c r="BA10" s="15"/>
      <c r="BB10" s="15"/>
      <c r="BC10" s="15"/>
      <c r="BD10" s="15"/>
      <c r="BE10" s="15"/>
      <c r="BF10" s="15"/>
      <c r="BG10" s="15"/>
      <c r="BH10" s="15"/>
      <c r="BI10" s="15"/>
      <c r="BJ10" s="15"/>
      <c r="BK10" s="15"/>
      <c r="BL10" s="15"/>
      <c r="BM10" s="15"/>
      <c r="BN10" s="15"/>
    </row>
    <row r="11" spans="1:331" s="16" customFormat="1" ht="47.5" customHeight="1" x14ac:dyDescent="0.35">
      <c r="A11" s="81" t="s">
        <v>1655</v>
      </c>
      <c r="B11" s="81" t="s">
        <v>1661</v>
      </c>
      <c r="C11" s="48" t="s">
        <v>81</v>
      </c>
      <c r="D11" s="49" t="s">
        <v>82</v>
      </c>
      <c r="E11" s="48" t="s">
        <v>1848</v>
      </c>
      <c r="F11" s="49" t="s">
        <v>29</v>
      </c>
      <c r="G11" s="49" t="s">
        <v>30</v>
      </c>
      <c r="H11" s="49" t="s">
        <v>42</v>
      </c>
      <c r="I11" s="82" t="s">
        <v>1240</v>
      </c>
      <c r="J11" s="51">
        <v>44562</v>
      </c>
      <c r="K11" s="51">
        <v>48579</v>
      </c>
      <c r="L11" s="114"/>
      <c r="M11" s="114">
        <v>1</v>
      </c>
      <c r="N11" s="114">
        <v>1</v>
      </c>
      <c r="O11" s="115">
        <v>11</v>
      </c>
      <c r="P11" s="86"/>
      <c r="Q11" s="116"/>
      <c r="R11" s="117">
        <v>3</v>
      </c>
      <c r="S11" s="135"/>
      <c r="T11" s="136"/>
      <c r="U11" s="137"/>
      <c r="V11" s="138">
        <v>1</v>
      </c>
      <c r="W11" s="139">
        <v>4</v>
      </c>
      <c r="X11" s="122">
        <v>1</v>
      </c>
      <c r="Y11" s="399" t="s">
        <v>2344</v>
      </c>
      <c r="Z11" s="53"/>
      <c r="AA11" s="53"/>
      <c r="AB11" s="49" t="s">
        <v>83</v>
      </c>
      <c r="AC11" s="105" t="s">
        <v>84</v>
      </c>
      <c r="AD11" s="49" t="s">
        <v>85</v>
      </c>
      <c r="AE11" s="91" t="s">
        <v>86</v>
      </c>
      <c r="AF11" s="106" t="s">
        <v>87</v>
      </c>
      <c r="AG11" s="106" t="s">
        <v>88</v>
      </c>
      <c r="AH11" s="92" t="s">
        <v>1257</v>
      </c>
      <c r="AI11" s="93" t="s">
        <v>1258</v>
      </c>
      <c r="AJ11" s="140" t="s">
        <v>1690</v>
      </c>
      <c r="AK11" s="95" t="s">
        <v>1719</v>
      </c>
      <c r="AL11" s="141" t="s">
        <v>2348</v>
      </c>
      <c r="AM11" s="96" t="s">
        <v>1793</v>
      </c>
      <c r="AN11" s="71">
        <v>0</v>
      </c>
      <c r="AO11" s="72">
        <v>0</v>
      </c>
      <c r="AP11" s="97">
        <v>4.3765000000000001</v>
      </c>
      <c r="AQ11" s="73" t="s">
        <v>89</v>
      </c>
      <c r="AR11" s="74">
        <v>0</v>
      </c>
      <c r="AS11" s="75">
        <v>0</v>
      </c>
      <c r="AT11" s="76" t="s">
        <v>1486</v>
      </c>
      <c r="AU11" s="142">
        <v>0</v>
      </c>
      <c r="AV11" s="143" t="s">
        <v>1755</v>
      </c>
      <c r="AW11" s="78">
        <v>20.2</v>
      </c>
      <c r="AX11" s="98" t="s">
        <v>1819</v>
      </c>
      <c r="AY11" s="80">
        <f t="shared" si="0"/>
        <v>24.576499999999999</v>
      </c>
      <c r="AZ11" s="7"/>
      <c r="BA11" s="15"/>
      <c r="BB11" s="15"/>
      <c r="BC11" s="15"/>
      <c r="BD11" s="15"/>
      <c r="BE11" s="15"/>
      <c r="BF11" s="15"/>
      <c r="BG11" s="15"/>
      <c r="BH11" s="15"/>
      <c r="BI11" s="15"/>
      <c r="BJ11" s="15"/>
      <c r="BK11" s="15"/>
      <c r="BL11" s="15"/>
      <c r="BM11" s="15"/>
      <c r="BN11" s="15"/>
    </row>
    <row r="12" spans="1:331" s="16" customFormat="1" ht="66" customHeight="1" x14ac:dyDescent="0.35">
      <c r="A12" s="81" t="s">
        <v>1655</v>
      </c>
      <c r="B12" s="81" t="s">
        <v>1661</v>
      </c>
      <c r="C12" s="48" t="s">
        <v>90</v>
      </c>
      <c r="D12" s="49" t="s">
        <v>91</v>
      </c>
      <c r="E12" s="48" t="s">
        <v>1849</v>
      </c>
      <c r="F12" s="49" t="s">
        <v>29</v>
      </c>
      <c r="G12" s="49" t="s">
        <v>92</v>
      </c>
      <c r="H12" s="49" t="s">
        <v>42</v>
      </c>
      <c r="I12" s="82" t="s">
        <v>1240</v>
      </c>
      <c r="J12" s="51">
        <v>44562</v>
      </c>
      <c r="K12" s="51">
        <v>48579</v>
      </c>
      <c r="L12" s="144"/>
      <c r="M12" s="114">
        <v>4</v>
      </c>
      <c r="N12" s="145">
        <v>4</v>
      </c>
      <c r="O12" s="49">
        <v>44</v>
      </c>
      <c r="P12" s="86"/>
      <c r="Q12" s="119">
        <v>2</v>
      </c>
      <c r="R12" s="117">
        <v>1</v>
      </c>
      <c r="S12" s="146"/>
      <c r="T12" s="147">
        <v>2</v>
      </c>
      <c r="U12" s="148">
        <v>3</v>
      </c>
      <c r="V12" s="117">
        <v>0</v>
      </c>
      <c r="W12" s="149">
        <v>8</v>
      </c>
      <c r="X12" s="150">
        <v>1</v>
      </c>
      <c r="Y12" s="399" t="s">
        <v>2344</v>
      </c>
      <c r="Z12" s="53"/>
      <c r="AA12" s="53"/>
      <c r="AB12" s="49" t="s">
        <v>93</v>
      </c>
      <c r="AC12" s="105" t="s">
        <v>94</v>
      </c>
      <c r="AD12" s="49" t="s">
        <v>95</v>
      </c>
      <c r="AE12" s="91" t="s">
        <v>96</v>
      </c>
      <c r="AF12" s="49" t="s">
        <v>97</v>
      </c>
      <c r="AG12" s="49" t="s">
        <v>98</v>
      </c>
      <c r="AH12" s="151" t="s">
        <v>1259</v>
      </c>
      <c r="AI12" s="152" t="s">
        <v>1260</v>
      </c>
      <c r="AJ12" s="153" t="s">
        <v>1691</v>
      </c>
      <c r="AK12" s="154" t="s">
        <v>1720</v>
      </c>
      <c r="AL12" s="155" t="s">
        <v>1766</v>
      </c>
      <c r="AM12" s="156" t="s">
        <v>1794</v>
      </c>
      <c r="AN12" s="71">
        <v>0</v>
      </c>
      <c r="AO12" s="97">
        <v>2</v>
      </c>
      <c r="AP12" s="157">
        <v>1</v>
      </c>
      <c r="AQ12" s="73" t="s">
        <v>99</v>
      </c>
      <c r="AR12" s="74">
        <v>0.16</v>
      </c>
      <c r="AS12" s="75">
        <v>0.21</v>
      </c>
      <c r="AT12" s="76" t="s">
        <v>1487</v>
      </c>
      <c r="AU12" s="124">
        <v>2.25</v>
      </c>
      <c r="AV12" s="158" t="s">
        <v>1754</v>
      </c>
      <c r="AW12" s="78">
        <v>0</v>
      </c>
      <c r="AX12" s="79" t="s">
        <v>1820</v>
      </c>
      <c r="AY12" s="80">
        <f t="shared" si="0"/>
        <v>5.62</v>
      </c>
      <c r="AZ12" s="7"/>
      <c r="BA12" s="15"/>
      <c r="BB12" s="15"/>
      <c r="BC12" s="15"/>
      <c r="BD12" s="15"/>
      <c r="BE12" s="15"/>
      <c r="BF12" s="15"/>
      <c r="BG12" s="15"/>
      <c r="BH12" s="15"/>
      <c r="BI12" s="15"/>
      <c r="BJ12" s="15"/>
      <c r="BK12" s="15"/>
      <c r="BL12" s="15"/>
      <c r="BM12" s="15"/>
      <c r="BN12" s="15"/>
    </row>
    <row r="13" spans="1:331" s="16" customFormat="1" ht="33.65" hidden="1" customHeight="1" thickBot="1" x14ac:dyDescent="0.4">
      <c r="A13" s="81" t="s">
        <v>1655</v>
      </c>
      <c r="B13" s="81" t="s">
        <v>1661</v>
      </c>
      <c r="C13" s="48" t="s">
        <v>100</v>
      </c>
      <c r="D13" s="49" t="s">
        <v>101</v>
      </c>
      <c r="E13" s="48" t="s">
        <v>2264</v>
      </c>
      <c r="F13" s="49" t="s">
        <v>102</v>
      </c>
      <c r="G13" s="49" t="s">
        <v>103</v>
      </c>
      <c r="H13" s="49" t="s">
        <v>42</v>
      </c>
      <c r="I13" s="82" t="s">
        <v>1240</v>
      </c>
      <c r="J13" s="51">
        <v>44470</v>
      </c>
      <c r="K13" s="51">
        <v>48579</v>
      </c>
      <c r="L13" s="52">
        <v>8.3000000000000004E-2</v>
      </c>
      <c r="M13" s="52">
        <v>8.3000000000000004E-2</v>
      </c>
      <c r="N13" s="52">
        <v>8.3000000000000004E-2</v>
      </c>
      <c r="O13" s="53">
        <v>1</v>
      </c>
      <c r="P13" s="54">
        <v>0.08</v>
      </c>
      <c r="Q13" s="116"/>
      <c r="R13" s="67">
        <v>8.3000000000000004E-2</v>
      </c>
      <c r="S13" s="118"/>
      <c r="T13" s="159"/>
      <c r="U13" s="160"/>
      <c r="V13" s="161">
        <v>0.08</v>
      </c>
      <c r="W13" s="161">
        <v>0.24</v>
      </c>
      <c r="X13" s="122">
        <v>1</v>
      </c>
      <c r="Y13" s="399" t="s">
        <v>2344</v>
      </c>
      <c r="Z13" s="49" t="s">
        <v>104</v>
      </c>
      <c r="AA13" s="162" t="s">
        <v>1608</v>
      </c>
      <c r="AB13" s="49" t="s">
        <v>105</v>
      </c>
      <c r="AC13" s="105" t="s">
        <v>106</v>
      </c>
      <c r="AD13" s="49" t="s">
        <v>107</v>
      </c>
      <c r="AE13" s="91" t="s">
        <v>108</v>
      </c>
      <c r="AF13" s="64" t="s">
        <v>109</v>
      </c>
      <c r="AG13" s="163" t="s">
        <v>79</v>
      </c>
      <c r="AH13" s="95" t="s">
        <v>1261</v>
      </c>
      <c r="AI13" s="95" t="s">
        <v>1262</v>
      </c>
      <c r="AJ13" s="164" t="s">
        <v>2053</v>
      </c>
      <c r="AK13" s="164" t="s">
        <v>2054</v>
      </c>
      <c r="AL13" s="165" t="s">
        <v>2055</v>
      </c>
      <c r="AM13" s="165" t="s">
        <v>2056</v>
      </c>
      <c r="AN13" s="166">
        <v>1</v>
      </c>
      <c r="AO13" s="72">
        <v>0</v>
      </c>
      <c r="AP13" s="167">
        <v>0.77</v>
      </c>
      <c r="AQ13" s="73" t="s">
        <v>110</v>
      </c>
      <c r="AR13" s="168">
        <v>0</v>
      </c>
      <c r="AS13" s="75">
        <v>0</v>
      </c>
      <c r="AT13" s="76" t="s">
        <v>1488</v>
      </c>
      <c r="AU13" s="169">
        <v>0.38</v>
      </c>
      <c r="AV13" s="165" t="s">
        <v>2070</v>
      </c>
      <c r="AW13" s="170">
        <v>0.76900000000000002</v>
      </c>
      <c r="AX13" s="171" t="s">
        <v>2071</v>
      </c>
      <c r="AY13" s="80">
        <f t="shared" si="0"/>
        <v>2.919</v>
      </c>
      <c r="AZ13" s="7"/>
      <c r="BA13" s="15"/>
      <c r="BB13" s="15"/>
      <c r="BC13" s="15"/>
      <c r="BD13" s="15"/>
      <c r="BE13" s="15"/>
      <c r="BF13" s="15"/>
      <c r="BG13" s="15"/>
      <c r="BH13" s="15"/>
      <c r="BI13" s="15"/>
      <c r="BJ13" s="15"/>
      <c r="BK13" s="15"/>
      <c r="BL13" s="15"/>
      <c r="BM13" s="15"/>
      <c r="BN13" s="15"/>
    </row>
    <row r="14" spans="1:331" s="16" customFormat="1" ht="32.15" hidden="1" customHeight="1" thickBot="1" x14ac:dyDescent="0.4">
      <c r="A14" s="81" t="s">
        <v>1655</v>
      </c>
      <c r="B14" s="81" t="s">
        <v>1661</v>
      </c>
      <c r="C14" s="48" t="s">
        <v>111</v>
      </c>
      <c r="D14" s="49" t="s">
        <v>112</v>
      </c>
      <c r="E14" s="48" t="s">
        <v>2265</v>
      </c>
      <c r="F14" s="49" t="s">
        <v>102</v>
      </c>
      <c r="G14" s="49" t="s">
        <v>103</v>
      </c>
      <c r="H14" s="49" t="s">
        <v>42</v>
      </c>
      <c r="I14" s="82" t="s">
        <v>1240</v>
      </c>
      <c r="J14" s="51">
        <v>44470</v>
      </c>
      <c r="K14" s="51">
        <v>48579</v>
      </c>
      <c r="L14" s="172">
        <v>0.3</v>
      </c>
      <c r="M14" s="52">
        <v>0.15</v>
      </c>
      <c r="N14" s="52">
        <v>0.1</v>
      </c>
      <c r="O14" s="53">
        <v>1</v>
      </c>
      <c r="P14" s="54">
        <v>0.3</v>
      </c>
      <c r="Q14" s="116"/>
      <c r="R14" s="67">
        <v>0.15</v>
      </c>
      <c r="S14" s="173"/>
      <c r="T14" s="174"/>
      <c r="U14" s="175"/>
      <c r="V14" s="176">
        <v>0.1</v>
      </c>
      <c r="W14" s="177">
        <v>0.55000000000000004</v>
      </c>
      <c r="X14" s="122">
        <v>1</v>
      </c>
      <c r="Y14" s="399" t="s">
        <v>2344</v>
      </c>
      <c r="Z14" s="104" t="s">
        <v>113</v>
      </c>
      <c r="AA14" s="104" t="s">
        <v>114</v>
      </c>
      <c r="AB14" s="49" t="s">
        <v>115</v>
      </c>
      <c r="AC14" s="105" t="s">
        <v>116</v>
      </c>
      <c r="AD14" s="49" t="s">
        <v>117</v>
      </c>
      <c r="AE14" s="91" t="s">
        <v>118</v>
      </c>
      <c r="AF14" s="178" t="s">
        <v>119</v>
      </c>
      <c r="AG14" s="179" t="s">
        <v>120</v>
      </c>
      <c r="AH14" s="68" t="s">
        <v>1263</v>
      </c>
      <c r="AI14" s="68" t="s">
        <v>1264</v>
      </c>
      <c r="AJ14" s="180" t="s">
        <v>2057</v>
      </c>
      <c r="AK14" s="180" t="s">
        <v>2058</v>
      </c>
      <c r="AL14" s="181" t="s">
        <v>2059</v>
      </c>
      <c r="AM14" s="181" t="s">
        <v>2058</v>
      </c>
      <c r="AN14" s="71">
        <v>22</v>
      </c>
      <c r="AO14" s="97">
        <v>15.6</v>
      </c>
      <c r="AP14" s="97">
        <v>18.399999999999999</v>
      </c>
      <c r="AQ14" s="182" t="s">
        <v>121</v>
      </c>
      <c r="AR14" s="74">
        <v>19.579999999999998</v>
      </c>
      <c r="AS14" s="75">
        <v>34.19</v>
      </c>
      <c r="AT14" s="76" t="s">
        <v>1489</v>
      </c>
      <c r="AU14" s="169">
        <v>52.2</v>
      </c>
      <c r="AV14" s="181" t="s">
        <v>2072</v>
      </c>
      <c r="AW14" s="183">
        <v>63.05</v>
      </c>
      <c r="AX14" s="184" t="s">
        <v>2073</v>
      </c>
      <c r="AY14" s="80">
        <f t="shared" si="0"/>
        <v>225.01999999999998</v>
      </c>
      <c r="AZ14" s="7"/>
      <c r="BA14" s="15"/>
      <c r="BB14" s="15"/>
      <c r="BC14" s="15"/>
      <c r="BD14" s="15"/>
      <c r="BE14" s="15"/>
      <c r="BF14" s="15"/>
      <c r="BG14" s="15"/>
      <c r="BH14" s="15"/>
      <c r="BI14" s="15"/>
      <c r="BJ14" s="15"/>
      <c r="BK14" s="15"/>
      <c r="BL14" s="15"/>
      <c r="BM14" s="15"/>
      <c r="BN14" s="15"/>
    </row>
    <row r="15" spans="1:331" s="16" customFormat="1" ht="33.65" hidden="1" customHeight="1" thickBot="1" x14ac:dyDescent="0.4">
      <c r="A15" s="81" t="s">
        <v>1655</v>
      </c>
      <c r="B15" s="81" t="s">
        <v>1661</v>
      </c>
      <c r="C15" s="48" t="s">
        <v>122</v>
      </c>
      <c r="D15" s="49" t="s">
        <v>123</v>
      </c>
      <c r="E15" s="48" t="s">
        <v>2266</v>
      </c>
      <c r="F15" s="49" t="s">
        <v>102</v>
      </c>
      <c r="G15" s="49" t="s">
        <v>124</v>
      </c>
      <c r="H15" s="49" t="s">
        <v>42</v>
      </c>
      <c r="I15" s="82" t="s">
        <v>1241</v>
      </c>
      <c r="J15" s="51">
        <v>44470</v>
      </c>
      <c r="K15" s="51">
        <v>46752</v>
      </c>
      <c r="L15" s="52">
        <v>8.3000000000000004E-2</v>
      </c>
      <c r="M15" s="52">
        <v>0.23</v>
      </c>
      <c r="N15" s="52">
        <v>0.42</v>
      </c>
      <c r="O15" s="53">
        <v>1</v>
      </c>
      <c r="P15" s="54">
        <f>20/52</f>
        <v>0.38461538461538464</v>
      </c>
      <c r="Q15" s="185"/>
      <c r="R15" s="67">
        <v>0.59599999999999997</v>
      </c>
      <c r="S15" s="186">
        <v>0.59619999999999995</v>
      </c>
      <c r="T15" s="187">
        <v>0.59619999999999995</v>
      </c>
      <c r="U15" s="188">
        <v>0.84</v>
      </c>
      <c r="V15" s="189">
        <v>0.84619999999999995</v>
      </c>
      <c r="W15" s="177">
        <v>0.85</v>
      </c>
      <c r="X15" s="122">
        <v>1</v>
      </c>
      <c r="Y15" s="399" t="s">
        <v>2344</v>
      </c>
      <c r="Z15" s="49" t="s">
        <v>125</v>
      </c>
      <c r="AA15" s="49" t="s">
        <v>1609</v>
      </c>
      <c r="AB15" s="49" t="s">
        <v>126</v>
      </c>
      <c r="AC15" s="105" t="s">
        <v>127</v>
      </c>
      <c r="AD15" s="49" t="s">
        <v>128</v>
      </c>
      <c r="AE15" s="190" t="s">
        <v>129</v>
      </c>
      <c r="AF15" s="49" t="s">
        <v>2349</v>
      </c>
      <c r="AG15" s="191" t="s">
        <v>2350</v>
      </c>
      <c r="AH15" s="95" t="s">
        <v>1265</v>
      </c>
      <c r="AI15" s="95" t="s">
        <v>1266</v>
      </c>
      <c r="AJ15" s="180" t="s">
        <v>2060</v>
      </c>
      <c r="AK15" s="180" t="s">
        <v>2061</v>
      </c>
      <c r="AL15" s="181" t="s">
        <v>2062</v>
      </c>
      <c r="AM15" s="181" t="s">
        <v>2063</v>
      </c>
      <c r="AN15" s="71">
        <v>5</v>
      </c>
      <c r="AO15" s="97">
        <v>3.11</v>
      </c>
      <c r="AP15" s="97"/>
      <c r="AQ15" s="182" t="s">
        <v>130</v>
      </c>
      <c r="AR15" s="74">
        <v>7.8</v>
      </c>
      <c r="AS15" s="75">
        <v>0</v>
      </c>
      <c r="AT15" s="76" t="s">
        <v>1490</v>
      </c>
      <c r="AU15" s="169">
        <v>0</v>
      </c>
      <c r="AV15" s="181" t="s">
        <v>1490</v>
      </c>
      <c r="AW15" s="181">
        <v>0</v>
      </c>
      <c r="AX15" s="184" t="s">
        <v>1490</v>
      </c>
      <c r="AY15" s="80">
        <f t="shared" si="0"/>
        <v>15.91</v>
      </c>
      <c r="AZ15" s="7"/>
      <c r="BA15" s="15"/>
      <c r="BB15" s="15"/>
      <c r="BC15" s="15"/>
      <c r="BD15" s="15"/>
      <c r="BE15" s="15"/>
      <c r="BF15" s="15"/>
      <c r="BG15" s="15"/>
      <c r="BH15" s="15"/>
      <c r="BI15" s="15"/>
      <c r="BJ15" s="15"/>
      <c r="BK15" s="15"/>
      <c r="BL15" s="15"/>
      <c r="BM15" s="15"/>
      <c r="BN15" s="15"/>
    </row>
    <row r="16" spans="1:331" s="16" customFormat="1" ht="24" hidden="1" customHeight="1" x14ac:dyDescent="0.35">
      <c r="A16" s="81" t="s">
        <v>1655</v>
      </c>
      <c r="B16" s="81" t="s">
        <v>1661</v>
      </c>
      <c r="C16" s="48" t="s">
        <v>131</v>
      </c>
      <c r="D16" s="49" t="s">
        <v>132</v>
      </c>
      <c r="E16" s="48" t="s">
        <v>2267</v>
      </c>
      <c r="F16" s="49" t="s">
        <v>102</v>
      </c>
      <c r="G16" s="49" t="s">
        <v>124</v>
      </c>
      <c r="H16" s="49" t="s">
        <v>42</v>
      </c>
      <c r="I16" s="82" t="s">
        <v>1240</v>
      </c>
      <c r="J16" s="51">
        <v>44562</v>
      </c>
      <c r="K16" s="192">
        <v>47118</v>
      </c>
      <c r="L16" s="193"/>
      <c r="M16" s="85">
        <v>70</v>
      </c>
      <c r="N16" s="85">
        <v>130</v>
      </c>
      <c r="O16" s="115">
        <v>850</v>
      </c>
      <c r="P16" s="100"/>
      <c r="Q16" s="194">
        <v>1540</v>
      </c>
      <c r="R16" s="117">
        <v>485</v>
      </c>
      <c r="S16" s="195">
        <v>258</v>
      </c>
      <c r="T16" s="196">
        <v>268</v>
      </c>
      <c r="U16" s="197">
        <v>258</v>
      </c>
      <c r="V16" s="198">
        <v>186</v>
      </c>
      <c r="W16" s="199">
        <v>2995</v>
      </c>
      <c r="X16" s="122">
        <v>1</v>
      </c>
      <c r="Y16" s="399" t="s">
        <v>2344</v>
      </c>
      <c r="Z16" s="53"/>
      <c r="AA16" s="53"/>
      <c r="AB16" s="49" t="s">
        <v>133</v>
      </c>
      <c r="AC16" s="105" t="s">
        <v>134</v>
      </c>
      <c r="AD16" s="49" t="s">
        <v>135</v>
      </c>
      <c r="AE16" s="190" t="s">
        <v>136</v>
      </c>
      <c r="AF16" s="49" t="s">
        <v>2351</v>
      </c>
      <c r="AG16" s="191" t="s">
        <v>2352</v>
      </c>
      <c r="AH16" s="68" t="s">
        <v>1267</v>
      </c>
      <c r="AI16" s="68" t="s">
        <v>1268</v>
      </c>
      <c r="AJ16" s="180" t="s">
        <v>2064</v>
      </c>
      <c r="AK16" s="180" t="s">
        <v>2065</v>
      </c>
      <c r="AL16" s="181" t="s">
        <v>1491</v>
      </c>
      <c r="AM16" s="181" t="s">
        <v>2066</v>
      </c>
      <c r="AN16" s="71">
        <v>0</v>
      </c>
      <c r="AO16" s="97">
        <v>1.4</v>
      </c>
      <c r="AP16" s="97"/>
      <c r="AQ16" s="182" t="s">
        <v>137</v>
      </c>
      <c r="AR16" s="74">
        <v>9.06</v>
      </c>
      <c r="AS16" s="75">
        <v>0</v>
      </c>
      <c r="AT16" s="76" t="s">
        <v>1491</v>
      </c>
      <c r="AU16" s="169">
        <v>0</v>
      </c>
      <c r="AV16" s="181" t="s">
        <v>1491</v>
      </c>
      <c r="AW16" s="181">
        <v>0</v>
      </c>
      <c r="AX16" s="184" t="s">
        <v>1491</v>
      </c>
      <c r="AY16" s="80">
        <f t="shared" si="0"/>
        <v>10.46</v>
      </c>
      <c r="AZ16" s="7"/>
      <c r="BA16" s="15"/>
      <c r="BB16" s="15"/>
      <c r="BC16" s="15"/>
      <c r="BD16" s="15"/>
      <c r="BE16" s="15"/>
      <c r="BF16" s="15"/>
      <c r="BG16" s="15"/>
      <c r="BH16" s="15"/>
      <c r="BI16" s="15"/>
      <c r="BJ16" s="15"/>
      <c r="BK16" s="15"/>
      <c r="BL16" s="15"/>
      <c r="BM16" s="15"/>
      <c r="BN16" s="15"/>
    </row>
    <row r="17" spans="1:66" s="28" customFormat="1" ht="29.15" hidden="1" customHeight="1" thickBot="1" x14ac:dyDescent="0.4">
      <c r="A17" s="81" t="s">
        <v>1655</v>
      </c>
      <c r="B17" s="81" t="s">
        <v>1661</v>
      </c>
      <c r="C17" s="48" t="s">
        <v>138</v>
      </c>
      <c r="D17" s="49" t="s">
        <v>139</v>
      </c>
      <c r="E17" s="48" t="s">
        <v>2268</v>
      </c>
      <c r="F17" s="49" t="s">
        <v>140</v>
      </c>
      <c r="G17" s="49" t="s">
        <v>141</v>
      </c>
      <c r="H17" s="49" t="s">
        <v>142</v>
      </c>
      <c r="I17" s="82" t="s">
        <v>1240</v>
      </c>
      <c r="J17" s="51">
        <v>44470</v>
      </c>
      <c r="K17" s="51">
        <v>48579</v>
      </c>
      <c r="L17" s="172">
        <v>0.05</v>
      </c>
      <c r="M17" s="52">
        <v>0.05</v>
      </c>
      <c r="N17" s="52">
        <v>0.1</v>
      </c>
      <c r="O17" s="53">
        <v>1</v>
      </c>
      <c r="P17" s="54">
        <v>0.05</v>
      </c>
      <c r="Q17" s="200">
        <v>2.9000000000000001E-2</v>
      </c>
      <c r="R17" s="67">
        <v>0.02</v>
      </c>
      <c r="S17" s="118"/>
      <c r="T17" s="55">
        <v>0.05</v>
      </c>
      <c r="U17" s="201">
        <v>0.05</v>
      </c>
      <c r="V17" s="202">
        <v>0</v>
      </c>
      <c r="W17" s="177">
        <v>0.2</v>
      </c>
      <c r="X17" s="90">
        <v>1</v>
      </c>
      <c r="Y17" s="399" t="s">
        <v>2344</v>
      </c>
      <c r="Z17" s="49" t="s">
        <v>143</v>
      </c>
      <c r="AA17" s="49" t="s">
        <v>1610</v>
      </c>
      <c r="AB17" s="49" t="s">
        <v>144</v>
      </c>
      <c r="AC17" s="105" t="s">
        <v>145</v>
      </c>
      <c r="AD17" s="49" t="s">
        <v>146</v>
      </c>
      <c r="AE17" s="91" t="s">
        <v>147</v>
      </c>
      <c r="AF17" s="203" t="s">
        <v>148</v>
      </c>
      <c r="AG17" s="204"/>
      <c r="AH17" s="76" t="s">
        <v>1269</v>
      </c>
      <c r="AI17" s="76" t="s">
        <v>1270</v>
      </c>
      <c r="AJ17" s="181" t="s">
        <v>2255</v>
      </c>
      <c r="AK17" s="181" t="s">
        <v>2256</v>
      </c>
      <c r="AL17" s="181" t="s">
        <v>2257</v>
      </c>
      <c r="AM17" s="181" t="s">
        <v>2256</v>
      </c>
      <c r="AN17" s="71">
        <v>7</v>
      </c>
      <c r="AO17" s="97">
        <v>25</v>
      </c>
      <c r="AP17" s="97">
        <v>3</v>
      </c>
      <c r="AQ17" s="182" t="s">
        <v>149</v>
      </c>
      <c r="AR17" s="74">
        <v>0</v>
      </c>
      <c r="AS17" s="75">
        <v>14</v>
      </c>
      <c r="AT17" s="76" t="s">
        <v>1492</v>
      </c>
      <c r="AU17" s="205">
        <v>14.77</v>
      </c>
      <c r="AV17" s="181" t="s">
        <v>1492</v>
      </c>
      <c r="AW17" s="181">
        <v>10</v>
      </c>
      <c r="AX17" s="184" t="s">
        <v>1492</v>
      </c>
      <c r="AY17" s="80">
        <f t="shared" si="0"/>
        <v>73.77</v>
      </c>
      <c r="AZ17" s="7"/>
      <c r="BA17" s="27"/>
      <c r="BB17" s="27"/>
      <c r="BC17" s="27"/>
      <c r="BD17" s="27"/>
      <c r="BE17" s="27"/>
      <c r="BF17" s="27"/>
      <c r="BG17" s="27"/>
      <c r="BH17" s="27"/>
      <c r="BI17" s="27"/>
      <c r="BJ17" s="27"/>
      <c r="BK17" s="27"/>
      <c r="BL17" s="27"/>
      <c r="BM17" s="27"/>
      <c r="BN17" s="27"/>
    </row>
    <row r="18" spans="1:66" s="16" customFormat="1" ht="26.15" hidden="1" customHeight="1" x14ac:dyDescent="0.35">
      <c r="A18" s="81" t="s">
        <v>1655</v>
      </c>
      <c r="B18" s="81" t="s">
        <v>1661</v>
      </c>
      <c r="C18" s="48" t="s">
        <v>150</v>
      </c>
      <c r="D18" s="49" t="s">
        <v>151</v>
      </c>
      <c r="E18" s="48" t="s">
        <v>2269</v>
      </c>
      <c r="F18" s="49" t="s">
        <v>152</v>
      </c>
      <c r="G18" s="49" t="s">
        <v>439</v>
      </c>
      <c r="H18" s="49" t="s">
        <v>42</v>
      </c>
      <c r="I18" s="82" t="s">
        <v>1240</v>
      </c>
      <c r="J18" s="51">
        <v>44562</v>
      </c>
      <c r="K18" s="51">
        <v>48579</v>
      </c>
      <c r="L18" s="206"/>
      <c r="M18" s="85">
        <v>250</v>
      </c>
      <c r="N18" s="85">
        <v>500</v>
      </c>
      <c r="O18" s="49">
        <v>5250</v>
      </c>
      <c r="P18" s="86"/>
      <c r="Q18" s="116"/>
      <c r="R18" s="117">
        <v>241</v>
      </c>
      <c r="S18" s="127"/>
      <c r="T18" s="207"/>
      <c r="U18" s="208"/>
      <c r="V18" s="198">
        <v>544</v>
      </c>
      <c r="W18" s="199">
        <v>785</v>
      </c>
      <c r="X18" s="122">
        <v>1</v>
      </c>
      <c r="Y18" s="399" t="s">
        <v>2344</v>
      </c>
      <c r="Z18" s="53"/>
      <c r="AA18" s="53"/>
      <c r="AB18" s="49" t="s">
        <v>153</v>
      </c>
      <c r="AC18" s="105" t="s">
        <v>154</v>
      </c>
      <c r="AD18" s="49"/>
      <c r="AE18" s="91"/>
      <c r="AF18" s="104" t="s">
        <v>155</v>
      </c>
      <c r="AG18" s="182" t="s">
        <v>156</v>
      </c>
      <c r="AH18" s="68" t="s">
        <v>1271</v>
      </c>
      <c r="AI18" s="68" t="s">
        <v>1272</v>
      </c>
      <c r="AJ18" s="164" t="s">
        <v>2138</v>
      </c>
      <c r="AK18" s="164" t="s">
        <v>2139</v>
      </c>
      <c r="AL18" s="165" t="s">
        <v>2140</v>
      </c>
      <c r="AM18" s="165" t="s">
        <v>2141</v>
      </c>
      <c r="AN18" s="71">
        <v>0</v>
      </c>
      <c r="AO18" s="72">
        <v>0</v>
      </c>
      <c r="AP18" s="97"/>
      <c r="AQ18" s="182" t="s">
        <v>157</v>
      </c>
      <c r="AR18" s="74">
        <v>0.85</v>
      </c>
      <c r="AS18" s="75">
        <v>0.85</v>
      </c>
      <c r="AT18" s="76" t="s">
        <v>1493</v>
      </c>
      <c r="AU18" s="209">
        <v>18.399999999999999</v>
      </c>
      <c r="AV18" s="165" t="s">
        <v>2258</v>
      </c>
      <c r="AW18" s="165">
        <v>27.6</v>
      </c>
      <c r="AX18" s="171" t="s">
        <v>2258</v>
      </c>
      <c r="AY18" s="80">
        <f t="shared" si="0"/>
        <v>47.7</v>
      </c>
      <c r="AZ18" s="7"/>
      <c r="BA18" s="15"/>
      <c r="BB18" s="15"/>
      <c r="BC18" s="15"/>
      <c r="BD18" s="15"/>
      <c r="BE18" s="15"/>
      <c r="BF18" s="15"/>
      <c r="BG18" s="15"/>
      <c r="BH18" s="15"/>
      <c r="BI18" s="15"/>
      <c r="BJ18" s="15"/>
      <c r="BK18" s="15"/>
      <c r="BL18" s="15"/>
      <c r="BM18" s="15"/>
      <c r="BN18" s="15"/>
    </row>
    <row r="19" spans="1:66" s="16" customFormat="1" ht="62.5" customHeight="1" x14ac:dyDescent="0.35">
      <c r="A19" s="81" t="s">
        <v>1655</v>
      </c>
      <c r="B19" s="81" t="s">
        <v>1662</v>
      </c>
      <c r="C19" s="48" t="s">
        <v>158</v>
      </c>
      <c r="D19" s="49" t="s">
        <v>159</v>
      </c>
      <c r="E19" s="48" t="s">
        <v>1850</v>
      </c>
      <c r="F19" s="49" t="s">
        <v>29</v>
      </c>
      <c r="G19" s="49" t="s">
        <v>30</v>
      </c>
      <c r="H19" s="49" t="s">
        <v>31</v>
      </c>
      <c r="I19" s="82" t="s">
        <v>1240</v>
      </c>
      <c r="J19" s="51">
        <v>44470</v>
      </c>
      <c r="K19" s="51">
        <v>48213</v>
      </c>
      <c r="L19" s="85">
        <v>1</v>
      </c>
      <c r="M19" s="85">
        <v>1</v>
      </c>
      <c r="N19" s="85"/>
      <c r="O19" s="49">
        <v>7</v>
      </c>
      <c r="P19" s="210">
        <v>1</v>
      </c>
      <c r="Q19" s="211">
        <v>1</v>
      </c>
      <c r="R19" s="212"/>
      <c r="S19" s="213"/>
      <c r="T19" s="159"/>
      <c r="U19" s="214" t="s">
        <v>1685</v>
      </c>
      <c r="V19" s="130">
        <v>0</v>
      </c>
      <c r="W19" s="121">
        <v>3</v>
      </c>
      <c r="X19" s="122">
        <v>1</v>
      </c>
      <c r="Y19" s="399" t="s">
        <v>2344</v>
      </c>
      <c r="Z19" s="49" t="s">
        <v>160</v>
      </c>
      <c r="AA19" s="49" t="s">
        <v>161</v>
      </c>
      <c r="AB19" s="49" t="s">
        <v>162</v>
      </c>
      <c r="AC19" s="105" t="s">
        <v>163</v>
      </c>
      <c r="AD19" s="49" t="s">
        <v>164</v>
      </c>
      <c r="AE19" s="91" t="s">
        <v>165</v>
      </c>
      <c r="AF19" s="49" t="s">
        <v>166</v>
      </c>
      <c r="AG19" s="49" t="s">
        <v>167</v>
      </c>
      <c r="AH19" s="215" t="s">
        <v>1273</v>
      </c>
      <c r="AI19" s="216" t="s">
        <v>1274</v>
      </c>
      <c r="AJ19" s="217" t="s">
        <v>1692</v>
      </c>
      <c r="AK19" s="218" t="s">
        <v>1721</v>
      </c>
      <c r="AL19" s="219" t="s">
        <v>1767</v>
      </c>
      <c r="AM19" s="220" t="s">
        <v>1795</v>
      </c>
      <c r="AN19" s="221">
        <v>144</v>
      </c>
      <c r="AO19" s="97">
        <v>311</v>
      </c>
      <c r="AP19" s="97">
        <v>615</v>
      </c>
      <c r="AQ19" s="182" t="s">
        <v>168</v>
      </c>
      <c r="AR19" s="74">
        <v>333.45</v>
      </c>
      <c r="AS19" s="75">
        <v>343.54</v>
      </c>
      <c r="AT19" s="76" t="s">
        <v>1494</v>
      </c>
      <c r="AU19" s="209">
        <v>30.426530000000071</v>
      </c>
      <c r="AV19" s="137" t="s">
        <v>1753</v>
      </c>
      <c r="AW19" s="78">
        <v>20.239999999999998</v>
      </c>
      <c r="AX19" s="98" t="s">
        <v>1821</v>
      </c>
      <c r="AY19" s="80">
        <f t="shared" si="0"/>
        <v>1797.65653</v>
      </c>
      <c r="AZ19" s="7"/>
      <c r="BA19" s="15"/>
      <c r="BB19" s="15"/>
      <c r="BC19" s="15"/>
      <c r="BD19" s="15"/>
      <c r="BE19" s="15"/>
      <c r="BF19" s="15"/>
      <c r="BG19" s="15"/>
      <c r="BH19" s="15"/>
      <c r="BI19" s="15"/>
      <c r="BJ19" s="15"/>
      <c r="BK19" s="15"/>
      <c r="BL19" s="15"/>
      <c r="BM19" s="15"/>
      <c r="BN19" s="15"/>
    </row>
    <row r="20" spans="1:66" s="16" customFormat="1" ht="49.5" customHeight="1" x14ac:dyDescent="0.35">
      <c r="A20" s="81" t="s">
        <v>1655</v>
      </c>
      <c r="B20" s="81" t="s">
        <v>1662</v>
      </c>
      <c r="C20" s="48" t="s">
        <v>169</v>
      </c>
      <c r="D20" s="49" t="s">
        <v>170</v>
      </c>
      <c r="E20" s="48" t="s">
        <v>1851</v>
      </c>
      <c r="F20" s="49" t="s">
        <v>29</v>
      </c>
      <c r="G20" s="49" t="s">
        <v>30</v>
      </c>
      <c r="H20" s="49" t="s">
        <v>31</v>
      </c>
      <c r="I20" s="82" t="s">
        <v>1240</v>
      </c>
      <c r="J20" s="51">
        <v>44470</v>
      </c>
      <c r="K20" s="51">
        <v>48579</v>
      </c>
      <c r="L20" s="52">
        <v>0.02</v>
      </c>
      <c r="M20" s="52">
        <v>0.06</v>
      </c>
      <c r="N20" s="52">
        <v>0.06</v>
      </c>
      <c r="O20" s="53">
        <v>1</v>
      </c>
      <c r="P20" s="55">
        <v>0.02</v>
      </c>
      <c r="Q20" s="56">
        <v>0.01</v>
      </c>
      <c r="R20" s="67">
        <v>0.05</v>
      </c>
      <c r="S20" s="222">
        <v>0.03</v>
      </c>
      <c r="T20" s="223">
        <v>0.01</v>
      </c>
      <c r="U20" s="224">
        <v>0.01</v>
      </c>
      <c r="V20" s="225">
        <v>0.01</v>
      </c>
      <c r="W20" s="226">
        <v>0.14000000000000001</v>
      </c>
      <c r="X20" s="227">
        <v>1</v>
      </c>
      <c r="Y20" s="399" t="s">
        <v>2344</v>
      </c>
      <c r="Z20" s="104" t="s">
        <v>171</v>
      </c>
      <c r="AA20" s="104" t="s">
        <v>172</v>
      </c>
      <c r="AB20" s="49" t="s">
        <v>173</v>
      </c>
      <c r="AC20" s="105" t="s">
        <v>174</v>
      </c>
      <c r="AD20" s="49"/>
      <c r="AE20" s="91"/>
      <c r="AF20" s="49" t="s">
        <v>175</v>
      </c>
      <c r="AG20" s="49" t="s">
        <v>176</v>
      </c>
      <c r="AH20" s="107" t="s">
        <v>1275</v>
      </c>
      <c r="AI20" s="108" t="s">
        <v>1276</v>
      </c>
      <c r="AJ20" s="67" t="s">
        <v>1693</v>
      </c>
      <c r="AK20" s="68" t="s">
        <v>1722</v>
      </c>
      <c r="AL20" s="69" t="s">
        <v>1768</v>
      </c>
      <c r="AM20" s="70" t="s">
        <v>1796</v>
      </c>
      <c r="AN20" s="221">
        <v>27</v>
      </c>
      <c r="AO20" s="97">
        <v>1</v>
      </c>
      <c r="AP20" s="97">
        <v>138</v>
      </c>
      <c r="AQ20" s="182" t="s">
        <v>177</v>
      </c>
      <c r="AR20" s="74">
        <v>43.86</v>
      </c>
      <c r="AS20" s="75">
        <v>2.4900000000000002</v>
      </c>
      <c r="AT20" s="76" t="s">
        <v>1495</v>
      </c>
      <c r="AU20" s="209">
        <v>11.371766666666671</v>
      </c>
      <c r="AV20" s="137" t="s">
        <v>1752</v>
      </c>
      <c r="AW20" s="78">
        <v>5.69</v>
      </c>
      <c r="AX20" s="79" t="s">
        <v>1822</v>
      </c>
      <c r="AY20" s="80">
        <f t="shared" si="0"/>
        <v>229.41176666666669</v>
      </c>
      <c r="AZ20" s="7"/>
      <c r="BA20" s="15"/>
      <c r="BB20" s="15"/>
      <c r="BC20" s="15"/>
      <c r="BD20" s="15"/>
      <c r="BE20" s="15"/>
      <c r="BF20" s="15"/>
      <c r="BG20" s="15"/>
      <c r="BH20" s="15"/>
      <c r="BI20" s="15"/>
      <c r="BJ20" s="15"/>
      <c r="BK20" s="15"/>
      <c r="BL20" s="15"/>
      <c r="BM20" s="15"/>
      <c r="BN20" s="15"/>
    </row>
    <row r="21" spans="1:66" s="16" customFormat="1" ht="81" customHeight="1" x14ac:dyDescent="0.35">
      <c r="A21" s="81" t="s">
        <v>1655</v>
      </c>
      <c r="B21" s="81" t="s">
        <v>1662</v>
      </c>
      <c r="C21" s="48" t="s">
        <v>178</v>
      </c>
      <c r="D21" s="49" t="s">
        <v>179</v>
      </c>
      <c r="E21" s="48" t="s">
        <v>1852</v>
      </c>
      <c r="F21" s="49" t="s">
        <v>29</v>
      </c>
      <c r="G21" s="49" t="s">
        <v>30</v>
      </c>
      <c r="H21" s="49" t="s">
        <v>31</v>
      </c>
      <c r="I21" s="82" t="s">
        <v>1240</v>
      </c>
      <c r="J21" s="51">
        <v>44470</v>
      </c>
      <c r="K21" s="51">
        <v>48488</v>
      </c>
      <c r="L21" s="85">
        <v>982</v>
      </c>
      <c r="M21" s="85">
        <v>3692</v>
      </c>
      <c r="N21" s="85">
        <v>3892</v>
      </c>
      <c r="O21" s="85">
        <v>49594</v>
      </c>
      <c r="P21" s="86">
        <v>1464</v>
      </c>
      <c r="Q21" s="119">
        <v>1687</v>
      </c>
      <c r="R21" s="117">
        <v>2254</v>
      </c>
      <c r="S21" s="228">
        <v>161</v>
      </c>
      <c r="T21" s="194">
        <v>1170</v>
      </c>
      <c r="U21" s="194">
        <v>790</v>
      </c>
      <c r="V21" s="117">
        <v>209</v>
      </c>
      <c r="W21" s="149">
        <v>7735</v>
      </c>
      <c r="X21" s="229">
        <v>0.9</v>
      </c>
      <c r="Y21" s="399" t="s">
        <v>2344</v>
      </c>
      <c r="Z21" s="49" t="s">
        <v>180</v>
      </c>
      <c r="AA21" s="53"/>
      <c r="AB21" s="49" t="s">
        <v>181</v>
      </c>
      <c r="AC21" s="105" t="s">
        <v>182</v>
      </c>
      <c r="AD21" s="49"/>
      <c r="AE21" s="91" t="s">
        <v>183</v>
      </c>
      <c r="AF21" s="49" t="s">
        <v>184</v>
      </c>
      <c r="AG21" s="49" t="s">
        <v>185</v>
      </c>
      <c r="AH21" s="92" t="s">
        <v>1277</v>
      </c>
      <c r="AI21" s="93" t="s">
        <v>1278</v>
      </c>
      <c r="AJ21" s="117" t="s">
        <v>1694</v>
      </c>
      <c r="AK21" s="95" t="s">
        <v>1723</v>
      </c>
      <c r="AL21" s="132" t="s">
        <v>1769</v>
      </c>
      <c r="AM21" s="96" t="s">
        <v>1797</v>
      </c>
      <c r="AN21" s="221">
        <v>906</v>
      </c>
      <c r="AO21" s="97">
        <v>28</v>
      </c>
      <c r="AP21" s="97">
        <v>38</v>
      </c>
      <c r="AQ21" s="182" t="s">
        <v>186</v>
      </c>
      <c r="AR21" s="74">
        <v>2.59</v>
      </c>
      <c r="AS21" s="75">
        <v>18.850000000000001</v>
      </c>
      <c r="AT21" s="76" t="s">
        <v>1496</v>
      </c>
      <c r="AU21" s="209">
        <v>12.726285511381141</v>
      </c>
      <c r="AV21" s="137" t="s">
        <v>1751</v>
      </c>
      <c r="AW21" s="78">
        <v>3.37</v>
      </c>
      <c r="AX21" s="98" t="s">
        <v>1823</v>
      </c>
      <c r="AY21" s="80">
        <f t="shared" si="0"/>
        <v>1009.5362855113812</v>
      </c>
      <c r="AZ21" s="7"/>
      <c r="BA21" s="15"/>
      <c r="BB21" s="15"/>
      <c r="BC21" s="15"/>
      <c r="BD21" s="15"/>
      <c r="BE21" s="15"/>
      <c r="BF21" s="15"/>
      <c r="BG21" s="15"/>
      <c r="BH21" s="15"/>
      <c r="BI21" s="15"/>
      <c r="BJ21" s="15"/>
      <c r="BK21" s="15"/>
      <c r="BL21" s="15"/>
      <c r="BM21" s="15"/>
      <c r="BN21" s="15"/>
    </row>
    <row r="22" spans="1:66" s="16" customFormat="1" ht="92.15" customHeight="1" x14ac:dyDescent="0.35">
      <c r="A22" s="82" t="s">
        <v>1655</v>
      </c>
      <c r="B22" s="82" t="s">
        <v>1662</v>
      </c>
      <c r="C22" s="48" t="s">
        <v>187</v>
      </c>
      <c r="D22" s="49" t="s">
        <v>188</v>
      </c>
      <c r="E22" s="48" t="s">
        <v>1853</v>
      </c>
      <c r="F22" s="49" t="s">
        <v>29</v>
      </c>
      <c r="G22" s="49" t="s">
        <v>30</v>
      </c>
      <c r="H22" s="49" t="s">
        <v>42</v>
      </c>
      <c r="I22" s="82" t="s">
        <v>1242</v>
      </c>
      <c r="J22" s="51">
        <v>44470</v>
      </c>
      <c r="K22" s="51">
        <v>48579</v>
      </c>
      <c r="L22" s="52">
        <v>1</v>
      </c>
      <c r="M22" s="52">
        <v>1</v>
      </c>
      <c r="N22" s="52">
        <v>1</v>
      </c>
      <c r="O22" s="53">
        <v>1</v>
      </c>
      <c r="P22" s="55">
        <v>1</v>
      </c>
      <c r="Q22" s="116"/>
      <c r="R22" s="67">
        <v>1</v>
      </c>
      <c r="S22" s="230"/>
      <c r="T22" s="231"/>
      <c r="U22" s="232"/>
      <c r="V22" s="233">
        <v>1</v>
      </c>
      <c r="W22" s="234">
        <v>1</v>
      </c>
      <c r="X22" s="235">
        <v>1</v>
      </c>
      <c r="Y22" s="399" t="s">
        <v>2344</v>
      </c>
      <c r="Z22" s="49" t="s">
        <v>1611</v>
      </c>
      <c r="AA22" s="49" t="s">
        <v>189</v>
      </c>
      <c r="AB22" s="49" t="s">
        <v>190</v>
      </c>
      <c r="AC22" s="105" t="s">
        <v>1593</v>
      </c>
      <c r="AD22" s="49" t="s">
        <v>191</v>
      </c>
      <c r="AE22" s="91" t="s">
        <v>192</v>
      </c>
      <c r="AF22" s="106" t="s">
        <v>193</v>
      </c>
      <c r="AG22" s="106" t="s">
        <v>194</v>
      </c>
      <c r="AH22" s="107" t="s">
        <v>1594</v>
      </c>
      <c r="AI22" s="108" t="s">
        <v>1279</v>
      </c>
      <c r="AJ22" s="131" t="s">
        <v>1708</v>
      </c>
      <c r="AK22" s="68" t="s">
        <v>1724</v>
      </c>
      <c r="AL22" s="69" t="s">
        <v>1770</v>
      </c>
      <c r="AM22" s="70" t="s">
        <v>2353</v>
      </c>
      <c r="AN22" s="221">
        <v>1092</v>
      </c>
      <c r="AO22" s="72">
        <v>0</v>
      </c>
      <c r="AP22" s="97">
        <v>2380</v>
      </c>
      <c r="AQ22" s="182" t="s">
        <v>195</v>
      </c>
      <c r="AR22" s="168">
        <v>0</v>
      </c>
      <c r="AS22" s="75">
        <v>1547</v>
      </c>
      <c r="AT22" s="76" t="s">
        <v>1497</v>
      </c>
      <c r="AU22" s="209">
        <v>1589</v>
      </c>
      <c r="AV22" s="236" t="s">
        <v>1750</v>
      </c>
      <c r="AW22" s="78">
        <v>209</v>
      </c>
      <c r="AX22" s="79" t="s">
        <v>1824</v>
      </c>
      <c r="AY22" s="80">
        <f t="shared" si="0"/>
        <v>6817</v>
      </c>
      <c r="AZ22" s="7"/>
      <c r="BA22" s="15"/>
      <c r="BB22" s="15"/>
      <c r="BC22" s="15"/>
      <c r="BD22" s="15"/>
      <c r="BE22" s="15"/>
      <c r="BF22" s="15"/>
      <c r="BG22" s="15"/>
      <c r="BH22" s="15"/>
      <c r="BI22" s="15"/>
      <c r="BJ22" s="15"/>
      <c r="BK22" s="15"/>
      <c r="BL22" s="15"/>
      <c r="BM22" s="15"/>
      <c r="BN22" s="15"/>
    </row>
    <row r="23" spans="1:66" s="16" customFormat="1" ht="78.75" customHeight="1" x14ac:dyDescent="0.35">
      <c r="A23" s="81" t="s">
        <v>1655</v>
      </c>
      <c r="B23" s="81" t="s">
        <v>1662</v>
      </c>
      <c r="C23" s="48" t="s">
        <v>196</v>
      </c>
      <c r="D23" s="49" t="s">
        <v>197</v>
      </c>
      <c r="E23" s="48" t="s">
        <v>1862</v>
      </c>
      <c r="F23" s="49" t="s">
        <v>29</v>
      </c>
      <c r="G23" s="49" t="s">
        <v>30</v>
      </c>
      <c r="H23" s="49" t="s">
        <v>31</v>
      </c>
      <c r="I23" s="82" t="s">
        <v>1242</v>
      </c>
      <c r="J23" s="51">
        <v>44470</v>
      </c>
      <c r="K23" s="51">
        <v>48579</v>
      </c>
      <c r="L23" s="52">
        <v>1</v>
      </c>
      <c r="M23" s="52">
        <v>1</v>
      </c>
      <c r="N23" s="52">
        <v>1</v>
      </c>
      <c r="O23" s="53">
        <v>1</v>
      </c>
      <c r="P23" s="55">
        <v>1</v>
      </c>
      <c r="Q23" s="56">
        <v>1</v>
      </c>
      <c r="R23" s="67">
        <v>1</v>
      </c>
      <c r="S23" s="237">
        <v>1</v>
      </c>
      <c r="T23" s="237">
        <v>1</v>
      </c>
      <c r="U23" s="67">
        <v>1</v>
      </c>
      <c r="V23" s="67">
        <v>1</v>
      </c>
      <c r="W23" s="238">
        <v>1</v>
      </c>
      <c r="X23" s="122">
        <v>1</v>
      </c>
      <c r="Y23" s="399" t="s">
        <v>2344</v>
      </c>
      <c r="Z23" s="49" t="s">
        <v>198</v>
      </c>
      <c r="AA23" s="49" t="s">
        <v>199</v>
      </c>
      <c r="AB23" s="49" t="s">
        <v>200</v>
      </c>
      <c r="AC23" s="105" t="s">
        <v>201</v>
      </c>
      <c r="AD23" s="49" t="s">
        <v>202</v>
      </c>
      <c r="AE23" s="91" t="s">
        <v>203</v>
      </c>
      <c r="AF23" s="106" t="s">
        <v>204</v>
      </c>
      <c r="AG23" s="106" t="s">
        <v>205</v>
      </c>
      <c r="AH23" s="92" t="s">
        <v>1280</v>
      </c>
      <c r="AI23" s="93" t="s">
        <v>1281</v>
      </c>
      <c r="AJ23" s="140" t="s">
        <v>1709</v>
      </c>
      <c r="AK23" s="95" t="s">
        <v>1725</v>
      </c>
      <c r="AL23" s="69" t="s">
        <v>1771</v>
      </c>
      <c r="AM23" s="70" t="s">
        <v>1798</v>
      </c>
      <c r="AN23" s="221">
        <v>77</v>
      </c>
      <c r="AO23" s="97">
        <v>33</v>
      </c>
      <c r="AP23" s="97">
        <v>194</v>
      </c>
      <c r="AQ23" s="182" t="s">
        <v>206</v>
      </c>
      <c r="AR23" s="74">
        <v>5.48</v>
      </c>
      <c r="AS23" s="75">
        <v>13.08</v>
      </c>
      <c r="AT23" s="76" t="s">
        <v>1498</v>
      </c>
      <c r="AU23" s="209">
        <v>10.42</v>
      </c>
      <c r="AV23" s="239" t="s">
        <v>2362</v>
      </c>
      <c r="AW23" s="78">
        <v>9.9</v>
      </c>
      <c r="AX23" s="79" t="s">
        <v>1825</v>
      </c>
      <c r="AY23" s="80">
        <f t="shared" si="0"/>
        <v>342.88</v>
      </c>
      <c r="AZ23" s="29"/>
      <c r="BA23" s="30"/>
      <c r="BB23" s="30"/>
      <c r="BC23" s="30"/>
      <c r="BD23" s="30"/>
      <c r="BE23" s="30"/>
      <c r="BF23" s="30"/>
      <c r="BG23" s="30"/>
      <c r="BH23" s="30"/>
      <c r="BI23" s="30"/>
      <c r="BJ23" s="30"/>
      <c r="BK23" s="30"/>
      <c r="BL23" s="30"/>
      <c r="BM23" s="30"/>
      <c r="BN23" s="30"/>
    </row>
    <row r="24" spans="1:66" s="16" customFormat="1" ht="59.15" customHeight="1" x14ac:dyDescent="0.35">
      <c r="A24" s="81" t="s">
        <v>1655</v>
      </c>
      <c r="B24" s="81" t="s">
        <v>1662</v>
      </c>
      <c r="C24" s="48" t="s">
        <v>207</v>
      </c>
      <c r="D24" s="49" t="s">
        <v>208</v>
      </c>
      <c r="E24" s="48" t="s">
        <v>1863</v>
      </c>
      <c r="F24" s="49" t="s">
        <v>29</v>
      </c>
      <c r="G24" s="49" t="s">
        <v>30</v>
      </c>
      <c r="H24" s="49" t="s">
        <v>42</v>
      </c>
      <c r="I24" s="82" t="s">
        <v>1242</v>
      </c>
      <c r="J24" s="51">
        <v>44470</v>
      </c>
      <c r="K24" s="51">
        <v>48579</v>
      </c>
      <c r="L24" s="52">
        <v>1</v>
      </c>
      <c r="M24" s="52">
        <v>1</v>
      </c>
      <c r="N24" s="52">
        <v>1</v>
      </c>
      <c r="O24" s="53">
        <v>1</v>
      </c>
      <c r="P24" s="55">
        <v>1</v>
      </c>
      <c r="Q24" s="116"/>
      <c r="R24" s="67">
        <v>1</v>
      </c>
      <c r="S24" s="230"/>
      <c r="T24" s="231"/>
      <c r="U24" s="232"/>
      <c r="V24" s="240">
        <v>1</v>
      </c>
      <c r="W24" s="241">
        <v>1</v>
      </c>
      <c r="X24" s="122">
        <v>1</v>
      </c>
      <c r="Y24" s="399" t="s">
        <v>2344</v>
      </c>
      <c r="Z24" s="104" t="s">
        <v>1595</v>
      </c>
      <c r="AA24" s="104" t="s">
        <v>209</v>
      </c>
      <c r="AB24" s="49" t="s">
        <v>1596</v>
      </c>
      <c r="AC24" s="105" t="s">
        <v>1597</v>
      </c>
      <c r="AD24" s="49" t="s">
        <v>210</v>
      </c>
      <c r="AE24" s="91" t="s">
        <v>211</v>
      </c>
      <c r="AF24" s="106" t="s">
        <v>212</v>
      </c>
      <c r="AG24" s="106" t="s">
        <v>213</v>
      </c>
      <c r="AH24" s="107" t="s">
        <v>1598</v>
      </c>
      <c r="AI24" s="108" t="s">
        <v>1282</v>
      </c>
      <c r="AJ24" s="131" t="s">
        <v>1710</v>
      </c>
      <c r="AK24" s="68" t="s">
        <v>1726</v>
      </c>
      <c r="AL24" s="242" t="s">
        <v>2354</v>
      </c>
      <c r="AM24" s="70" t="s">
        <v>2363</v>
      </c>
      <c r="AN24" s="221">
        <v>1725</v>
      </c>
      <c r="AO24" s="97">
        <v>18.899999999999999</v>
      </c>
      <c r="AP24" s="97">
        <v>2414</v>
      </c>
      <c r="AQ24" s="182" t="s">
        <v>214</v>
      </c>
      <c r="AR24" s="74">
        <v>0</v>
      </c>
      <c r="AS24" s="75">
        <v>359</v>
      </c>
      <c r="AT24" s="76" t="s">
        <v>1499</v>
      </c>
      <c r="AU24" s="209">
        <v>897</v>
      </c>
      <c r="AV24" s="243" t="s">
        <v>1749</v>
      </c>
      <c r="AW24" s="244">
        <v>25</v>
      </c>
      <c r="AX24" s="79" t="s">
        <v>1826</v>
      </c>
      <c r="AY24" s="80">
        <f t="shared" si="0"/>
        <v>5438.9</v>
      </c>
      <c r="AZ24" s="7"/>
      <c r="BA24" s="15"/>
      <c r="BB24" s="15"/>
      <c r="BC24" s="15"/>
      <c r="BD24" s="15"/>
      <c r="BE24" s="15"/>
      <c r="BF24" s="15"/>
      <c r="BG24" s="15"/>
      <c r="BH24" s="15"/>
      <c r="BI24" s="15"/>
      <c r="BJ24" s="15"/>
      <c r="BK24" s="15"/>
      <c r="BL24" s="15"/>
      <c r="BM24" s="15"/>
      <c r="BN24" s="15"/>
    </row>
    <row r="25" spans="1:66" s="16" customFormat="1" ht="87.65" customHeight="1" x14ac:dyDescent="0.35">
      <c r="A25" s="81" t="s">
        <v>1655</v>
      </c>
      <c r="B25" s="81" t="s">
        <v>1662</v>
      </c>
      <c r="C25" s="48" t="s">
        <v>215</v>
      </c>
      <c r="D25" s="49" t="s">
        <v>216</v>
      </c>
      <c r="E25" s="48" t="s">
        <v>1854</v>
      </c>
      <c r="F25" s="49" t="s">
        <v>29</v>
      </c>
      <c r="G25" s="49" t="s">
        <v>30</v>
      </c>
      <c r="H25" s="49" t="s">
        <v>42</v>
      </c>
      <c r="I25" s="82" t="s">
        <v>1240</v>
      </c>
      <c r="J25" s="51">
        <v>44562</v>
      </c>
      <c r="K25" s="51">
        <v>48579</v>
      </c>
      <c r="L25" s="206"/>
      <c r="M25" s="114">
        <v>20</v>
      </c>
      <c r="N25" s="114">
        <v>26</v>
      </c>
      <c r="O25" s="115">
        <v>505</v>
      </c>
      <c r="P25" s="86"/>
      <c r="Q25" s="116"/>
      <c r="R25" s="117">
        <v>8</v>
      </c>
      <c r="S25" s="135"/>
      <c r="T25" s="136"/>
      <c r="U25" s="232"/>
      <c r="V25" s="153">
        <v>35</v>
      </c>
      <c r="W25" s="245">
        <v>43</v>
      </c>
      <c r="X25" s="122">
        <v>1</v>
      </c>
      <c r="Y25" s="399" t="s">
        <v>2344</v>
      </c>
      <c r="Z25" s="53"/>
      <c r="AA25" s="53"/>
      <c r="AB25" s="49" t="s">
        <v>1599</v>
      </c>
      <c r="AC25" s="105" t="s">
        <v>1600</v>
      </c>
      <c r="AD25" s="49" t="s">
        <v>217</v>
      </c>
      <c r="AE25" s="91" t="s">
        <v>218</v>
      </c>
      <c r="AF25" s="106" t="s">
        <v>1601</v>
      </c>
      <c r="AG25" s="106" t="s">
        <v>219</v>
      </c>
      <c r="AH25" s="92" t="s">
        <v>1602</v>
      </c>
      <c r="AI25" s="93" t="s">
        <v>1283</v>
      </c>
      <c r="AJ25" s="140" t="s">
        <v>1711</v>
      </c>
      <c r="AK25" s="95" t="s">
        <v>1727</v>
      </c>
      <c r="AL25" s="242" t="s">
        <v>2355</v>
      </c>
      <c r="AM25" s="70" t="s">
        <v>1799</v>
      </c>
      <c r="AN25" s="71">
        <v>0</v>
      </c>
      <c r="AO25" s="72">
        <v>0</v>
      </c>
      <c r="AP25" s="97">
        <v>102</v>
      </c>
      <c r="AQ25" s="182" t="s">
        <v>220</v>
      </c>
      <c r="AR25" s="74">
        <v>28.02</v>
      </c>
      <c r="AS25" s="75">
        <v>73.02</v>
      </c>
      <c r="AT25" s="76" t="s">
        <v>1500</v>
      </c>
      <c r="AU25" s="209">
        <v>48</v>
      </c>
      <c r="AV25" s="246" t="s">
        <v>1748</v>
      </c>
      <c r="AW25" s="78">
        <v>29.62</v>
      </c>
      <c r="AX25" s="79" t="s">
        <v>1827</v>
      </c>
      <c r="AY25" s="80">
        <f t="shared" si="0"/>
        <v>280.66000000000003</v>
      </c>
      <c r="AZ25" s="31"/>
      <c r="BA25" s="15"/>
      <c r="BB25" s="15"/>
      <c r="BC25" s="15"/>
      <c r="BD25" s="15"/>
      <c r="BE25" s="15"/>
      <c r="BF25" s="15"/>
      <c r="BG25" s="15"/>
      <c r="BH25" s="15"/>
      <c r="BI25" s="15"/>
      <c r="BJ25" s="15"/>
      <c r="BK25" s="15"/>
      <c r="BL25" s="15"/>
      <c r="BM25" s="15"/>
      <c r="BN25" s="15"/>
    </row>
    <row r="26" spans="1:66" s="16" customFormat="1" ht="57.75" customHeight="1" x14ac:dyDescent="0.35">
      <c r="A26" s="81" t="s">
        <v>1655</v>
      </c>
      <c r="B26" s="81" t="s">
        <v>1662</v>
      </c>
      <c r="C26" s="48" t="s">
        <v>221</v>
      </c>
      <c r="D26" s="49" t="s">
        <v>222</v>
      </c>
      <c r="E26" s="48" t="s">
        <v>1607</v>
      </c>
      <c r="F26" s="49" t="s">
        <v>29</v>
      </c>
      <c r="G26" s="49" t="s">
        <v>30</v>
      </c>
      <c r="H26" s="49" t="s">
        <v>31</v>
      </c>
      <c r="I26" s="82" t="s">
        <v>1242</v>
      </c>
      <c r="J26" s="51">
        <v>44470</v>
      </c>
      <c r="K26" s="51">
        <v>48579</v>
      </c>
      <c r="L26" s="52">
        <v>1</v>
      </c>
      <c r="M26" s="52">
        <v>1</v>
      </c>
      <c r="N26" s="52">
        <v>1</v>
      </c>
      <c r="O26" s="53">
        <v>1</v>
      </c>
      <c r="P26" s="55">
        <v>1</v>
      </c>
      <c r="Q26" s="56">
        <v>1</v>
      </c>
      <c r="R26" s="67">
        <v>1</v>
      </c>
      <c r="S26" s="241">
        <v>1</v>
      </c>
      <c r="T26" s="247">
        <v>1</v>
      </c>
      <c r="U26" s="247">
        <v>1</v>
      </c>
      <c r="V26" s="67">
        <v>1</v>
      </c>
      <c r="W26" s="67">
        <v>1</v>
      </c>
      <c r="X26" s="150">
        <v>1</v>
      </c>
      <c r="Y26" s="399" t="s">
        <v>2344</v>
      </c>
      <c r="Z26" s="104" t="s">
        <v>223</v>
      </c>
      <c r="AA26" s="104" t="s">
        <v>224</v>
      </c>
      <c r="AB26" s="49" t="s">
        <v>225</v>
      </c>
      <c r="AC26" s="105" t="s">
        <v>226</v>
      </c>
      <c r="AD26" s="49" t="s">
        <v>227</v>
      </c>
      <c r="AE26" s="91" t="s">
        <v>228</v>
      </c>
      <c r="AF26" s="49" t="s">
        <v>229</v>
      </c>
      <c r="AG26" s="49" t="s">
        <v>230</v>
      </c>
      <c r="AH26" s="107" t="s">
        <v>1284</v>
      </c>
      <c r="AI26" s="108" t="s">
        <v>1285</v>
      </c>
      <c r="AJ26" s="67" t="s">
        <v>1695</v>
      </c>
      <c r="AK26" s="68" t="s">
        <v>1728</v>
      </c>
      <c r="AL26" s="132" t="s">
        <v>1772</v>
      </c>
      <c r="AM26" s="96" t="s">
        <v>1800</v>
      </c>
      <c r="AN26" s="71">
        <v>24</v>
      </c>
      <c r="AO26" s="72">
        <v>0</v>
      </c>
      <c r="AP26" s="97">
        <v>25</v>
      </c>
      <c r="AQ26" s="182" t="s">
        <v>231</v>
      </c>
      <c r="AR26" s="74">
        <v>8</v>
      </c>
      <c r="AS26" s="75">
        <v>3</v>
      </c>
      <c r="AT26" s="76" t="s">
        <v>1501</v>
      </c>
      <c r="AU26" s="209">
        <v>3</v>
      </c>
      <c r="AV26" s="134" t="s">
        <v>1747</v>
      </c>
      <c r="AW26" s="78">
        <v>3</v>
      </c>
      <c r="AX26" s="98" t="s">
        <v>1828</v>
      </c>
      <c r="AY26" s="80">
        <f t="shared" si="0"/>
        <v>66</v>
      </c>
      <c r="AZ26" s="7"/>
      <c r="BA26" s="15"/>
      <c r="BB26" s="15"/>
      <c r="BC26" s="15"/>
      <c r="BD26" s="15"/>
      <c r="BE26" s="15"/>
      <c r="BF26" s="15"/>
      <c r="BG26" s="15"/>
      <c r="BH26" s="15"/>
      <c r="BI26" s="15"/>
      <c r="BJ26" s="15"/>
      <c r="BK26" s="15"/>
      <c r="BL26" s="15"/>
      <c r="BM26" s="15"/>
      <c r="BN26" s="15"/>
    </row>
    <row r="27" spans="1:66" s="16" customFormat="1" ht="72.75" customHeight="1" x14ac:dyDescent="0.35">
      <c r="A27" s="81" t="s">
        <v>1655</v>
      </c>
      <c r="B27" s="81" t="s">
        <v>1662</v>
      </c>
      <c r="C27" s="48" t="s">
        <v>232</v>
      </c>
      <c r="D27" s="49" t="s">
        <v>233</v>
      </c>
      <c r="E27" s="48" t="s">
        <v>1855</v>
      </c>
      <c r="F27" s="49" t="s">
        <v>29</v>
      </c>
      <c r="G27" s="49" t="s">
        <v>30</v>
      </c>
      <c r="H27" s="49" t="s">
        <v>42</v>
      </c>
      <c r="I27" s="82" t="s">
        <v>1240</v>
      </c>
      <c r="J27" s="51">
        <v>44562</v>
      </c>
      <c r="K27" s="51">
        <v>48579</v>
      </c>
      <c r="L27" s="206"/>
      <c r="M27" s="52">
        <v>0.35</v>
      </c>
      <c r="N27" s="248">
        <v>6.5000000000000002E-2</v>
      </c>
      <c r="O27" s="53">
        <v>1</v>
      </c>
      <c r="P27" s="86"/>
      <c r="Q27" s="100"/>
      <c r="R27" s="67">
        <v>0.35</v>
      </c>
      <c r="S27" s="135"/>
      <c r="T27" s="136"/>
      <c r="U27" s="137"/>
      <c r="V27" s="233" t="s">
        <v>1761</v>
      </c>
      <c r="W27" s="249">
        <v>0.41499999999999998</v>
      </c>
      <c r="X27" s="122">
        <v>1</v>
      </c>
      <c r="Y27" s="399" t="s">
        <v>2344</v>
      </c>
      <c r="Z27" s="53"/>
      <c r="AA27" s="53"/>
      <c r="AB27" s="49" t="s">
        <v>234</v>
      </c>
      <c r="AC27" s="105" t="s">
        <v>235</v>
      </c>
      <c r="AD27" s="49" t="s">
        <v>236</v>
      </c>
      <c r="AE27" s="91" t="s">
        <v>237</v>
      </c>
      <c r="AF27" s="106" t="s">
        <v>238</v>
      </c>
      <c r="AG27" s="106" t="s">
        <v>239</v>
      </c>
      <c r="AH27" s="92" t="s">
        <v>1286</v>
      </c>
      <c r="AI27" s="93" t="s">
        <v>1287</v>
      </c>
      <c r="AJ27" s="250" t="s">
        <v>1696</v>
      </c>
      <c r="AK27" s="95" t="s">
        <v>1729</v>
      </c>
      <c r="AL27" s="69" t="s">
        <v>1773</v>
      </c>
      <c r="AM27" s="70" t="s">
        <v>1801</v>
      </c>
      <c r="AN27" s="71">
        <v>0</v>
      </c>
      <c r="AO27" s="72">
        <v>0</v>
      </c>
      <c r="AP27" s="97">
        <v>253.70526599999999</v>
      </c>
      <c r="AQ27" s="182" t="s">
        <v>240</v>
      </c>
      <c r="AR27" s="74">
        <v>95.61</v>
      </c>
      <c r="AS27" s="75">
        <v>226.1</v>
      </c>
      <c r="AT27" s="76" t="s">
        <v>1502</v>
      </c>
      <c r="AU27" s="209">
        <v>184</v>
      </c>
      <c r="AV27" s="246" t="s">
        <v>1746</v>
      </c>
      <c r="AW27" s="78">
        <v>92.22</v>
      </c>
      <c r="AX27" s="79" t="s">
        <v>1829</v>
      </c>
      <c r="AY27" s="80">
        <f t="shared" si="0"/>
        <v>851.635266</v>
      </c>
      <c r="AZ27" s="7"/>
      <c r="BA27" s="15"/>
      <c r="BB27" s="15"/>
      <c r="BC27" s="15"/>
      <c r="BD27" s="15"/>
      <c r="BE27" s="15"/>
      <c r="BF27" s="15"/>
      <c r="BG27" s="15"/>
      <c r="BH27" s="15"/>
      <c r="BI27" s="15"/>
      <c r="BJ27" s="15"/>
      <c r="BK27" s="15"/>
      <c r="BL27" s="15"/>
      <c r="BM27" s="15"/>
      <c r="BN27" s="15"/>
    </row>
    <row r="28" spans="1:66" s="16" customFormat="1" ht="49.5" customHeight="1" x14ac:dyDescent="0.35">
      <c r="A28" s="81" t="s">
        <v>1655</v>
      </c>
      <c r="B28" s="81" t="s">
        <v>1662</v>
      </c>
      <c r="C28" s="48" t="s">
        <v>241</v>
      </c>
      <c r="D28" s="49" t="s">
        <v>242</v>
      </c>
      <c r="E28" s="48" t="s">
        <v>1619</v>
      </c>
      <c r="F28" s="49" t="s">
        <v>29</v>
      </c>
      <c r="G28" s="49" t="s">
        <v>30</v>
      </c>
      <c r="H28" s="49" t="s">
        <v>31</v>
      </c>
      <c r="I28" s="82" t="s">
        <v>1242</v>
      </c>
      <c r="J28" s="51">
        <v>44562</v>
      </c>
      <c r="K28" s="51">
        <v>48579</v>
      </c>
      <c r="L28" s="206"/>
      <c r="M28" s="52">
        <v>1</v>
      </c>
      <c r="N28" s="52">
        <v>1</v>
      </c>
      <c r="O28" s="53">
        <v>1</v>
      </c>
      <c r="P28" s="86"/>
      <c r="Q28" s="56">
        <v>1</v>
      </c>
      <c r="R28" s="67">
        <v>1</v>
      </c>
      <c r="S28" s="251">
        <v>1</v>
      </c>
      <c r="T28" s="67">
        <v>1</v>
      </c>
      <c r="U28" s="67">
        <v>1</v>
      </c>
      <c r="V28" s="67">
        <v>1</v>
      </c>
      <c r="W28" s="241">
        <v>1</v>
      </c>
      <c r="X28" s="122">
        <v>1</v>
      </c>
      <c r="Y28" s="399" t="s">
        <v>2344</v>
      </c>
      <c r="Z28" s="53"/>
      <c r="AA28" s="53"/>
      <c r="AB28" s="49" t="s">
        <v>243</v>
      </c>
      <c r="AC28" s="105" t="s">
        <v>244</v>
      </c>
      <c r="AD28" s="49" t="s">
        <v>245</v>
      </c>
      <c r="AE28" s="91" t="s">
        <v>246</v>
      </c>
      <c r="AF28" s="53" t="s">
        <v>247</v>
      </c>
      <c r="AG28" s="53" t="s">
        <v>248</v>
      </c>
      <c r="AH28" s="107" t="s">
        <v>1288</v>
      </c>
      <c r="AI28" s="108" t="s">
        <v>1289</v>
      </c>
      <c r="AJ28" s="252" t="s">
        <v>1697</v>
      </c>
      <c r="AK28" s="158" t="s">
        <v>2364</v>
      </c>
      <c r="AL28" s="141" t="s">
        <v>1774</v>
      </c>
      <c r="AM28" s="253" t="s">
        <v>1802</v>
      </c>
      <c r="AN28" s="71">
        <v>0</v>
      </c>
      <c r="AO28" s="97">
        <v>14</v>
      </c>
      <c r="AP28" s="97">
        <v>30</v>
      </c>
      <c r="AQ28" s="182" t="s">
        <v>249</v>
      </c>
      <c r="AR28" s="74">
        <v>83.22</v>
      </c>
      <c r="AS28" s="75">
        <v>0.25</v>
      </c>
      <c r="AT28" s="76" t="s">
        <v>1503</v>
      </c>
      <c r="AU28" s="209">
        <v>0.62</v>
      </c>
      <c r="AV28" s="158" t="s">
        <v>1745</v>
      </c>
      <c r="AW28" s="254">
        <v>3.31</v>
      </c>
      <c r="AX28" s="253" t="s">
        <v>1830</v>
      </c>
      <c r="AY28" s="80">
        <f t="shared" si="0"/>
        <v>131.4</v>
      </c>
      <c r="AZ28" s="7"/>
      <c r="BA28" s="15"/>
      <c r="BB28" s="15"/>
      <c r="BC28" s="15"/>
      <c r="BD28" s="15"/>
      <c r="BE28" s="15"/>
      <c r="BF28" s="15"/>
      <c r="BG28" s="15"/>
      <c r="BH28" s="15"/>
      <c r="BI28" s="15"/>
      <c r="BJ28" s="15"/>
      <c r="BK28" s="15"/>
      <c r="BL28" s="15"/>
      <c r="BM28" s="15"/>
      <c r="BN28" s="15"/>
    </row>
    <row r="29" spans="1:66" s="16" customFormat="1" ht="68.25" customHeight="1" x14ac:dyDescent="0.35">
      <c r="A29" s="81" t="s">
        <v>1655</v>
      </c>
      <c r="B29" s="81" t="s">
        <v>1662</v>
      </c>
      <c r="C29" s="255" t="s">
        <v>250</v>
      </c>
      <c r="D29" s="256" t="s">
        <v>251</v>
      </c>
      <c r="E29" s="48" t="s">
        <v>1856</v>
      </c>
      <c r="F29" s="256" t="s">
        <v>29</v>
      </c>
      <c r="G29" s="49" t="s">
        <v>30</v>
      </c>
      <c r="H29" s="49" t="s">
        <v>31</v>
      </c>
      <c r="I29" s="82" t="s">
        <v>1240</v>
      </c>
      <c r="J29" s="257">
        <v>44470</v>
      </c>
      <c r="K29" s="257">
        <v>48579</v>
      </c>
      <c r="L29" s="49">
        <v>120</v>
      </c>
      <c r="M29" s="49">
        <v>120</v>
      </c>
      <c r="N29" s="256">
        <v>140</v>
      </c>
      <c r="O29" s="115">
        <v>2020</v>
      </c>
      <c r="P29" s="256">
        <v>45</v>
      </c>
      <c r="Q29" s="119">
        <v>48</v>
      </c>
      <c r="R29" s="117">
        <v>267</v>
      </c>
      <c r="S29" s="258">
        <v>2</v>
      </c>
      <c r="T29" s="117">
        <v>182</v>
      </c>
      <c r="U29" s="117">
        <v>294</v>
      </c>
      <c r="V29" s="117">
        <v>1</v>
      </c>
      <c r="W29" s="228">
        <v>839</v>
      </c>
      <c r="X29" s="122">
        <v>1</v>
      </c>
      <c r="Y29" s="399" t="s">
        <v>2344</v>
      </c>
      <c r="Z29" s="49" t="s">
        <v>252</v>
      </c>
      <c r="AA29" s="49" t="s">
        <v>253</v>
      </c>
      <c r="AB29" s="49" t="s">
        <v>254</v>
      </c>
      <c r="AC29" s="105"/>
      <c r="AD29" s="49" t="s">
        <v>255</v>
      </c>
      <c r="AE29" s="91"/>
      <c r="AF29" s="53" t="s">
        <v>256</v>
      </c>
      <c r="AG29" s="53" t="s">
        <v>257</v>
      </c>
      <c r="AH29" s="92" t="s">
        <v>1290</v>
      </c>
      <c r="AI29" s="93" t="s">
        <v>1291</v>
      </c>
      <c r="AJ29" s="252" t="s">
        <v>2365</v>
      </c>
      <c r="AK29" s="259" t="s">
        <v>2366</v>
      </c>
      <c r="AL29" s="141" t="s">
        <v>1775</v>
      </c>
      <c r="AM29" s="260" t="s">
        <v>2356</v>
      </c>
      <c r="AN29" s="71">
        <f>((3930000/240*80)*6*12)/1000000</f>
        <v>94.32</v>
      </c>
      <c r="AO29" s="97">
        <v>42</v>
      </c>
      <c r="AP29" s="97">
        <v>42</v>
      </c>
      <c r="AQ29" s="182" t="s">
        <v>258</v>
      </c>
      <c r="AR29" s="74">
        <v>4.7</v>
      </c>
      <c r="AS29" s="75">
        <v>14</v>
      </c>
      <c r="AT29" s="76" t="s">
        <v>1504</v>
      </c>
      <c r="AU29" s="209">
        <v>19</v>
      </c>
      <c r="AV29" s="261" t="s">
        <v>1743</v>
      </c>
      <c r="AW29" s="262">
        <v>9</v>
      </c>
      <c r="AX29" s="253" t="s">
        <v>1843</v>
      </c>
      <c r="AY29" s="80">
        <f t="shared" si="0"/>
        <v>225.01999999999998</v>
      </c>
      <c r="AZ29" s="7"/>
      <c r="BA29" s="15"/>
      <c r="BB29" s="15"/>
      <c r="BC29" s="15"/>
      <c r="BD29" s="15"/>
      <c r="BE29" s="15"/>
      <c r="BF29" s="15"/>
      <c r="BG29" s="15"/>
      <c r="BH29" s="15"/>
      <c r="BI29" s="15"/>
      <c r="BJ29" s="15"/>
      <c r="BK29" s="15"/>
      <c r="BL29" s="15"/>
      <c r="BM29" s="15"/>
      <c r="BN29" s="15"/>
    </row>
    <row r="30" spans="1:66" s="16" customFormat="1" ht="67.5" customHeight="1" x14ac:dyDescent="0.35">
      <c r="A30" s="81" t="s">
        <v>1655</v>
      </c>
      <c r="B30" s="81" t="s">
        <v>1662</v>
      </c>
      <c r="C30" s="255" t="s">
        <v>259</v>
      </c>
      <c r="D30" s="256" t="s">
        <v>260</v>
      </c>
      <c r="E30" s="48" t="s">
        <v>1857</v>
      </c>
      <c r="F30" s="256" t="s">
        <v>29</v>
      </c>
      <c r="G30" s="49" t="s">
        <v>30</v>
      </c>
      <c r="H30" s="49" t="s">
        <v>42</v>
      </c>
      <c r="I30" s="263" t="s">
        <v>1240</v>
      </c>
      <c r="J30" s="257">
        <v>44470</v>
      </c>
      <c r="K30" s="257">
        <v>48579</v>
      </c>
      <c r="L30" s="264">
        <v>275</v>
      </c>
      <c r="M30" s="264">
        <v>321</v>
      </c>
      <c r="N30" s="264">
        <v>321</v>
      </c>
      <c r="O30" s="115">
        <v>2967</v>
      </c>
      <c r="P30" s="256"/>
      <c r="Q30" s="119">
        <v>23</v>
      </c>
      <c r="R30" s="117">
        <v>86</v>
      </c>
      <c r="S30" s="265">
        <v>0</v>
      </c>
      <c r="T30" s="117">
        <v>33</v>
      </c>
      <c r="U30" s="117">
        <v>192</v>
      </c>
      <c r="V30" s="117">
        <v>71</v>
      </c>
      <c r="W30" s="121">
        <v>405</v>
      </c>
      <c r="X30" s="122">
        <v>0.44</v>
      </c>
      <c r="Y30" s="25" t="s">
        <v>2345</v>
      </c>
      <c r="Z30" s="53"/>
      <c r="AA30" s="53"/>
      <c r="AB30" s="49" t="s">
        <v>261</v>
      </c>
      <c r="AC30" s="105" t="s">
        <v>262</v>
      </c>
      <c r="AD30" s="49" t="s">
        <v>263</v>
      </c>
      <c r="AE30" s="91" t="s">
        <v>264</v>
      </c>
      <c r="AF30" s="115" t="s">
        <v>265</v>
      </c>
      <c r="AG30" s="115" t="s">
        <v>266</v>
      </c>
      <c r="AH30" s="107" t="s">
        <v>1292</v>
      </c>
      <c r="AI30" s="108" t="s">
        <v>1293</v>
      </c>
      <c r="AJ30" s="252" t="s">
        <v>2367</v>
      </c>
      <c r="AK30" s="259" t="s">
        <v>2368</v>
      </c>
      <c r="AL30" s="141" t="s">
        <v>1776</v>
      </c>
      <c r="AM30" s="253" t="s">
        <v>1803</v>
      </c>
      <c r="AN30" s="71">
        <v>0</v>
      </c>
      <c r="AO30" s="97">
        <v>52</v>
      </c>
      <c r="AP30" s="97">
        <v>52</v>
      </c>
      <c r="AQ30" s="182" t="s">
        <v>267</v>
      </c>
      <c r="AR30" s="74">
        <v>0</v>
      </c>
      <c r="AS30" s="75">
        <v>21</v>
      </c>
      <c r="AT30" s="76" t="s">
        <v>1505</v>
      </c>
      <c r="AU30" s="209">
        <v>28</v>
      </c>
      <c r="AV30" s="261" t="s">
        <v>1744</v>
      </c>
      <c r="AW30" s="262">
        <v>14</v>
      </c>
      <c r="AX30" s="266" t="s">
        <v>1831</v>
      </c>
      <c r="AY30" s="80">
        <f t="shared" si="0"/>
        <v>167</v>
      </c>
      <c r="AZ30" s="7"/>
      <c r="BA30" s="15"/>
      <c r="BB30" s="15"/>
      <c r="BC30" s="15"/>
      <c r="BD30" s="15"/>
      <c r="BE30" s="15"/>
      <c r="BF30" s="15"/>
      <c r="BG30" s="15"/>
      <c r="BH30" s="15"/>
      <c r="BI30" s="15"/>
      <c r="BJ30" s="15"/>
      <c r="BK30" s="15"/>
      <c r="BL30" s="15"/>
      <c r="BM30" s="15"/>
      <c r="BN30" s="15"/>
    </row>
    <row r="31" spans="1:66" s="16" customFormat="1" ht="49.5" customHeight="1" x14ac:dyDescent="0.35">
      <c r="A31" s="81" t="s">
        <v>1655</v>
      </c>
      <c r="B31" s="81" t="s">
        <v>1662</v>
      </c>
      <c r="C31" s="48" t="s">
        <v>268</v>
      </c>
      <c r="D31" s="49" t="s">
        <v>1620</v>
      </c>
      <c r="E31" s="48" t="s">
        <v>1621</v>
      </c>
      <c r="F31" s="49" t="s">
        <v>29</v>
      </c>
      <c r="G31" s="49" t="s">
        <v>30</v>
      </c>
      <c r="H31" s="49" t="s">
        <v>31</v>
      </c>
      <c r="I31" s="82" t="s">
        <v>1242</v>
      </c>
      <c r="J31" s="51">
        <v>44470</v>
      </c>
      <c r="K31" s="51">
        <v>48579</v>
      </c>
      <c r="L31" s="52">
        <v>1</v>
      </c>
      <c r="M31" s="52">
        <v>1</v>
      </c>
      <c r="N31" s="52">
        <v>1</v>
      </c>
      <c r="O31" s="53">
        <v>1</v>
      </c>
      <c r="P31" s="55">
        <v>1</v>
      </c>
      <c r="Q31" s="56">
        <v>1</v>
      </c>
      <c r="R31" s="67">
        <v>1</v>
      </c>
      <c r="S31" s="251">
        <v>1</v>
      </c>
      <c r="T31" s="237">
        <v>1</v>
      </c>
      <c r="U31" s="67">
        <v>1</v>
      </c>
      <c r="V31" s="67">
        <v>1</v>
      </c>
      <c r="W31" s="238">
        <v>1</v>
      </c>
      <c r="X31" s="122">
        <v>1</v>
      </c>
      <c r="Y31" s="399" t="s">
        <v>2344</v>
      </c>
      <c r="Z31" s="104" t="s">
        <v>269</v>
      </c>
      <c r="AA31" s="104" t="s">
        <v>270</v>
      </c>
      <c r="AB31" s="49" t="s">
        <v>271</v>
      </c>
      <c r="AC31" s="105" t="s">
        <v>272</v>
      </c>
      <c r="AD31" s="49" t="s">
        <v>273</v>
      </c>
      <c r="AE31" s="91" t="s">
        <v>274</v>
      </c>
      <c r="AF31" s="49" t="s">
        <v>275</v>
      </c>
      <c r="AG31" s="49" t="s">
        <v>276</v>
      </c>
      <c r="AH31" s="92" t="s">
        <v>1294</v>
      </c>
      <c r="AI31" s="93" t="s">
        <v>1295</v>
      </c>
      <c r="AJ31" s="267" t="s">
        <v>1698</v>
      </c>
      <c r="AK31" s="268" t="s">
        <v>2369</v>
      </c>
      <c r="AL31" s="132" t="s">
        <v>1777</v>
      </c>
      <c r="AM31" s="96" t="s">
        <v>1804</v>
      </c>
      <c r="AN31" s="71">
        <v>23.8</v>
      </c>
      <c r="AO31" s="97">
        <v>55</v>
      </c>
      <c r="AP31" s="97">
        <v>43</v>
      </c>
      <c r="AQ31" s="182" t="s">
        <v>277</v>
      </c>
      <c r="AR31" s="74">
        <v>0.56999999999999995</v>
      </c>
      <c r="AS31" s="75">
        <v>1.32</v>
      </c>
      <c r="AT31" s="76" t="s">
        <v>1506</v>
      </c>
      <c r="AU31" s="209">
        <v>321.81533400000001</v>
      </c>
      <c r="AV31" s="269" t="s">
        <v>1740</v>
      </c>
      <c r="AW31" s="270">
        <v>21.57</v>
      </c>
      <c r="AX31" s="98" t="s">
        <v>1832</v>
      </c>
      <c r="AY31" s="80">
        <f t="shared" si="0"/>
        <v>467.075334</v>
      </c>
      <c r="AZ31" s="7"/>
      <c r="BA31" s="15"/>
      <c r="BB31" s="15"/>
      <c r="BC31" s="15"/>
      <c r="BD31" s="15"/>
      <c r="BE31" s="15"/>
      <c r="BF31" s="15"/>
      <c r="BG31" s="15"/>
      <c r="BH31" s="15"/>
      <c r="BI31" s="15"/>
      <c r="BJ31" s="15"/>
      <c r="BK31" s="15"/>
      <c r="BL31" s="15"/>
      <c r="BM31" s="15"/>
      <c r="BN31" s="15"/>
    </row>
    <row r="32" spans="1:66" s="16" customFormat="1" ht="44.15" hidden="1" customHeight="1" x14ac:dyDescent="0.35">
      <c r="A32" s="81" t="s">
        <v>1655</v>
      </c>
      <c r="B32" s="81" t="s">
        <v>1662</v>
      </c>
      <c r="C32" s="48" t="s">
        <v>278</v>
      </c>
      <c r="D32" s="49" t="s">
        <v>279</v>
      </c>
      <c r="E32" s="48" t="s">
        <v>2270</v>
      </c>
      <c r="F32" s="49" t="s">
        <v>281</v>
      </c>
      <c r="G32" s="49" t="s">
        <v>282</v>
      </c>
      <c r="H32" s="49" t="s">
        <v>42</v>
      </c>
      <c r="I32" s="82" t="s">
        <v>1243</v>
      </c>
      <c r="J32" s="51">
        <v>44470</v>
      </c>
      <c r="K32" s="49" t="s">
        <v>280</v>
      </c>
      <c r="L32" s="85">
        <v>1</v>
      </c>
      <c r="M32" s="85">
        <v>1</v>
      </c>
      <c r="N32" s="85">
        <v>1</v>
      </c>
      <c r="O32" s="49">
        <v>4</v>
      </c>
      <c r="P32" s="86"/>
      <c r="Q32" s="116"/>
      <c r="R32" s="117">
        <v>2</v>
      </c>
      <c r="S32" s="127"/>
      <c r="T32" s="271"/>
      <c r="U32" s="160"/>
      <c r="V32" s="202">
        <v>1</v>
      </c>
      <c r="W32" s="272">
        <v>3</v>
      </c>
      <c r="X32" s="122">
        <v>1</v>
      </c>
      <c r="Y32" s="399" t="s">
        <v>2344</v>
      </c>
      <c r="Z32" s="53"/>
      <c r="AA32" s="53"/>
      <c r="AB32" s="49" t="s">
        <v>283</v>
      </c>
      <c r="AC32" s="105" t="s">
        <v>284</v>
      </c>
      <c r="AD32" s="49" t="s">
        <v>285</v>
      </c>
      <c r="AE32" s="91" t="s">
        <v>286</v>
      </c>
      <c r="AF32" s="273" t="s">
        <v>287</v>
      </c>
      <c r="AG32" s="203"/>
      <c r="AH32" s="107" t="s">
        <v>1296</v>
      </c>
      <c r="AI32" s="107"/>
      <c r="AJ32" s="164" t="s">
        <v>2117</v>
      </c>
      <c r="AK32" s="164"/>
      <c r="AL32" s="165" t="s">
        <v>2118</v>
      </c>
      <c r="AM32" s="165" t="s">
        <v>2119</v>
      </c>
      <c r="AN32" s="72">
        <v>0</v>
      </c>
      <c r="AO32" s="97">
        <v>53.7</v>
      </c>
      <c r="AP32" s="97">
        <v>214.1</v>
      </c>
      <c r="AQ32" s="182" t="s">
        <v>288</v>
      </c>
      <c r="AR32" s="168">
        <v>0</v>
      </c>
      <c r="AS32" s="75">
        <v>0</v>
      </c>
      <c r="AT32" s="76" t="s">
        <v>1507</v>
      </c>
      <c r="AU32" s="209">
        <v>0</v>
      </c>
      <c r="AV32" s="98" t="s">
        <v>1507</v>
      </c>
      <c r="AW32" s="274">
        <v>82.4</v>
      </c>
      <c r="AX32" s="275" t="s">
        <v>2121</v>
      </c>
      <c r="AY32" s="80">
        <f t="shared" si="0"/>
        <v>350.20000000000005</v>
      </c>
      <c r="AZ32" s="7"/>
      <c r="BA32" s="15"/>
      <c r="BB32" s="15"/>
      <c r="BC32" s="15"/>
      <c r="BD32" s="15"/>
      <c r="BE32" s="15"/>
      <c r="BF32" s="15"/>
      <c r="BG32" s="15"/>
      <c r="BH32" s="15"/>
      <c r="BI32" s="15"/>
      <c r="BJ32" s="15"/>
      <c r="BK32" s="15"/>
      <c r="BL32" s="15"/>
      <c r="BM32" s="15"/>
      <c r="BN32" s="15"/>
    </row>
    <row r="33" spans="1:66" s="16" customFormat="1" ht="78.75" customHeight="1" x14ac:dyDescent="0.35">
      <c r="A33" s="81" t="s">
        <v>1655</v>
      </c>
      <c r="B33" s="81" t="s">
        <v>1662</v>
      </c>
      <c r="C33" s="48" t="s">
        <v>289</v>
      </c>
      <c r="D33" s="49" t="s">
        <v>290</v>
      </c>
      <c r="E33" s="48" t="s">
        <v>1622</v>
      </c>
      <c r="F33" s="49" t="s">
        <v>29</v>
      </c>
      <c r="G33" s="49" t="s">
        <v>30</v>
      </c>
      <c r="H33" s="49" t="s">
        <v>42</v>
      </c>
      <c r="I33" s="82" t="s">
        <v>1242</v>
      </c>
      <c r="J33" s="51">
        <v>44470</v>
      </c>
      <c r="K33" s="51">
        <v>48365</v>
      </c>
      <c r="L33" s="52">
        <v>1</v>
      </c>
      <c r="M33" s="52">
        <v>1</v>
      </c>
      <c r="N33" s="52">
        <v>1</v>
      </c>
      <c r="O33" s="53">
        <v>1</v>
      </c>
      <c r="P33" s="55">
        <v>1</v>
      </c>
      <c r="Q33" s="56">
        <v>1</v>
      </c>
      <c r="R33" s="67">
        <v>1</v>
      </c>
      <c r="S33" s="251">
        <v>1</v>
      </c>
      <c r="T33" s="237">
        <v>1</v>
      </c>
      <c r="U33" s="233">
        <v>1</v>
      </c>
      <c r="V33" s="233">
        <v>1</v>
      </c>
      <c r="W33" s="238">
        <v>1</v>
      </c>
      <c r="X33" s="122">
        <v>1</v>
      </c>
      <c r="Y33" s="399" t="s">
        <v>2344</v>
      </c>
      <c r="Z33" s="104" t="s">
        <v>291</v>
      </c>
      <c r="AA33" s="104" t="s">
        <v>292</v>
      </c>
      <c r="AB33" s="49" t="s">
        <v>293</v>
      </c>
      <c r="AC33" s="105" t="s">
        <v>294</v>
      </c>
      <c r="AD33" s="49" t="s">
        <v>295</v>
      </c>
      <c r="AE33" s="91" t="s">
        <v>296</v>
      </c>
      <c r="AF33" s="49" t="s">
        <v>297</v>
      </c>
      <c r="AG33" s="49" t="s">
        <v>298</v>
      </c>
      <c r="AH33" s="92" t="s">
        <v>1297</v>
      </c>
      <c r="AI33" s="93" t="s">
        <v>1298</v>
      </c>
      <c r="AJ33" s="180" t="s">
        <v>2114</v>
      </c>
      <c r="AK33" s="180" t="s">
        <v>2115</v>
      </c>
      <c r="AL33" s="181" t="s">
        <v>2116</v>
      </c>
      <c r="AM33" s="181" t="s">
        <v>63</v>
      </c>
      <c r="AN33" s="71">
        <v>84</v>
      </c>
      <c r="AO33" s="97">
        <v>66</v>
      </c>
      <c r="AP33" s="97">
        <v>18</v>
      </c>
      <c r="AQ33" s="182" t="s">
        <v>299</v>
      </c>
      <c r="AR33" s="74">
        <v>21</v>
      </c>
      <c r="AS33" s="75">
        <v>21</v>
      </c>
      <c r="AT33" s="76" t="s">
        <v>1508</v>
      </c>
      <c r="AU33" s="209">
        <v>21</v>
      </c>
      <c r="AV33" s="134" t="s">
        <v>1742</v>
      </c>
      <c r="AW33" s="270">
        <v>21.63</v>
      </c>
      <c r="AX33" s="98" t="s">
        <v>1833</v>
      </c>
      <c r="AY33" s="80">
        <f t="shared" si="0"/>
        <v>252.63</v>
      </c>
      <c r="AZ33" s="7"/>
      <c r="BA33" s="15"/>
      <c r="BB33" s="15"/>
      <c r="BC33" s="15"/>
      <c r="BD33" s="15"/>
      <c r="BE33" s="15"/>
      <c r="BF33" s="15"/>
      <c r="BG33" s="15"/>
      <c r="BH33" s="15"/>
      <c r="BI33" s="15"/>
      <c r="BJ33" s="15"/>
      <c r="BK33" s="15"/>
      <c r="BL33" s="15"/>
      <c r="BM33" s="15"/>
      <c r="BN33" s="15"/>
    </row>
    <row r="34" spans="1:66" s="16" customFormat="1" ht="76.5" customHeight="1" x14ac:dyDescent="0.35">
      <c r="A34" s="81" t="s">
        <v>1655</v>
      </c>
      <c r="B34" s="81" t="s">
        <v>1662</v>
      </c>
      <c r="C34" s="48" t="s">
        <v>300</v>
      </c>
      <c r="D34" s="49" t="s">
        <v>1586</v>
      </c>
      <c r="E34" s="48" t="s">
        <v>1864</v>
      </c>
      <c r="F34" s="49" t="s">
        <v>29</v>
      </c>
      <c r="G34" s="49" t="s">
        <v>30</v>
      </c>
      <c r="H34" s="49" t="s">
        <v>42</v>
      </c>
      <c r="I34" s="82" t="s">
        <v>1242</v>
      </c>
      <c r="J34" s="51">
        <v>44470</v>
      </c>
      <c r="K34" s="51">
        <v>48579</v>
      </c>
      <c r="L34" s="52">
        <v>1</v>
      </c>
      <c r="M34" s="52">
        <v>1</v>
      </c>
      <c r="N34" s="52">
        <v>1</v>
      </c>
      <c r="O34" s="53">
        <v>1</v>
      </c>
      <c r="P34" s="55">
        <v>1</v>
      </c>
      <c r="Q34" s="56">
        <v>1</v>
      </c>
      <c r="R34" s="67">
        <v>1</v>
      </c>
      <c r="S34" s="251">
        <v>1</v>
      </c>
      <c r="T34" s="67">
        <v>1</v>
      </c>
      <c r="U34" s="67">
        <v>1</v>
      </c>
      <c r="V34" s="67">
        <v>1</v>
      </c>
      <c r="W34" s="238">
        <v>1</v>
      </c>
      <c r="X34" s="122">
        <v>1</v>
      </c>
      <c r="Y34" s="399" t="s">
        <v>2344</v>
      </c>
      <c r="Z34" s="104" t="s">
        <v>301</v>
      </c>
      <c r="AA34" s="104" t="s">
        <v>302</v>
      </c>
      <c r="AB34" s="49" t="s">
        <v>303</v>
      </c>
      <c r="AC34" s="105" t="s">
        <v>304</v>
      </c>
      <c r="AD34" s="49" t="s">
        <v>305</v>
      </c>
      <c r="AE34" s="91" t="s">
        <v>306</v>
      </c>
      <c r="AF34" s="49" t="s">
        <v>307</v>
      </c>
      <c r="AG34" s="49" t="s">
        <v>308</v>
      </c>
      <c r="AH34" s="107" t="s">
        <v>1299</v>
      </c>
      <c r="AI34" s="108" t="s">
        <v>1300</v>
      </c>
      <c r="AJ34" s="276" t="s">
        <v>1699</v>
      </c>
      <c r="AK34" s="277" t="s">
        <v>2370</v>
      </c>
      <c r="AL34" s="132" t="s">
        <v>1778</v>
      </c>
      <c r="AM34" s="96" t="s">
        <v>1805</v>
      </c>
      <c r="AN34" s="71">
        <v>499.6</v>
      </c>
      <c r="AO34" s="97">
        <v>334</v>
      </c>
      <c r="AP34" s="97">
        <v>500</v>
      </c>
      <c r="AQ34" s="182" t="s">
        <v>309</v>
      </c>
      <c r="AR34" s="74">
        <v>309.5</v>
      </c>
      <c r="AS34" s="75">
        <v>297.5</v>
      </c>
      <c r="AT34" s="76" t="s">
        <v>1509</v>
      </c>
      <c r="AU34" s="209">
        <v>321.81533400000001</v>
      </c>
      <c r="AV34" s="278" t="s">
        <v>1740</v>
      </c>
      <c r="AW34" s="270">
        <v>321.81</v>
      </c>
      <c r="AX34" s="98" t="s">
        <v>1834</v>
      </c>
      <c r="AY34" s="80">
        <f t="shared" si="0"/>
        <v>2584.2253339999997</v>
      </c>
      <c r="AZ34" s="7"/>
      <c r="BA34" s="15"/>
      <c r="BB34" s="15"/>
      <c r="BC34" s="15"/>
      <c r="BD34" s="15"/>
      <c r="BE34" s="15"/>
      <c r="BF34" s="15"/>
      <c r="BG34" s="15"/>
      <c r="BH34" s="15"/>
      <c r="BI34" s="15"/>
      <c r="BJ34" s="15"/>
      <c r="BK34" s="15"/>
      <c r="BL34" s="15"/>
      <c r="BM34" s="15"/>
      <c r="BN34" s="15"/>
    </row>
    <row r="35" spans="1:66" s="16" customFormat="1" ht="58.5" customHeight="1" x14ac:dyDescent="0.35">
      <c r="A35" s="81" t="s">
        <v>1655</v>
      </c>
      <c r="B35" s="81" t="s">
        <v>1662</v>
      </c>
      <c r="C35" s="48" t="s">
        <v>310</v>
      </c>
      <c r="D35" s="49" t="s">
        <v>311</v>
      </c>
      <c r="E35" s="48" t="s">
        <v>1858</v>
      </c>
      <c r="F35" s="49" t="s">
        <v>29</v>
      </c>
      <c r="G35" s="49" t="s">
        <v>30</v>
      </c>
      <c r="H35" s="49" t="s">
        <v>31</v>
      </c>
      <c r="I35" s="82" t="s">
        <v>1240</v>
      </c>
      <c r="J35" s="51">
        <v>44470</v>
      </c>
      <c r="K35" s="51">
        <v>48579</v>
      </c>
      <c r="L35" s="85">
        <v>2983</v>
      </c>
      <c r="M35" s="85">
        <v>3758</v>
      </c>
      <c r="N35" s="85">
        <v>3918</v>
      </c>
      <c r="O35" s="49">
        <v>44565</v>
      </c>
      <c r="P35" s="279">
        <v>2983</v>
      </c>
      <c r="Q35" s="119">
        <v>3353</v>
      </c>
      <c r="R35" s="117">
        <v>1749</v>
      </c>
      <c r="S35" s="258">
        <v>1689</v>
      </c>
      <c r="T35" s="117">
        <v>1706</v>
      </c>
      <c r="U35" s="117">
        <v>1554</v>
      </c>
      <c r="V35" s="117">
        <v>936</v>
      </c>
      <c r="W35" s="121">
        <v>13970</v>
      </c>
      <c r="X35" s="122">
        <v>1</v>
      </c>
      <c r="Y35" s="399" t="s">
        <v>2344</v>
      </c>
      <c r="Z35" s="104" t="s">
        <v>312</v>
      </c>
      <c r="AA35" s="280"/>
      <c r="AB35" s="49" t="s">
        <v>313</v>
      </c>
      <c r="AC35" s="105" t="s">
        <v>314</v>
      </c>
      <c r="AD35" s="49"/>
      <c r="AE35" s="91" t="s">
        <v>315</v>
      </c>
      <c r="AF35" s="49" t="s">
        <v>316</v>
      </c>
      <c r="AG35" s="49" t="s">
        <v>317</v>
      </c>
      <c r="AH35" s="92" t="s">
        <v>1301</v>
      </c>
      <c r="AI35" s="93" t="s">
        <v>1302</v>
      </c>
      <c r="AJ35" s="117" t="s">
        <v>1700</v>
      </c>
      <c r="AK35" s="95" t="s">
        <v>1730</v>
      </c>
      <c r="AL35" s="132" t="s">
        <v>1779</v>
      </c>
      <c r="AM35" s="96" t="s">
        <v>1806</v>
      </c>
      <c r="AN35" s="71">
        <v>1413</v>
      </c>
      <c r="AO35" s="97">
        <v>2400</v>
      </c>
      <c r="AP35" s="97">
        <v>3383</v>
      </c>
      <c r="AQ35" s="182" t="s">
        <v>318</v>
      </c>
      <c r="AR35" s="74">
        <v>1398.36</v>
      </c>
      <c r="AS35" s="75">
        <v>349.66</v>
      </c>
      <c r="AT35" s="76" t="s">
        <v>1510</v>
      </c>
      <c r="AU35" s="209">
        <v>70.868353999999997</v>
      </c>
      <c r="AV35" s="137" t="s">
        <v>1741</v>
      </c>
      <c r="AW35" s="270">
        <v>58.1</v>
      </c>
      <c r="AX35" s="98" t="s">
        <v>1835</v>
      </c>
      <c r="AY35" s="80">
        <f t="shared" si="0"/>
        <v>9072.988354000001</v>
      </c>
      <c r="AZ35" s="7"/>
      <c r="BA35" s="15"/>
      <c r="BB35" s="15"/>
      <c r="BC35" s="15"/>
      <c r="BD35" s="15"/>
      <c r="BE35" s="15"/>
      <c r="BF35" s="15"/>
      <c r="BG35" s="15"/>
      <c r="BH35" s="15"/>
      <c r="BI35" s="15"/>
      <c r="BJ35" s="15"/>
      <c r="BK35" s="15"/>
      <c r="BL35" s="15"/>
      <c r="BM35" s="15"/>
      <c r="BN35" s="15"/>
    </row>
    <row r="36" spans="1:66" s="28" customFormat="1" ht="52.5" hidden="1" customHeight="1" x14ac:dyDescent="0.35">
      <c r="A36" s="81" t="s">
        <v>1655</v>
      </c>
      <c r="B36" s="81" t="s">
        <v>1663</v>
      </c>
      <c r="C36" s="281" t="s">
        <v>319</v>
      </c>
      <c r="D36" s="282" t="s">
        <v>320</v>
      </c>
      <c r="E36" s="48" t="s">
        <v>2271</v>
      </c>
      <c r="F36" s="49" t="s">
        <v>321</v>
      </c>
      <c r="G36" s="49" t="s">
        <v>322</v>
      </c>
      <c r="H36" s="49" t="s">
        <v>31</v>
      </c>
      <c r="I36" s="82" t="s">
        <v>1240</v>
      </c>
      <c r="J36" s="51">
        <v>44470</v>
      </c>
      <c r="K36" s="51">
        <v>45323</v>
      </c>
      <c r="L36" s="85">
        <v>15</v>
      </c>
      <c r="M36" s="85">
        <v>15</v>
      </c>
      <c r="N36" s="85">
        <v>10</v>
      </c>
      <c r="O36" s="49">
        <v>124</v>
      </c>
      <c r="P36" s="279">
        <v>13</v>
      </c>
      <c r="Q36" s="119">
        <v>6</v>
      </c>
      <c r="R36" s="117">
        <v>10</v>
      </c>
      <c r="S36" s="228">
        <v>1</v>
      </c>
      <c r="T36" s="283">
        <v>2</v>
      </c>
      <c r="U36" s="284">
        <v>15</v>
      </c>
      <c r="V36" s="202">
        <v>20</v>
      </c>
      <c r="W36" s="228">
        <v>67</v>
      </c>
      <c r="X36" s="122">
        <v>1</v>
      </c>
      <c r="Y36" s="399" t="s">
        <v>2344</v>
      </c>
      <c r="Z36" s="49" t="s">
        <v>323</v>
      </c>
      <c r="AA36" s="49" t="s">
        <v>324</v>
      </c>
      <c r="AB36" s="49" t="s">
        <v>325</v>
      </c>
      <c r="AC36" s="105" t="s">
        <v>326</v>
      </c>
      <c r="AD36" s="49"/>
      <c r="AE36" s="91" t="s">
        <v>327</v>
      </c>
      <c r="AF36" s="49" t="s">
        <v>328</v>
      </c>
      <c r="AG36" s="49" t="s">
        <v>329</v>
      </c>
      <c r="AH36" s="285" t="s">
        <v>1303</v>
      </c>
      <c r="AI36" s="285" t="s">
        <v>1304</v>
      </c>
      <c r="AJ36" s="165" t="s">
        <v>1946</v>
      </c>
      <c r="AK36" s="165" t="s">
        <v>1947</v>
      </c>
      <c r="AL36" s="165" t="s">
        <v>1948</v>
      </c>
      <c r="AM36" s="165" t="s">
        <v>1949</v>
      </c>
      <c r="AN36" s="72">
        <v>64</v>
      </c>
      <c r="AO36" s="97">
        <v>24.7</v>
      </c>
      <c r="AP36" s="97">
        <v>65.8</v>
      </c>
      <c r="AQ36" s="182" t="s">
        <v>330</v>
      </c>
      <c r="AR36" s="74">
        <v>3</v>
      </c>
      <c r="AS36" s="75">
        <v>6.19</v>
      </c>
      <c r="AT36" s="76" t="s">
        <v>1511</v>
      </c>
      <c r="AU36" s="209">
        <v>55.59</v>
      </c>
      <c r="AV36" s="165" t="s">
        <v>1963</v>
      </c>
      <c r="AW36" s="286">
        <v>61.8</v>
      </c>
      <c r="AX36" s="171" t="s">
        <v>1963</v>
      </c>
      <c r="AY36" s="80">
        <f t="shared" si="0"/>
        <v>281.08</v>
      </c>
      <c r="AZ36" s="7"/>
      <c r="BA36" s="27"/>
      <c r="BB36" s="27"/>
      <c r="BC36" s="27"/>
      <c r="BD36" s="27"/>
      <c r="BE36" s="27"/>
      <c r="BF36" s="27"/>
      <c r="BG36" s="27"/>
      <c r="BH36" s="27"/>
      <c r="BI36" s="27"/>
      <c r="BJ36" s="27"/>
      <c r="BK36" s="27"/>
      <c r="BL36" s="27"/>
      <c r="BM36" s="27"/>
      <c r="BN36" s="27"/>
    </row>
    <row r="37" spans="1:66" s="16" customFormat="1" ht="53.5" hidden="1" customHeight="1" x14ac:dyDescent="0.35">
      <c r="A37" s="81" t="s">
        <v>1655</v>
      </c>
      <c r="B37" s="81" t="s">
        <v>1663</v>
      </c>
      <c r="C37" s="48" t="s">
        <v>331</v>
      </c>
      <c r="D37" s="49" t="s">
        <v>332</v>
      </c>
      <c r="E37" s="48" t="s">
        <v>1623</v>
      </c>
      <c r="F37" s="49" t="s">
        <v>321</v>
      </c>
      <c r="G37" s="49" t="s">
        <v>333</v>
      </c>
      <c r="H37" s="49" t="s">
        <v>42</v>
      </c>
      <c r="I37" s="82" t="s">
        <v>1240</v>
      </c>
      <c r="J37" s="51">
        <v>44470</v>
      </c>
      <c r="K37" s="51">
        <v>48213</v>
      </c>
      <c r="L37" s="85">
        <v>1</v>
      </c>
      <c r="M37" s="85">
        <v>2</v>
      </c>
      <c r="N37" s="85">
        <v>2</v>
      </c>
      <c r="O37" s="49">
        <v>9</v>
      </c>
      <c r="P37" s="86">
        <v>1</v>
      </c>
      <c r="Q37" s="119">
        <v>1</v>
      </c>
      <c r="R37" s="117">
        <v>1</v>
      </c>
      <c r="S37" s="118"/>
      <c r="T37" s="159"/>
      <c r="U37" s="160"/>
      <c r="V37" s="287"/>
      <c r="W37" s="272">
        <f>P37+Q37+R37</f>
        <v>3</v>
      </c>
      <c r="X37" s="122">
        <v>0.6</v>
      </c>
      <c r="Y37" s="400" t="s">
        <v>2346</v>
      </c>
      <c r="Z37" s="104" t="s">
        <v>334</v>
      </c>
      <c r="AA37" s="104" t="s">
        <v>335</v>
      </c>
      <c r="AB37" s="49" t="s">
        <v>336</v>
      </c>
      <c r="AC37" s="105" t="s">
        <v>337</v>
      </c>
      <c r="AD37" s="49"/>
      <c r="AE37" s="91" t="s">
        <v>338</v>
      </c>
      <c r="AF37" s="203" t="s">
        <v>339</v>
      </c>
      <c r="AG37" s="203"/>
      <c r="AH37" s="92" t="s">
        <v>1305</v>
      </c>
      <c r="AI37" s="92"/>
      <c r="AJ37" s="180"/>
      <c r="AK37" s="180"/>
      <c r="AL37" s="181" t="s">
        <v>1875</v>
      </c>
      <c r="AM37" s="181" t="s">
        <v>1875</v>
      </c>
      <c r="AN37" s="72">
        <v>25</v>
      </c>
      <c r="AO37" s="97">
        <v>25</v>
      </c>
      <c r="AP37" s="97">
        <v>11</v>
      </c>
      <c r="AQ37" s="182" t="s">
        <v>340</v>
      </c>
      <c r="AR37" s="168">
        <v>2</v>
      </c>
      <c r="AS37" s="75">
        <v>0</v>
      </c>
      <c r="AT37" s="76"/>
      <c r="AU37" s="209">
        <v>2</v>
      </c>
      <c r="AV37" s="181" t="s">
        <v>407</v>
      </c>
      <c r="AW37" s="288">
        <v>0</v>
      </c>
      <c r="AX37" s="184" t="s">
        <v>1512</v>
      </c>
      <c r="AY37" s="80">
        <f t="shared" si="0"/>
        <v>65</v>
      </c>
      <c r="AZ37" s="7"/>
      <c r="BA37" s="15"/>
      <c r="BB37" s="15"/>
      <c r="BC37" s="15"/>
      <c r="BD37" s="15"/>
      <c r="BE37" s="15"/>
      <c r="BF37" s="15"/>
      <c r="BG37" s="15"/>
      <c r="BH37" s="15"/>
      <c r="BI37" s="15"/>
      <c r="BJ37" s="15"/>
      <c r="BK37" s="15"/>
      <c r="BL37" s="15"/>
      <c r="BM37" s="15"/>
      <c r="BN37" s="15"/>
    </row>
    <row r="38" spans="1:66" s="16" customFormat="1" ht="54" hidden="1" customHeight="1" x14ac:dyDescent="0.35">
      <c r="A38" s="81" t="s">
        <v>1655</v>
      </c>
      <c r="B38" s="81" t="s">
        <v>1663</v>
      </c>
      <c r="C38" s="48" t="s">
        <v>341</v>
      </c>
      <c r="D38" s="49" t="s">
        <v>342</v>
      </c>
      <c r="E38" s="48" t="s">
        <v>1624</v>
      </c>
      <c r="F38" s="49" t="s">
        <v>321</v>
      </c>
      <c r="G38" s="49" t="s">
        <v>333</v>
      </c>
      <c r="H38" s="49" t="s">
        <v>42</v>
      </c>
      <c r="I38" s="82" t="s">
        <v>1240</v>
      </c>
      <c r="J38" s="51">
        <v>44562</v>
      </c>
      <c r="K38" s="51">
        <v>48213</v>
      </c>
      <c r="L38" s="206"/>
      <c r="M38" s="85">
        <v>1</v>
      </c>
      <c r="N38" s="85"/>
      <c r="O38" s="49">
        <v>1</v>
      </c>
      <c r="P38" s="86"/>
      <c r="Q38" s="116"/>
      <c r="R38" s="117">
        <v>1</v>
      </c>
      <c r="S38" s="127"/>
      <c r="T38" s="289"/>
      <c r="U38" s="160"/>
      <c r="V38" s="290"/>
      <c r="W38" s="272">
        <f>R38</f>
        <v>1</v>
      </c>
      <c r="X38" s="122">
        <v>1</v>
      </c>
      <c r="Y38" s="61" t="s">
        <v>2384</v>
      </c>
      <c r="Z38" s="49"/>
      <c r="AA38" s="49"/>
      <c r="AB38" s="49"/>
      <c r="AC38" s="105" t="s">
        <v>343</v>
      </c>
      <c r="AD38" s="49"/>
      <c r="AE38" s="91"/>
      <c r="AF38" s="203"/>
      <c r="AG38" s="203"/>
      <c r="AH38" s="107" t="s">
        <v>1306</v>
      </c>
      <c r="AI38" s="107" t="s">
        <v>1307</v>
      </c>
      <c r="AJ38" s="180" t="s">
        <v>1950</v>
      </c>
      <c r="AK38" s="180" t="s">
        <v>1950</v>
      </c>
      <c r="AL38" s="181" t="s">
        <v>1951</v>
      </c>
      <c r="AM38" s="181" t="s">
        <v>1307</v>
      </c>
      <c r="AN38" s="72">
        <v>0</v>
      </c>
      <c r="AO38" s="72">
        <v>0</v>
      </c>
      <c r="AP38" s="97"/>
      <c r="AQ38" s="291"/>
      <c r="AR38" s="74">
        <v>0</v>
      </c>
      <c r="AS38" s="75">
        <v>17.36</v>
      </c>
      <c r="AT38" s="76" t="s">
        <v>1512</v>
      </c>
      <c r="AU38" s="209"/>
      <c r="AV38" s="181" t="s">
        <v>415</v>
      </c>
      <c r="AW38" s="288">
        <v>0</v>
      </c>
      <c r="AX38" s="184" t="s">
        <v>1512</v>
      </c>
      <c r="AY38" s="80">
        <f t="shared" si="0"/>
        <v>17.36</v>
      </c>
      <c r="AZ38" s="7"/>
      <c r="BA38" s="15"/>
      <c r="BB38" s="15"/>
      <c r="BC38" s="15"/>
      <c r="BD38" s="15"/>
      <c r="BE38" s="15"/>
      <c r="BF38" s="15"/>
      <c r="BG38" s="15"/>
      <c r="BH38" s="15"/>
      <c r="BI38" s="15"/>
      <c r="BJ38" s="15"/>
      <c r="BK38" s="15"/>
      <c r="BL38" s="15"/>
      <c r="BM38" s="15"/>
      <c r="BN38" s="15"/>
    </row>
    <row r="39" spans="1:66" s="16" customFormat="1" ht="56.15" hidden="1" customHeight="1" x14ac:dyDescent="0.35">
      <c r="A39" s="81" t="s">
        <v>1655</v>
      </c>
      <c r="B39" s="81" t="s">
        <v>1663</v>
      </c>
      <c r="C39" s="48" t="s">
        <v>1585</v>
      </c>
      <c r="D39" s="49" t="s">
        <v>344</v>
      </c>
      <c r="E39" s="48" t="s">
        <v>2272</v>
      </c>
      <c r="F39" s="49" t="s">
        <v>321</v>
      </c>
      <c r="G39" s="49" t="s">
        <v>333</v>
      </c>
      <c r="H39" s="49" t="s">
        <v>42</v>
      </c>
      <c r="I39" s="82" t="s">
        <v>1240</v>
      </c>
      <c r="J39" s="51">
        <v>44470</v>
      </c>
      <c r="K39" s="51">
        <v>48579</v>
      </c>
      <c r="L39" s="206"/>
      <c r="M39" s="85">
        <v>1</v>
      </c>
      <c r="N39" s="85">
        <v>1</v>
      </c>
      <c r="O39" s="49">
        <v>11</v>
      </c>
      <c r="P39" s="86"/>
      <c r="Q39" s="116"/>
      <c r="R39" s="117">
        <v>1</v>
      </c>
      <c r="S39" s="118"/>
      <c r="T39" s="159"/>
      <c r="U39" s="160"/>
      <c r="V39" s="202">
        <v>1</v>
      </c>
      <c r="W39" s="272">
        <v>2</v>
      </c>
      <c r="X39" s="122">
        <v>1</v>
      </c>
      <c r="Y39" s="399" t="s">
        <v>2344</v>
      </c>
      <c r="Z39" s="292"/>
      <c r="AA39" s="292"/>
      <c r="AB39" s="49" t="s">
        <v>345</v>
      </c>
      <c r="AC39" s="105" t="s">
        <v>346</v>
      </c>
      <c r="AD39" s="49"/>
      <c r="AE39" s="91" t="s">
        <v>338</v>
      </c>
      <c r="AF39" s="203" t="s">
        <v>347</v>
      </c>
      <c r="AG39" s="203"/>
      <c r="AH39" s="92" t="s">
        <v>1308</v>
      </c>
      <c r="AI39" s="92"/>
      <c r="AJ39" s="180" t="s">
        <v>1952</v>
      </c>
      <c r="AK39" s="180" t="s">
        <v>1953</v>
      </c>
      <c r="AL39" s="181" t="s">
        <v>1954</v>
      </c>
      <c r="AM39" s="181" t="s">
        <v>1307</v>
      </c>
      <c r="AN39" s="72">
        <v>0</v>
      </c>
      <c r="AO39" s="72">
        <v>0</v>
      </c>
      <c r="AP39" s="97">
        <v>16</v>
      </c>
      <c r="AQ39" s="182" t="s">
        <v>348</v>
      </c>
      <c r="AR39" s="74">
        <v>0</v>
      </c>
      <c r="AS39" s="75">
        <v>0</v>
      </c>
      <c r="AT39" s="75"/>
      <c r="AU39" s="209">
        <v>0.3</v>
      </c>
      <c r="AV39" s="293" t="s">
        <v>1964</v>
      </c>
      <c r="AW39" s="288">
        <v>0</v>
      </c>
      <c r="AX39" s="184" t="s">
        <v>1875</v>
      </c>
      <c r="AY39" s="80">
        <f t="shared" si="0"/>
        <v>16.3</v>
      </c>
      <c r="AZ39" s="7"/>
      <c r="BA39" s="15"/>
      <c r="BB39" s="15"/>
      <c r="BC39" s="15"/>
      <c r="BD39" s="15"/>
      <c r="BE39" s="15"/>
      <c r="BF39" s="15"/>
      <c r="BG39" s="15"/>
      <c r="BH39" s="15"/>
      <c r="BI39" s="15"/>
      <c r="BJ39" s="15"/>
      <c r="BK39" s="15"/>
      <c r="BL39" s="15"/>
      <c r="BM39" s="15"/>
      <c r="BN39" s="15"/>
    </row>
    <row r="40" spans="1:66" s="28" customFormat="1" ht="55.5" hidden="1" customHeight="1" x14ac:dyDescent="0.35">
      <c r="A40" s="81" t="s">
        <v>1655</v>
      </c>
      <c r="B40" s="81" t="s">
        <v>1663</v>
      </c>
      <c r="C40" s="281" t="s">
        <v>349</v>
      </c>
      <c r="D40" s="294" t="s">
        <v>1587</v>
      </c>
      <c r="E40" s="48" t="s">
        <v>2273</v>
      </c>
      <c r="F40" s="49" t="s">
        <v>321</v>
      </c>
      <c r="G40" s="49" t="s">
        <v>350</v>
      </c>
      <c r="H40" s="49" t="s">
        <v>31</v>
      </c>
      <c r="I40" s="263" t="s">
        <v>1240</v>
      </c>
      <c r="J40" s="51">
        <v>44470</v>
      </c>
      <c r="K40" s="51">
        <v>48579</v>
      </c>
      <c r="L40" s="85">
        <v>50</v>
      </c>
      <c r="M40" s="85">
        <v>60</v>
      </c>
      <c r="N40" s="85">
        <v>72</v>
      </c>
      <c r="O40" s="85">
        <v>1350</v>
      </c>
      <c r="P40" s="86"/>
      <c r="Q40" s="119">
        <v>58</v>
      </c>
      <c r="R40" s="117">
        <v>36</v>
      </c>
      <c r="S40" s="228">
        <v>32</v>
      </c>
      <c r="T40" s="117">
        <v>64</v>
      </c>
      <c r="U40" s="197">
        <v>4675</v>
      </c>
      <c r="V40" s="202">
        <v>0</v>
      </c>
      <c r="W40" s="121">
        <v>4865</v>
      </c>
      <c r="X40" s="122">
        <v>1</v>
      </c>
      <c r="Y40" s="399" t="s">
        <v>2344</v>
      </c>
      <c r="Z40" s="49"/>
      <c r="AA40" s="49"/>
      <c r="AB40" s="49" t="s">
        <v>351</v>
      </c>
      <c r="AC40" s="105" t="s">
        <v>352</v>
      </c>
      <c r="AD40" s="49" t="s">
        <v>353</v>
      </c>
      <c r="AE40" s="91" t="s">
        <v>354</v>
      </c>
      <c r="AF40" s="295" t="s">
        <v>355</v>
      </c>
      <c r="AG40" s="203" t="s">
        <v>356</v>
      </c>
      <c r="AH40" s="285" t="s">
        <v>1309</v>
      </c>
      <c r="AI40" s="285" t="s">
        <v>1310</v>
      </c>
      <c r="AJ40" s="181" t="s">
        <v>1955</v>
      </c>
      <c r="AK40" s="181" t="s">
        <v>1956</v>
      </c>
      <c r="AL40" s="181" t="s">
        <v>1875</v>
      </c>
      <c r="AM40" s="181" t="s">
        <v>1875</v>
      </c>
      <c r="AN40" s="72">
        <v>0</v>
      </c>
      <c r="AO40" s="97">
        <v>0.35</v>
      </c>
      <c r="AP40" s="97">
        <v>113.9</v>
      </c>
      <c r="AQ40" s="182" t="s">
        <v>357</v>
      </c>
      <c r="AR40" s="74">
        <v>16</v>
      </c>
      <c r="AS40" s="75">
        <v>21</v>
      </c>
      <c r="AT40" s="76" t="s">
        <v>1513</v>
      </c>
      <c r="AU40" s="209">
        <v>37</v>
      </c>
      <c r="AV40" s="181" t="s">
        <v>422</v>
      </c>
      <c r="AW40" s="288">
        <v>0</v>
      </c>
      <c r="AX40" s="184" t="s">
        <v>1875</v>
      </c>
      <c r="AY40" s="80">
        <f t="shared" si="0"/>
        <v>188.25</v>
      </c>
      <c r="AZ40" s="7"/>
      <c r="BA40" s="27"/>
      <c r="BB40" s="27"/>
      <c r="BC40" s="27"/>
      <c r="BD40" s="27"/>
      <c r="BE40" s="27"/>
      <c r="BF40" s="27"/>
      <c r="BG40" s="27"/>
      <c r="BH40" s="27"/>
      <c r="BI40" s="27"/>
      <c r="BJ40" s="27"/>
      <c r="BK40" s="27"/>
      <c r="BL40" s="27"/>
      <c r="BM40" s="27"/>
      <c r="BN40" s="27"/>
    </row>
    <row r="41" spans="1:66" s="16" customFormat="1" ht="53.5" hidden="1" customHeight="1" x14ac:dyDescent="0.35">
      <c r="A41" s="81" t="s">
        <v>1655</v>
      </c>
      <c r="B41" s="81" t="s">
        <v>1663</v>
      </c>
      <c r="C41" s="48" t="s">
        <v>358</v>
      </c>
      <c r="D41" s="49" t="s">
        <v>359</v>
      </c>
      <c r="E41" s="48" t="s">
        <v>2274</v>
      </c>
      <c r="F41" s="49" t="s">
        <v>321</v>
      </c>
      <c r="G41" s="49" t="s">
        <v>350</v>
      </c>
      <c r="H41" s="49" t="s">
        <v>42</v>
      </c>
      <c r="I41" s="263" t="s">
        <v>1240</v>
      </c>
      <c r="J41" s="51">
        <v>44470</v>
      </c>
      <c r="K41" s="51">
        <v>48579</v>
      </c>
      <c r="L41" s="85">
        <v>100</v>
      </c>
      <c r="M41" s="85">
        <v>120</v>
      </c>
      <c r="N41" s="85">
        <f>+(M41*20%)+M41</f>
        <v>144</v>
      </c>
      <c r="O41" s="85">
        <v>2711</v>
      </c>
      <c r="P41" s="86">
        <v>202</v>
      </c>
      <c r="Q41" s="119">
        <v>289</v>
      </c>
      <c r="R41" s="117">
        <v>268</v>
      </c>
      <c r="S41" s="228">
        <v>32</v>
      </c>
      <c r="T41" s="117">
        <v>36</v>
      </c>
      <c r="U41" s="197">
        <v>4232</v>
      </c>
      <c r="V41" s="202">
        <v>0</v>
      </c>
      <c r="W41" s="121">
        <v>5059</v>
      </c>
      <c r="X41" s="122">
        <v>1</v>
      </c>
      <c r="Y41" s="399" t="s">
        <v>2344</v>
      </c>
      <c r="Z41" s="49" t="s">
        <v>360</v>
      </c>
      <c r="AA41" s="49" t="s">
        <v>361</v>
      </c>
      <c r="AB41" s="49" t="s">
        <v>362</v>
      </c>
      <c r="AC41" s="105" t="s">
        <v>363</v>
      </c>
      <c r="AD41" s="49" t="s">
        <v>353</v>
      </c>
      <c r="AE41" s="91" t="s">
        <v>364</v>
      </c>
      <c r="AF41" s="203" t="s">
        <v>365</v>
      </c>
      <c r="AG41" s="203" t="s">
        <v>366</v>
      </c>
      <c r="AH41" s="92" t="s">
        <v>1311</v>
      </c>
      <c r="AI41" s="92" t="s">
        <v>1312</v>
      </c>
      <c r="AJ41" s="180" t="s">
        <v>1957</v>
      </c>
      <c r="AK41" s="180" t="s">
        <v>1958</v>
      </c>
      <c r="AL41" s="181" t="s">
        <v>1875</v>
      </c>
      <c r="AM41" s="181" t="s">
        <v>1875</v>
      </c>
      <c r="AN41" s="72">
        <v>10</v>
      </c>
      <c r="AO41" s="72">
        <v>0</v>
      </c>
      <c r="AP41" s="97">
        <v>11</v>
      </c>
      <c r="AQ41" s="182" t="s">
        <v>367</v>
      </c>
      <c r="AR41" s="74">
        <v>9</v>
      </c>
      <c r="AS41" s="75">
        <v>3.2</v>
      </c>
      <c r="AT41" s="76" t="s">
        <v>1514</v>
      </c>
      <c r="AU41" s="209">
        <v>33</v>
      </c>
      <c r="AV41" s="181" t="s">
        <v>436</v>
      </c>
      <c r="AW41" s="288">
        <v>0</v>
      </c>
      <c r="AX41" s="184" t="s">
        <v>1875</v>
      </c>
      <c r="AY41" s="80">
        <f t="shared" si="0"/>
        <v>66.2</v>
      </c>
      <c r="AZ41" s="7"/>
      <c r="BA41" s="15"/>
      <c r="BB41" s="15"/>
      <c r="BC41" s="15"/>
      <c r="BD41" s="15"/>
      <c r="BE41" s="15"/>
      <c r="BF41" s="15"/>
      <c r="BG41" s="15"/>
      <c r="BH41" s="15"/>
      <c r="BI41" s="15"/>
      <c r="BJ41" s="15"/>
      <c r="BK41" s="15"/>
      <c r="BL41" s="15"/>
      <c r="BM41" s="15"/>
      <c r="BN41" s="15"/>
    </row>
    <row r="42" spans="1:66" s="16" customFormat="1" ht="42" hidden="1" customHeight="1" x14ac:dyDescent="0.35">
      <c r="A42" s="81" t="s">
        <v>1655</v>
      </c>
      <c r="B42" s="81" t="s">
        <v>1663</v>
      </c>
      <c r="C42" s="48" t="s">
        <v>368</v>
      </c>
      <c r="D42" s="49" t="s">
        <v>369</v>
      </c>
      <c r="E42" s="48" t="s">
        <v>2275</v>
      </c>
      <c r="F42" s="49" t="s">
        <v>321</v>
      </c>
      <c r="G42" s="49" t="s">
        <v>350</v>
      </c>
      <c r="H42" s="49" t="s">
        <v>42</v>
      </c>
      <c r="I42" s="263" t="s">
        <v>1240</v>
      </c>
      <c r="J42" s="51">
        <v>44470</v>
      </c>
      <c r="K42" s="51">
        <v>48579</v>
      </c>
      <c r="L42" s="85">
        <v>30</v>
      </c>
      <c r="M42" s="85">
        <v>40</v>
      </c>
      <c r="N42" s="85">
        <v>50</v>
      </c>
      <c r="O42" s="85">
        <v>1020</v>
      </c>
      <c r="P42" s="279">
        <v>415</v>
      </c>
      <c r="Q42" s="119">
        <v>22</v>
      </c>
      <c r="R42" s="117">
        <v>628</v>
      </c>
      <c r="S42" s="228">
        <v>225</v>
      </c>
      <c r="T42" s="117">
        <v>318</v>
      </c>
      <c r="U42" s="284">
        <v>448</v>
      </c>
      <c r="V42" s="202">
        <v>0</v>
      </c>
      <c r="W42" s="272">
        <v>2056</v>
      </c>
      <c r="X42" s="122">
        <v>1</v>
      </c>
      <c r="Y42" s="399" t="s">
        <v>2344</v>
      </c>
      <c r="Z42" s="49" t="s">
        <v>370</v>
      </c>
      <c r="AA42" s="49" t="s">
        <v>371</v>
      </c>
      <c r="AB42" s="49" t="s">
        <v>372</v>
      </c>
      <c r="AC42" s="105" t="s">
        <v>373</v>
      </c>
      <c r="AD42" s="49" t="s">
        <v>374</v>
      </c>
      <c r="AE42" s="91" t="s">
        <v>375</v>
      </c>
      <c r="AF42" s="203" t="s">
        <v>376</v>
      </c>
      <c r="AG42" s="203" t="s">
        <v>377</v>
      </c>
      <c r="AH42" s="107" t="s">
        <v>1313</v>
      </c>
      <c r="AI42" s="107" t="s">
        <v>377</v>
      </c>
      <c r="AJ42" s="180" t="s">
        <v>1959</v>
      </c>
      <c r="AK42" s="180" t="s">
        <v>1960</v>
      </c>
      <c r="AL42" s="181" t="s">
        <v>1875</v>
      </c>
      <c r="AM42" s="181" t="s">
        <v>1875</v>
      </c>
      <c r="AN42" s="72">
        <v>61</v>
      </c>
      <c r="AO42" s="97">
        <v>2.5</v>
      </c>
      <c r="AP42" s="97">
        <v>390</v>
      </c>
      <c r="AQ42" s="291" t="s">
        <v>378</v>
      </c>
      <c r="AR42" s="168">
        <v>62</v>
      </c>
      <c r="AS42" s="75">
        <v>89</v>
      </c>
      <c r="AT42" s="76" t="s">
        <v>1515</v>
      </c>
      <c r="AU42" s="209">
        <v>162</v>
      </c>
      <c r="AV42" s="181" t="s">
        <v>340</v>
      </c>
      <c r="AW42" s="288">
        <v>0</v>
      </c>
      <c r="AX42" s="184" t="s">
        <v>1875</v>
      </c>
      <c r="AY42" s="80">
        <f t="shared" si="0"/>
        <v>766.5</v>
      </c>
      <c r="AZ42" s="7"/>
      <c r="BA42" s="15"/>
      <c r="BB42" s="15"/>
      <c r="BC42" s="15"/>
      <c r="BD42" s="15"/>
      <c r="BE42" s="15"/>
      <c r="BF42" s="15"/>
      <c r="BG42" s="15"/>
      <c r="BH42" s="15"/>
      <c r="BI42" s="15"/>
      <c r="BJ42" s="15"/>
      <c r="BK42" s="15"/>
      <c r="BL42" s="15"/>
      <c r="BM42" s="15"/>
      <c r="BN42" s="15"/>
    </row>
    <row r="43" spans="1:66" s="16" customFormat="1" ht="55.5" hidden="1" customHeight="1" x14ac:dyDescent="0.35">
      <c r="A43" s="81" t="s">
        <v>1655</v>
      </c>
      <c r="B43" s="81" t="s">
        <v>1663</v>
      </c>
      <c r="C43" s="48" t="s">
        <v>2260</v>
      </c>
      <c r="D43" s="49" t="s">
        <v>379</v>
      </c>
      <c r="E43" s="48" t="s">
        <v>2276</v>
      </c>
      <c r="F43" s="49" t="s">
        <v>321</v>
      </c>
      <c r="G43" s="49" t="s">
        <v>350</v>
      </c>
      <c r="H43" s="49" t="s">
        <v>42</v>
      </c>
      <c r="I43" s="263" t="s">
        <v>1240</v>
      </c>
      <c r="J43" s="51">
        <v>44470</v>
      </c>
      <c r="K43" s="51">
        <v>48579</v>
      </c>
      <c r="L43" s="85">
        <v>120</v>
      </c>
      <c r="M43" s="85">
        <v>144</v>
      </c>
      <c r="N43" s="85">
        <v>173</v>
      </c>
      <c r="O43" s="85">
        <v>4750</v>
      </c>
      <c r="P43" s="279">
        <v>364</v>
      </c>
      <c r="Q43" s="119">
        <v>122</v>
      </c>
      <c r="R43" s="117">
        <v>77</v>
      </c>
      <c r="S43" s="228">
        <v>213</v>
      </c>
      <c r="T43" s="153">
        <v>278</v>
      </c>
      <c r="U43" s="284">
        <v>336</v>
      </c>
      <c r="V43" s="202">
        <v>0</v>
      </c>
      <c r="W43" s="228">
        <v>1390</v>
      </c>
      <c r="X43" s="122">
        <v>1</v>
      </c>
      <c r="Y43" s="399" t="s">
        <v>2344</v>
      </c>
      <c r="Z43" s="49" t="s">
        <v>380</v>
      </c>
      <c r="AA43" s="49" t="s">
        <v>381</v>
      </c>
      <c r="AB43" s="49" t="s">
        <v>382</v>
      </c>
      <c r="AC43" s="105" t="s">
        <v>383</v>
      </c>
      <c r="AD43" s="49" t="s">
        <v>384</v>
      </c>
      <c r="AE43" s="91" t="s">
        <v>385</v>
      </c>
      <c r="AF43" s="203" t="s">
        <v>386</v>
      </c>
      <c r="AG43" s="203" t="s">
        <v>387</v>
      </c>
      <c r="AH43" s="92" t="s">
        <v>1314</v>
      </c>
      <c r="AI43" s="92" t="s">
        <v>1315</v>
      </c>
      <c r="AJ43" s="180" t="s">
        <v>1961</v>
      </c>
      <c r="AK43" s="180" t="s">
        <v>1962</v>
      </c>
      <c r="AL43" s="181" t="s">
        <v>1875</v>
      </c>
      <c r="AM43" s="181" t="s">
        <v>1875</v>
      </c>
      <c r="AN43" s="72">
        <v>4</v>
      </c>
      <c r="AO43" s="97">
        <v>20.8</v>
      </c>
      <c r="AP43" s="97">
        <v>19.7</v>
      </c>
      <c r="AQ43" s="182" t="s">
        <v>388</v>
      </c>
      <c r="AR43" s="168">
        <v>5</v>
      </c>
      <c r="AS43" s="75">
        <v>5.4</v>
      </c>
      <c r="AT43" s="76" t="s">
        <v>1516</v>
      </c>
      <c r="AU43" s="209">
        <v>0</v>
      </c>
      <c r="AV43" s="181" t="s">
        <v>1939</v>
      </c>
      <c r="AW43" s="288">
        <v>0</v>
      </c>
      <c r="AX43" s="184" t="s">
        <v>1875</v>
      </c>
      <c r="AY43" s="80">
        <f t="shared" si="0"/>
        <v>54.9</v>
      </c>
      <c r="AZ43" s="7"/>
      <c r="BA43" s="15"/>
      <c r="BB43" s="15"/>
      <c r="BC43" s="15"/>
      <c r="BD43" s="15"/>
      <c r="BE43" s="15"/>
      <c r="BF43" s="15"/>
      <c r="BG43" s="15"/>
      <c r="BH43" s="15"/>
      <c r="BI43" s="15"/>
      <c r="BJ43" s="15"/>
      <c r="BK43" s="15"/>
      <c r="BL43" s="15"/>
      <c r="BM43" s="15"/>
      <c r="BN43" s="15"/>
    </row>
    <row r="44" spans="1:66" s="16" customFormat="1" ht="78" customHeight="1" x14ac:dyDescent="0.35">
      <c r="A44" s="81" t="s">
        <v>1655</v>
      </c>
      <c r="B44" s="81" t="s">
        <v>1663</v>
      </c>
      <c r="C44" s="255" t="s">
        <v>389</v>
      </c>
      <c r="D44" s="256" t="s">
        <v>390</v>
      </c>
      <c r="E44" s="48" t="s">
        <v>2277</v>
      </c>
      <c r="F44" s="256" t="s">
        <v>29</v>
      </c>
      <c r="G44" s="49" t="s">
        <v>30</v>
      </c>
      <c r="H44" s="49" t="s">
        <v>31</v>
      </c>
      <c r="I44" s="263" t="s">
        <v>1240</v>
      </c>
      <c r="J44" s="257">
        <v>44470</v>
      </c>
      <c r="K44" s="257">
        <v>48579</v>
      </c>
      <c r="L44" s="85">
        <v>947</v>
      </c>
      <c r="M44" s="296">
        <v>1949</v>
      </c>
      <c r="N44" s="296">
        <v>1939</v>
      </c>
      <c r="O44" s="292">
        <f>SUM(M44:N44)</f>
        <v>3888</v>
      </c>
      <c r="P44" s="297">
        <v>500</v>
      </c>
      <c r="Q44" s="119">
        <v>448</v>
      </c>
      <c r="R44" s="117">
        <v>829</v>
      </c>
      <c r="S44" s="258">
        <v>299</v>
      </c>
      <c r="T44" s="117">
        <v>83</v>
      </c>
      <c r="U44" s="117">
        <v>158</v>
      </c>
      <c r="V44" s="153">
        <v>81</v>
      </c>
      <c r="W44" s="139">
        <v>2398</v>
      </c>
      <c r="X44" s="122">
        <v>0.495</v>
      </c>
      <c r="Y44" s="25" t="s">
        <v>2345</v>
      </c>
      <c r="Z44" s="49" t="s">
        <v>391</v>
      </c>
      <c r="AA44" s="53"/>
      <c r="AB44" s="49" t="s">
        <v>392</v>
      </c>
      <c r="AC44" s="105" t="s">
        <v>393</v>
      </c>
      <c r="AD44" s="49"/>
      <c r="AE44" s="91" t="s">
        <v>394</v>
      </c>
      <c r="AF44" s="49" t="s">
        <v>395</v>
      </c>
      <c r="AG44" s="49" t="s">
        <v>396</v>
      </c>
      <c r="AH44" s="107" t="s">
        <v>1316</v>
      </c>
      <c r="AI44" s="108" t="s">
        <v>1317</v>
      </c>
      <c r="AJ44" s="117" t="s">
        <v>1701</v>
      </c>
      <c r="AK44" s="68" t="s">
        <v>1731</v>
      </c>
      <c r="AL44" s="132" t="s">
        <v>1780</v>
      </c>
      <c r="AM44" s="96" t="s">
        <v>1807</v>
      </c>
      <c r="AN44" s="71">
        <v>0</v>
      </c>
      <c r="AO44" s="97">
        <v>1080</v>
      </c>
      <c r="AP44" s="97">
        <v>2204</v>
      </c>
      <c r="AQ44" s="182" t="s">
        <v>397</v>
      </c>
      <c r="AR44" s="74">
        <v>0</v>
      </c>
      <c r="AS44" s="75">
        <v>0</v>
      </c>
      <c r="AT44" s="76" t="s">
        <v>1517</v>
      </c>
      <c r="AU44" s="209">
        <v>42.45</v>
      </c>
      <c r="AV44" s="181" t="s">
        <v>348</v>
      </c>
      <c r="AW44" s="288">
        <v>21.76</v>
      </c>
      <c r="AX44" s="184" t="s">
        <v>1836</v>
      </c>
      <c r="AY44" s="80">
        <f t="shared" si="0"/>
        <v>3348.21</v>
      </c>
      <c r="AZ44" s="7"/>
      <c r="BA44" s="15"/>
      <c r="BB44" s="15"/>
      <c r="BC44" s="15"/>
      <c r="BD44" s="15"/>
      <c r="BE44" s="15"/>
      <c r="BF44" s="15"/>
      <c r="BG44" s="15"/>
      <c r="BH44" s="15"/>
      <c r="BI44" s="15"/>
      <c r="BJ44" s="15"/>
      <c r="BK44" s="15"/>
      <c r="BL44" s="15"/>
      <c r="BM44" s="15"/>
      <c r="BN44" s="15"/>
    </row>
    <row r="45" spans="1:66" s="16" customFormat="1" ht="83.25" customHeight="1" x14ac:dyDescent="0.35">
      <c r="A45" s="81" t="s">
        <v>1655</v>
      </c>
      <c r="B45" s="81" t="s">
        <v>1663</v>
      </c>
      <c r="C45" s="48" t="s">
        <v>1603</v>
      </c>
      <c r="D45" s="49" t="s">
        <v>398</v>
      </c>
      <c r="E45" s="48" t="s">
        <v>1859</v>
      </c>
      <c r="F45" s="49" t="s">
        <v>29</v>
      </c>
      <c r="G45" s="49" t="s">
        <v>30</v>
      </c>
      <c r="H45" s="49" t="s">
        <v>31</v>
      </c>
      <c r="I45" s="263" t="s">
        <v>1240</v>
      </c>
      <c r="J45" s="51">
        <v>44470</v>
      </c>
      <c r="K45" s="51">
        <v>48579</v>
      </c>
      <c r="L45" s="114">
        <v>120</v>
      </c>
      <c r="M45" s="114">
        <v>120</v>
      </c>
      <c r="N45" s="114">
        <v>120</v>
      </c>
      <c r="O45" s="115">
        <v>2020</v>
      </c>
      <c r="P45" s="279">
        <v>569</v>
      </c>
      <c r="Q45" s="119">
        <v>1152</v>
      </c>
      <c r="R45" s="117">
        <v>1283</v>
      </c>
      <c r="S45" s="228">
        <v>335</v>
      </c>
      <c r="T45" s="283">
        <v>698</v>
      </c>
      <c r="U45" s="283">
        <v>1456</v>
      </c>
      <c r="V45" s="117">
        <v>275</v>
      </c>
      <c r="W45" s="149">
        <v>5768</v>
      </c>
      <c r="X45" s="150">
        <v>1</v>
      </c>
      <c r="Y45" s="399" t="s">
        <v>2344</v>
      </c>
      <c r="Z45" s="104" t="s">
        <v>399</v>
      </c>
      <c r="AA45" s="104" t="s">
        <v>400</v>
      </c>
      <c r="AB45" s="49" t="s">
        <v>401</v>
      </c>
      <c r="AC45" s="105" t="s">
        <v>402</v>
      </c>
      <c r="AD45" s="49" t="s">
        <v>403</v>
      </c>
      <c r="AE45" s="91" t="s">
        <v>404</v>
      </c>
      <c r="AF45" s="49" t="s">
        <v>405</v>
      </c>
      <c r="AG45" s="49" t="s">
        <v>406</v>
      </c>
      <c r="AH45" s="92" t="s">
        <v>1318</v>
      </c>
      <c r="AI45" s="93" t="s">
        <v>1319</v>
      </c>
      <c r="AJ45" s="117" t="s">
        <v>1712</v>
      </c>
      <c r="AK45" s="95" t="s">
        <v>1732</v>
      </c>
      <c r="AL45" s="141" t="s">
        <v>1781</v>
      </c>
      <c r="AM45" s="260" t="s">
        <v>2357</v>
      </c>
      <c r="AN45" s="71">
        <f>(242460*569)/1000000</f>
        <v>137.95974000000001</v>
      </c>
      <c r="AO45" s="97">
        <v>100</v>
      </c>
      <c r="AP45" s="97">
        <v>1012</v>
      </c>
      <c r="AQ45" s="182" t="s">
        <v>407</v>
      </c>
      <c r="AR45" s="74">
        <v>0</v>
      </c>
      <c r="AS45" s="75">
        <v>180</v>
      </c>
      <c r="AT45" s="76" t="s">
        <v>1518</v>
      </c>
      <c r="AU45" s="209">
        <v>375</v>
      </c>
      <c r="AV45" s="181" t="s">
        <v>357</v>
      </c>
      <c r="AW45" s="288">
        <v>71</v>
      </c>
      <c r="AX45" s="184" t="s">
        <v>1837</v>
      </c>
      <c r="AY45" s="80">
        <f t="shared" si="0"/>
        <v>1875.95974</v>
      </c>
      <c r="AZ45" s="7"/>
      <c r="BA45" s="15"/>
      <c r="BB45" s="15"/>
      <c r="BC45" s="15"/>
      <c r="BD45" s="15"/>
      <c r="BE45" s="15"/>
      <c r="BF45" s="15"/>
      <c r="BG45" s="15"/>
      <c r="BH45" s="15"/>
      <c r="BI45" s="15"/>
      <c r="BJ45" s="15"/>
      <c r="BK45" s="15"/>
      <c r="BL45" s="15"/>
      <c r="BM45" s="15"/>
      <c r="BN45" s="15"/>
    </row>
    <row r="46" spans="1:66" s="16" customFormat="1" ht="42.75" hidden="1" customHeight="1" x14ac:dyDescent="0.35">
      <c r="A46" s="81" t="s">
        <v>1655</v>
      </c>
      <c r="B46" s="81" t="s">
        <v>1663</v>
      </c>
      <c r="C46" s="48" t="s">
        <v>408</v>
      </c>
      <c r="D46" s="49" t="s">
        <v>1625</v>
      </c>
      <c r="E46" s="48" t="s">
        <v>2278</v>
      </c>
      <c r="F46" s="49" t="s">
        <v>409</v>
      </c>
      <c r="G46" s="49" t="s">
        <v>410</v>
      </c>
      <c r="H46" s="49" t="s">
        <v>42</v>
      </c>
      <c r="I46" s="82" t="s">
        <v>1240</v>
      </c>
      <c r="J46" s="51">
        <v>44835</v>
      </c>
      <c r="K46" s="51">
        <v>45657</v>
      </c>
      <c r="L46" s="206"/>
      <c r="M46" s="85">
        <v>2</v>
      </c>
      <c r="N46" s="85">
        <v>2</v>
      </c>
      <c r="O46" s="49">
        <v>5</v>
      </c>
      <c r="P46" s="86"/>
      <c r="Q46" s="119">
        <v>2</v>
      </c>
      <c r="R46" s="126"/>
      <c r="S46" s="127"/>
      <c r="T46" s="289"/>
      <c r="U46" s="298">
        <v>1</v>
      </c>
      <c r="V46" s="299">
        <v>1</v>
      </c>
      <c r="W46" s="149">
        <v>4</v>
      </c>
      <c r="X46" s="150">
        <v>1</v>
      </c>
      <c r="Y46" s="399" t="s">
        <v>2344</v>
      </c>
      <c r="Z46" s="53"/>
      <c r="AA46" s="53"/>
      <c r="AB46" s="49"/>
      <c r="AC46" s="105" t="s">
        <v>411</v>
      </c>
      <c r="AD46" s="49"/>
      <c r="AE46" s="91" t="s">
        <v>412</v>
      </c>
      <c r="AF46" s="203" t="s">
        <v>413</v>
      </c>
      <c r="AG46" s="203" t="s">
        <v>414</v>
      </c>
      <c r="AH46" s="107" t="s">
        <v>1320</v>
      </c>
      <c r="AI46" s="107" t="s">
        <v>1321</v>
      </c>
      <c r="AJ46" s="164" t="s">
        <v>2125</v>
      </c>
      <c r="AK46" s="164" t="s">
        <v>2126</v>
      </c>
      <c r="AL46" s="165" t="s">
        <v>2127</v>
      </c>
      <c r="AM46" s="165" t="s">
        <v>63</v>
      </c>
      <c r="AN46" s="72">
        <v>0</v>
      </c>
      <c r="AO46" s="97">
        <v>9.98</v>
      </c>
      <c r="AP46" s="97"/>
      <c r="AQ46" s="182" t="s">
        <v>415</v>
      </c>
      <c r="AR46" s="74">
        <v>0</v>
      </c>
      <c r="AS46" s="75">
        <v>0</v>
      </c>
      <c r="AT46" s="76" t="s">
        <v>1519</v>
      </c>
      <c r="AU46" s="209">
        <v>5</v>
      </c>
      <c r="AV46" s="181" t="s">
        <v>1965</v>
      </c>
      <c r="AW46" s="288">
        <v>0</v>
      </c>
      <c r="AX46" s="184"/>
      <c r="AY46" s="80">
        <f t="shared" si="0"/>
        <v>14.98</v>
      </c>
      <c r="AZ46" s="7"/>
      <c r="BA46" s="15"/>
      <c r="BB46" s="15"/>
      <c r="BC46" s="15"/>
      <c r="BD46" s="15"/>
      <c r="BE46" s="15"/>
      <c r="BF46" s="15"/>
      <c r="BG46" s="15"/>
      <c r="BH46" s="15"/>
      <c r="BI46" s="15"/>
      <c r="BJ46" s="15"/>
      <c r="BK46" s="15"/>
      <c r="BL46" s="15"/>
      <c r="BM46" s="15"/>
      <c r="BN46" s="15"/>
    </row>
    <row r="47" spans="1:66" s="16" customFormat="1" ht="50.25" hidden="1" customHeight="1" x14ac:dyDescent="0.35">
      <c r="A47" s="81" t="s">
        <v>1655</v>
      </c>
      <c r="B47" s="81" t="s">
        <v>1663</v>
      </c>
      <c r="C47" s="48" t="s">
        <v>416</v>
      </c>
      <c r="D47" s="49" t="s">
        <v>417</v>
      </c>
      <c r="E47" s="48" t="s">
        <v>2279</v>
      </c>
      <c r="F47" s="49" t="s">
        <v>409</v>
      </c>
      <c r="G47" s="49" t="s">
        <v>410</v>
      </c>
      <c r="H47" s="49" t="s">
        <v>42</v>
      </c>
      <c r="I47" s="82" t="s">
        <v>1242</v>
      </c>
      <c r="J47" s="51">
        <v>44835</v>
      </c>
      <c r="K47" s="51">
        <v>45657</v>
      </c>
      <c r="L47" s="206"/>
      <c r="M47" s="114">
        <v>2</v>
      </c>
      <c r="N47" s="114">
        <v>2</v>
      </c>
      <c r="O47" s="115">
        <v>5</v>
      </c>
      <c r="P47" s="86"/>
      <c r="Q47" s="116"/>
      <c r="R47" s="117">
        <v>2</v>
      </c>
      <c r="S47" s="118"/>
      <c r="T47" s="159"/>
      <c r="U47" s="284">
        <v>2</v>
      </c>
      <c r="V47" s="300"/>
      <c r="W47" s="301">
        <v>4</v>
      </c>
      <c r="X47" s="122">
        <v>1</v>
      </c>
      <c r="Y47" s="399" t="s">
        <v>2344</v>
      </c>
      <c r="Z47" s="53"/>
      <c r="AA47" s="53"/>
      <c r="AB47" s="49"/>
      <c r="AC47" s="105" t="s">
        <v>418</v>
      </c>
      <c r="AD47" s="49"/>
      <c r="AE47" s="91" t="s">
        <v>419</v>
      </c>
      <c r="AF47" s="203" t="s">
        <v>420</v>
      </c>
      <c r="AG47" s="203" t="s">
        <v>421</v>
      </c>
      <c r="AH47" s="92" t="s">
        <v>1322</v>
      </c>
      <c r="AI47" s="92" t="s">
        <v>1323</v>
      </c>
      <c r="AJ47" s="180" t="s">
        <v>2128</v>
      </c>
      <c r="AK47" s="180" t="s">
        <v>2129</v>
      </c>
      <c r="AL47" s="181" t="s">
        <v>63</v>
      </c>
      <c r="AM47" s="181" t="s">
        <v>63</v>
      </c>
      <c r="AN47" s="72">
        <v>0</v>
      </c>
      <c r="AO47" s="72">
        <v>0</v>
      </c>
      <c r="AP47" s="97">
        <v>19.46</v>
      </c>
      <c r="AQ47" s="182" t="s">
        <v>422</v>
      </c>
      <c r="AR47" s="74">
        <v>0</v>
      </c>
      <c r="AS47" s="75">
        <v>0</v>
      </c>
      <c r="AT47" s="76" t="s">
        <v>1520</v>
      </c>
      <c r="AU47" s="209">
        <v>19</v>
      </c>
      <c r="AV47" s="181" t="s">
        <v>1966</v>
      </c>
      <c r="AW47" s="288">
        <v>0</v>
      </c>
      <c r="AX47" s="184"/>
      <c r="AY47" s="80">
        <f t="shared" si="0"/>
        <v>38.46</v>
      </c>
      <c r="AZ47" s="7"/>
      <c r="BA47" s="15"/>
      <c r="BB47" s="15"/>
      <c r="BC47" s="15"/>
      <c r="BD47" s="15"/>
      <c r="BE47" s="15"/>
      <c r="BF47" s="15"/>
      <c r="BG47" s="15"/>
      <c r="BH47" s="15"/>
      <c r="BI47" s="15"/>
      <c r="BJ47" s="15"/>
      <c r="BK47" s="15"/>
      <c r="BL47" s="15"/>
      <c r="BM47" s="15"/>
      <c r="BN47" s="15"/>
    </row>
    <row r="48" spans="1:66" s="16" customFormat="1" ht="80.25" hidden="1" customHeight="1" x14ac:dyDescent="0.35">
      <c r="A48" s="81" t="s">
        <v>1655</v>
      </c>
      <c r="B48" s="81" t="s">
        <v>1663</v>
      </c>
      <c r="C48" s="48" t="s">
        <v>423</v>
      </c>
      <c r="D48" s="49" t="s">
        <v>424</v>
      </c>
      <c r="E48" s="48" t="s">
        <v>2280</v>
      </c>
      <c r="F48" s="49" t="s">
        <v>409</v>
      </c>
      <c r="G48" s="49" t="s">
        <v>410</v>
      </c>
      <c r="H48" s="49" t="s">
        <v>42</v>
      </c>
      <c r="I48" s="82" t="s">
        <v>1240</v>
      </c>
      <c r="J48" s="51">
        <v>44835</v>
      </c>
      <c r="K48" s="51">
        <v>45657</v>
      </c>
      <c r="L48" s="206"/>
      <c r="M48" s="85">
        <v>2</v>
      </c>
      <c r="N48" s="85">
        <v>2</v>
      </c>
      <c r="O48" s="49">
        <v>5</v>
      </c>
      <c r="P48" s="86"/>
      <c r="Q48" s="116"/>
      <c r="R48" s="117">
        <v>2</v>
      </c>
      <c r="S48" s="127"/>
      <c r="T48" s="289"/>
      <c r="U48" s="284">
        <v>1</v>
      </c>
      <c r="V48" s="302">
        <v>1</v>
      </c>
      <c r="W48" s="245">
        <v>4</v>
      </c>
      <c r="X48" s="122">
        <v>1</v>
      </c>
      <c r="Y48" s="399" t="s">
        <v>2344</v>
      </c>
      <c r="Z48" s="53"/>
      <c r="AA48" s="53"/>
      <c r="AB48" s="49" t="s">
        <v>425</v>
      </c>
      <c r="AC48" s="105" t="s">
        <v>426</v>
      </c>
      <c r="AD48" s="49" t="s">
        <v>412</v>
      </c>
      <c r="AE48" s="91" t="s">
        <v>427</v>
      </c>
      <c r="AF48" s="49" t="s">
        <v>428</v>
      </c>
      <c r="AG48" s="49" t="s">
        <v>414</v>
      </c>
      <c r="AH48" s="107" t="s">
        <v>1324</v>
      </c>
      <c r="AI48" s="107" t="s">
        <v>1325</v>
      </c>
      <c r="AJ48" s="180" t="s">
        <v>2130</v>
      </c>
      <c r="AK48" s="180" t="s">
        <v>2131</v>
      </c>
      <c r="AL48" s="181" t="s">
        <v>2132</v>
      </c>
      <c r="AM48" s="181" t="s">
        <v>2131</v>
      </c>
      <c r="AN48" s="72">
        <v>0</v>
      </c>
      <c r="AO48" s="72">
        <v>0</v>
      </c>
      <c r="AP48" s="97">
        <v>9.9</v>
      </c>
      <c r="AQ48" s="182" t="s">
        <v>422</v>
      </c>
      <c r="AR48" s="74">
        <v>0</v>
      </c>
      <c r="AS48" s="75">
        <v>0</v>
      </c>
      <c r="AT48" s="76" t="s">
        <v>1519</v>
      </c>
      <c r="AU48" s="209">
        <v>5</v>
      </c>
      <c r="AV48" s="181" t="s">
        <v>1965</v>
      </c>
      <c r="AW48" s="288">
        <v>10</v>
      </c>
      <c r="AX48" s="184" t="s">
        <v>1967</v>
      </c>
      <c r="AY48" s="80">
        <f t="shared" si="0"/>
        <v>24.9</v>
      </c>
      <c r="AZ48" s="7"/>
      <c r="BA48" s="15"/>
      <c r="BB48" s="15"/>
      <c r="BC48" s="15"/>
      <c r="BD48" s="15"/>
      <c r="BE48" s="15"/>
      <c r="BF48" s="15"/>
      <c r="BG48" s="15"/>
      <c r="BH48" s="15"/>
      <c r="BI48" s="15"/>
      <c r="BJ48" s="15"/>
      <c r="BK48" s="15"/>
      <c r="BL48" s="15"/>
      <c r="BM48" s="15"/>
      <c r="BN48" s="15"/>
    </row>
    <row r="49" spans="1:66" s="16" customFormat="1" ht="81" customHeight="1" x14ac:dyDescent="0.35">
      <c r="A49" s="81" t="s">
        <v>1655</v>
      </c>
      <c r="B49" s="81" t="s">
        <v>1663</v>
      </c>
      <c r="C49" s="255" t="s">
        <v>429</v>
      </c>
      <c r="D49" s="256" t="s">
        <v>430</v>
      </c>
      <c r="E49" s="48" t="s">
        <v>1860</v>
      </c>
      <c r="F49" s="256" t="s">
        <v>29</v>
      </c>
      <c r="G49" s="49" t="s">
        <v>92</v>
      </c>
      <c r="H49" s="49" t="s">
        <v>31</v>
      </c>
      <c r="I49" s="82" t="s">
        <v>1240</v>
      </c>
      <c r="J49" s="257">
        <v>44470</v>
      </c>
      <c r="K49" s="257">
        <v>48579</v>
      </c>
      <c r="L49" s="256">
        <v>1176</v>
      </c>
      <c r="M49" s="256">
        <v>1257</v>
      </c>
      <c r="N49" s="256">
        <v>1331</v>
      </c>
      <c r="O49" s="49">
        <v>20262</v>
      </c>
      <c r="P49" s="297">
        <v>490</v>
      </c>
      <c r="Q49" s="119">
        <v>912</v>
      </c>
      <c r="R49" s="117">
        <v>2182</v>
      </c>
      <c r="S49" s="228">
        <v>197</v>
      </c>
      <c r="T49" s="194">
        <v>300</v>
      </c>
      <c r="U49" s="194">
        <v>457</v>
      </c>
      <c r="V49" s="117">
        <v>234</v>
      </c>
      <c r="W49" s="303">
        <v>4772</v>
      </c>
      <c r="X49" s="150">
        <v>1</v>
      </c>
      <c r="Y49" s="399" t="s">
        <v>2344</v>
      </c>
      <c r="Z49" s="53"/>
      <c r="AA49" s="53"/>
      <c r="AB49" s="49" t="s">
        <v>431</v>
      </c>
      <c r="AC49" s="105" t="s">
        <v>432</v>
      </c>
      <c r="AD49" s="49"/>
      <c r="AE49" s="91" t="s">
        <v>433</v>
      </c>
      <c r="AF49" s="49" t="s">
        <v>434</v>
      </c>
      <c r="AG49" s="49" t="s">
        <v>435</v>
      </c>
      <c r="AH49" s="92" t="s">
        <v>1326</v>
      </c>
      <c r="AI49" s="93" t="s">
        <v>1327</v>
      </c>
      <c r="AJ49" s="117" t="s">
        <v>1702</v>
      </c>
      <c r="AK49" s="95" t="s">
        <v>1733</v>
      </c>
      <c r="AL49" s="132" t="s">
        <v>1782</v>
      </c>
      <c r="AM49" s="96" t="s">
        <v>1808</v>
      </c>
      <c r="AN49" s="71">
        <v>0</v>
      </c>
      <c r="AO49" s="97">
        <v>11</v>
      </c>
      <c r="AP49" s="97">
        <v>33</v>
      </c>
      <c r="AQ49" s="182" t="s">
        <v>436</v>
      </c>
      <c r="AR49" s="74">
        <v>2.86</v>
      </c>
      <c r="AS49" s="75">
        <v>4.34</v>
      </c>
      <c r="AT49" s="76" t="s">
        <v>1521</v>
      </c>
      <c r="AU49" s="209">
        <v>6.6063149275165278</v>
      </c>
      <c r="AV49" s="181"/>
      <c r="AW49" s="288">
        <v>3.38</v>
      </c>
      <c r="AX49" s="184" t="s">
        <v>1838</v>
      </c>
      <c r="AY49" s="80">
        <f t="shared" si="0"/>
        <v>61.186314927516534</v>
      </c>
      <c r="AZ49" s="7"/>
      <c r="BA49" s="15"/>
      <c r="BB49" s="15"/>
      <c r="BC49" s="15"/>
      <c r="BD49" s="15"/>
      <c r="BE49" s="15"/>
      <c r="BF49" s="15"/>
      <c r="BG49" s="15"/>
      <c r="BH49" s="15"/>
      <c r="BI49" s="15"/>
      <c r="BJ49" s="15"/>
      <c r="BK49" s="15"/>
      <c r="BL49" s="15"/>
      <c r="BM49" s="15"/>
      <c r="BN49" s="15"/>
    </row>
    <row r="50" spans="1:66" s="16" customFormat="1" ht="63.65" hidden="1" customHeight="1" x14ac:dyDescent="0.35">
      <c r="A50" s="81" t="s">
        <v>1655</v>
      </c>
      <c r="B50" s="81" t="s">
        <v>1664</v>
      </c>
      <c r="C50" s="48" t="s">
        <v>437</v>
      </c>
      <c r="D50" s="49" t="s">
        <v>438</v>
      </c>
      <c r="E50" s="48" t="s">
        <v>2281</v>
      </c>
      <c r="F50" s="49" t="s">
        <v>152</v>
      </c>
      <c r="G50" s="49" t="s">
        <v>439</v>
      </c>
      <c r="H50" s="49" t="s">
        <v>31</v>
      </c>
      <c r="I50" s="82" t="s">
        <v>1241</v>
      </c>
      <c r="J50" s="51">
        <v>44470</v>
      </c>
      <c r="K50" s="51">
        <v>48579</v>
      </c>
      <c r="L50" s="52">
        <v>0.01</v>
      </c>
      <c r="M50" s="52">
        <v>0.09</v>
      </c>
      <c r="N50" s="52">
        <v>0.09</v>
      </c>
      <c r="O50" s="53">
        <v>1</v>
      </c>
      <c r="P50" s="55">
        <v>0.01</v>
      </c>
      <c r="Q50" s="56">
        <v>0.03</v>
      </c>
      <c r="R50" s="67">
        <v>0.06</v>
      </c>
      <c r="S50" s="304">
        <v>0.11</v>
      </c>
      <c r="T50" s="305">
        <v>0.14499999999999999</v>
      </c>
      <c r="U50" s="201">
        <v>0.17</v>
      </c>
      <c r="V50" s="306">
        <v>0.19</v>
      </c>
      <c r="W50" s="307">
        <v>0.19</v>
      </c>
      <c r="X50" s="122">
        <v>1</v>
      </c>
      <c r="Y50" s="399" t="s">
        <v>2344</v>
      </c>
      <c r="Z50" s="104" t="s">
        <v>440</v>
      </c>
      <c r="AA50" s="104" t="s">
        <v>441</v>
      </c>
      <c r="AB50" s="49" t="s">
        <v>442</v>
      </c>
      <c r="AC50" s="105" t="s">
        <v>443</v>
      </c>
      <c r="AD50" s="49" t="s">
        <v>444</v>
      </c>
      <c r="AE50" s="91"/>
      <c r="AF50" s="104" t="s">
        <v>445</v>
      </c>
      <c r="AG50" s="203" t="s">
        <v>446</v>
      </c>
      <c r="AH50" s="107" t="s">
        <v>1328</v>
      </c>
      <c r="AI50" s="107" t="s">
        <v>1329</v>
      </c>
      <c r="AJ50" s="180" t="s">
        <v>2142</v>
      </c>
      <c r="AK50" s="180" t="s">
        <v>2143</v>
      </c>
      <c r="AL50" s="181" t="s">
        <v>2144</v>
      </c>
      <c r="AM50" s="181" t="s">
        <v>2143</v>
      </c>
      <c r="AN50" s="72">
        <v>86</v>
      </c>
      <c r="AO50" s="97">
        <v>81.900000000000006</v>
      </c>
      <c r="AP50" s="97">
        <v>31.166</v>
      </c>
      <c r="AQ50" s="182" t="s">
        <v>447</v>
      </c>
      <c r="AR50" s="74">
        <v>0</v>
      </c>
      <c r="AS50" s="75">
        <v>14</v>
      </c>
      <c r="AT50" s="76" t="s">
        <v>1522</v>
      </c>
      <c r="AU50" s="209">
        <v>59</v>
      </c>
      <c r="AV50" s="181" t="s">
        <v>447</v>
      </c>
      <c r="AW50" s="288">
        <v>5.2</v>
      </c>
      <c r="AX50" s="184" t="s">
        <v>447</v>
      </c>
      <c r="AY50" s="80">
        <f t="shared" si="0"/>
        <v>277.26600000000002</v>
      </c>
      <c r="AZ50" s="7"/>
      <c r="BA50" s="15"/>
      <c r="BB50" s="15"/>
      <c r="BC50" s="15"/>
      <c r="BD50" s="15"/>
      <c r="BE50" s="15"/>
      <c r="BF50" s="15"/>
      <c r="BG50" s="15"/>
      <c r="BH50" s="15"/>
      <c r="BI50" s="15"/>
      <c r="BJ50" s="15"/>
      <c r="BK50" s="15"/>
      <c r="BL50" s="15"/>
      <c r="BM50" s="15"/>
      <c r="BN50" s="15"/>
    </row>
    <row r="51" spans="1:66" s="16" customFormat="1" ht="46.5" hidden="1" customHeight="1" x14ac:dyDescent="0.35">
      <c r="A51" s="81" t="s">
        <v>1655</v>
      </c>
      <c r="B51" s="81" t="s">
        <v>1664</v>
      </c>
      <c r="C51" s="48" t="s">
        <v>448</v>
      </c>
      <c r="D51" s="49" t="s">
        <v>449</v>
      </c>
      <c r="E51" s="48" t="s">
        <v>1627</v>
      </c>
      <c r="F51" s="49" t="s">
        <v>152</v>
      </c>
      <c r="G51" s="49" t="s">
        <v>439</v>
      </c>
      <c r="H51" s="49" t="s">
        <v>42</v>
      </c>
      <c r="I51" s="82" t="s">
        <v>1240</v>
      </c>
      <c r="J51" s="51">
        <v>44562</v>
      </c>
      <c r="K51" s="51">
        <v>48213</v>
      </c>
      <c r="L51" s="206"/>
      <c r="M51" s="308">
        <v>9650</v>
      </c>
      <c r="N51" s="85"/>
      <c r="O51" s="309">
        <v>38600</v>
      </c>
      <c r="P51" s="86"/>
      <c r="Q51" s="119">
        <v>14556</v>
      </c>
      <c r="R51" s="126"/>
      <c r="S51" s="118"/>
      <c r="T51" s="310"/>
      <c r="U51" s="160"/>
      <c r="V51" s="287">
        <v>0</v>
      </c>
      <c r="W51" s="199">
        <f t="shared" ref="W51:W144" si="1">SUM(P51:R51)</f>
        <v>14556</v>
      </c>
      <c r="X51" s="122">
        <v>1</v>
      </c>
      <c r="Y51" s="399" t="s">
        <v>2344</v>
      </c>
      <c r="Z51" s="53"/>
      <c r="AA51" s="53"/>
      <c r="AB51" s="49" t="s">
        <v>450</v>
      </c>
      <c r="AC51" s="105" t="s">
        <v>451</v>
      </c>
      <c r="AD51" s="49" t="s">
        <v>452</v>
      </c>
      <c r="AE51" s="91" t="s">
        <v>453</v>
      </c>
      <c r="AF51" s="203"/>
      <c r="AG51" s="203"/>
      <c r="AH51" s="92" t="s">
        <v>1330</v>
      </c>
      <c r="AI51" s="92" t="s">
        <v>1330</v>
      </c>
      <c r="AJ51" s="180" t="s">
        <v>1950</v>
      </c>
      <c r="AK51" s="180" t="s">
        <v>1950</v>
      </c>
      <c r="AL51" s="181" t="s">
        <v>1950</v>
      </c>
      <c r="AM51" s="181" t="s">
        <v>1950</v>
      </c>
      <c r="AN51" s="72">
        <v>0</v>
      </c>
      <c r="AO51" s="72">
        <v>0</v>
      </c>
      <c r="AP51" s="97">
        <v>12</v>
      </c>
      <c r="AQ51" s="182" t="s">
        <v>454</v>
      </c>
      <c r="AR51" s="74">
        <v>0</v>
      </c>
      <c r="AS51" s="75">
        <v>0</v>
      </c>
      <c r="AT51" s="76" t="s">
        <v>1523</v>
      </c>
      <c r="AU51" s="209">
        <v>0</v>
      </c>
      <c r="AV51" s="181" t="s">
        <v>1523</v>
      </c>
      <c r="AW51" s="288">
        <v>0</v>
      </c>
      <c r="AX51" s="184" t="s">
        <v>1523</v>
      </c>
      <c r="AY51" s="80">
        <f t="shared" si="0"/>
        <v>12</v>
      </c>
      <c r="AZ51" s="7"/>
      <c r="BA51" s="15"/>
      <c r="BB51" s="15"/>
      <c r="BC51" s="15"/>
      <c r="BD51" s="15"/>
      <c r="BE51" s="15"/>
      <c r="BF51" s="15"/>
      <c r="BG51" s="15"/>
      <c r="BH51" s="15"/>
      <c r="BI51" s="15"/>
      <c r="BJ51" s="15"/>
      <c r="BK51" s="15"/>
      <c r="BL51" s="15"/>
      <c r="BM51" s="15"/>
      <c r="BN51" s="15"/>
    </row>
    <row r="52" spans="1:66" s="16" customFormat="1" ht="32.5" hidden="1" customHeight="1" x14ac:dyDescent="0.35">
      <c r="A52" s="81" t="s">
        <v>1655</v>
      </c>
      <c r="B52" s="81" t="s">
        <v>1664</v>
      </c>
      <c r="C52" s="48" t="s">
        <v>455</v>
      </c>
      <c r="D52" s="49" t="s">
        <v>456</v>
      </c>
      <c r="E52" s="48" t="s">
        <v>1626</v>
      </c>
      <c r="F52" s="49" t="s">
        <v>152</v>
      </c>
      <c r="G52" s="49" t="s">
        <v>439</v>
      </c>
      <c r="H52" s="49" t="s">
        <v>42</v>
      </c>
      <c r="I52" s="82" t="s">
        <v>1240</v>
      </c>
      <c r="J52" s="51">
        <v>44562</v>
      </c>
      <c r="K52" s="51">
        <v>48579</v>
      </c>
      <c r="L52" s="206"/>
      <c r="M52" s="308">
        <v>2128</v>
      </c>
      <c r="N52" s="308">
        <v>2128</v>
      </c>
      <c r="O52" s="309">
        <v>23408</v>
      </c>
      <c r="P52" s="86"/>
      <c r="Q52" s="116"/>
      <c r="R52" s="117">
        <v>3989</v>
      </c>
      <c r="S52" s="127"/>
      <c r="T52" s="117">
        <v>2102</v>
      </c>
      <c r="U52" s="311"/>
      <c r="V52" s="290"/>
      <c r="W52" s="264">
        <f>R52+T52</f>
        <v>6091</v>
      </c>
      <c r="X52" s="122">
        <v>1</v>
      </c>
      <c r="Y52" s="399" t="s">
        <v>2344</v>
      </c>
      <c r="Z52" s="53"/>
      <c r="AA52" s="53"/>
      <c r="AB52" s="49" t="s">
        <v>457</v>
      </c>
      <c r="AC52" s="105" t="s">
        <v>458</v>
      </c>
      <c r="AD52" s="49"/>
      <c r="AE52" s="91" t="s">
        <v>459</v>
      </c>
      <c r="AF52" s="203" t="s">
        <v>460</v>
      </c>
      <c r="AG52" s="203" t="s">
        <v>459</v>
      </c>
      <c r="AH52" s="107" t="s">
        <v>1331</v>
      </c>
      <c r="AI52" s="107" t="s">
        <v>1332</v>
      </c>
      <c r="AJ52" s="180" t="s">
        <v>2145</v>
      </c>
      <c r="AK52" s="180" t="s">
        <v>2143</v>
      </c>
      <c r="AL52" s="181" t="s">
        <v>2146</v>
      </c>
      <c r="AM52" s="181" t="s">
        <v>2143</v>
      </c>
      <c r="AN52" s="72">
        <v>0</v>
      </c>
      <c r="AO52" s="72">
        <v>0</v>
      </c>
      <c r="AP52" s="97">
        <v>31.166</v>
      </c>
      <c r="AQ52" s="182" t="s">
        <v>447</v>
      </c>
      <c r="AR52" s="74">
        <v>0</v>
      </c>
      <c r="AS52" s="75">
        <v>0</v>
      </c>
      <c r="AT52" s="76"/>
      <c r="AU52" s="209">
        <v>62</v>
      </c>
      <c r="AV52" s="181" t="s">
        <v>447</v>
      </c>
      <c r="AW52" s="288">
        <v>5.2</v>
      </c>
      <c r="AX52" s="184" t="s">
        <v>447</v>
      </c>
      <c r="AY52" s="80">
        <f t="shared" si="0"/>
        <v>98.366</v>
      </c>
      <c r="AZ52" s="7"/>
      <c r="BA52" s="15"/>
      <c r="BB52" s="15"/>
      <c r="BC52" s="15"/>
      <c r="BD52" s="15"/>
      <c r="BE52" s="15"/>
      <c r="BF52" s="15"/>
      <c r="BG52" s="15"/>
      <c r="BH52" s="15"/>
      <c r="BI52" s="15"/>
      <c r="BJ52" s="15"/>
      <c r="BK52" s="15"/>
      <c r="BL52" s="15"/>
      <c r="BM52" s="15"/>
      <c r="BN52" s="15"/>
    </row>
    <row r="53" spans="1:66" s="16" customFormat="1" ht="42" hidden="1" customHeight="1" x14ac:dyDescent="0.35">
      <c r="A53" s="81" t="s">
        <v>1655</v>
      </c>
      <c r="B53" s="81" t="s">
        <v>1664</v>
      </c>
      <c r="C53" s="48" t="s">
        <v>461</v>
      </c>
      <c r="D53" s="49" t="s">
        <v>462</v>
      </c>
      <c r="E53" s="48" t="s">
        <v>2282</v>
      </c>
      <c r="F53" s="49" t="s">
        <v>152</v>
      </c>
      <c r="G53" s="49" t="s">
        <v>439</v>
      </c>
      <c r="H53" s="49" t="s">
        <v>42</v>
      </c>
      <c r="I53" s="82" t="s">
        <v>1240</v>
      </c>
      <c r="J53" s="51">
        <v>44562</v>
      </c>
      <c r="K53" s="51">
        <v>48579</v>
      </c>
      <c r="L53" s="206"/>
      <c r="M53" s="85">
        <v>30</v>
      </c>
      <c r="N53" s="85">
        <v>30</v>
      </c>
      <c r="O53" s="49">
        <v>330</v>
      </c>
      <c r="P53" s="86"/>
      <c r="Q53" s="116"/>
      <c r="R53" s="117">
        <v>67</v>
      </c>
      <c r="S53" s="118"/>
      <c r="T53" s="117">
        <v>24</v>
      </c>
      <c r="U53" s="160"/>
      <c r="V53" s="287">
        <v>90</v>
      </c>
      <c r="W53" s="199">
        <v>181</v>
      </c>
      <c r="X53" s="122">
        <v>1</v>
      </c>
      <c r="Y53" s="399" t="s">
        <v>2344</v>
      </c>
      <c r="Z53" s="53"/>
      <c r="AA53" s="53"/>
      <c r="AB53" s="49" t="s">
        <v>463</v>
      </c>
      <c r="AC53" s="105" t="s">
        <v>464</v>
      </c>
      <c r="AD53" s="49"/>
      <c r="AE53" s="91"/>
      <c r="AF53" s="203" t="s">
        <v>465</v>
      </c>
      <c r="AG53" s="203"/>
      <c r="AH53" s="92" t="s">
        <v>1333</v>
      </c>
      <c r="AI53" s="92" t="s">
        <v>1334</v>
      </c>
      <c r="AJ53" s="180" t="s">
        <v>2147</v>
      </c>
      <c r="AK53" s="180" t="s">
        <v>2143</v>
      </c>
      <c r="AL53" s="181" t="s">
        <v>2148</v>
      </c>
      <c r="AM53" s="181" t="s">
        <v>2143</v>
      </c>
      <c r="AN53" s="72">
        <v>0</v>
      </c>
      <c r="AO53" s="72">
        <v>0</v>
      </c>
      <c r="AP53" s="97">
        <v>59</v>
      </c>
      <c r="AQ53" s="312" t="s">
        <v>466</v>
      </c>
      <c r="AR53" s="74">
        <v>0</v>
      </c>
      <c r="AS53" s="75">
        <v>0</v>
      </c>
      <c r="AT53" s="76"/>
      <c r="AU53" s="209">
        <v>59</v>
      </c>
      <c r="AV53" s="181" t="s">
        <v>466</v>
      </c>
      <c r="AW53" s="288">
        <v>5.2</v>
      </c>
      <c r="AX53" s="184" t="s">
        <v>447</v>
      </c>
      <c r="AY53" s="80">
        <f t="shared" si="0"/>
        <v>123.2</v>
      </c>
      <c r="AZ53" s="7"/>
      <c r="BA53" s="15"/>
      <c r="BB53" s="15"/>
      <c r="BC53" s="15"/>
      <c r="BD53" s="15"/>
      <c r="BE53" s="15"/>
      <c r="BF53" s="15"/>
      <c r="BG53" s="15"/>
      <c r="BH53" s="15"/>
      <c r="BI53" s="15"/>
      <c r="BJ53" s="15"/>
      <c r="BK53" s="15"/>
      <c r="BL53" s="15"/>
      <c r="BM53" s="15"/>
      <c r="BN53" s="15"/>
    </row>
    <row r="54" spans="1:66" s="16" customFormat="1" ht="37.5" hidden="1" customHeight="1" x14ac:dyDescent="0.35">
      <c r="A54" s="81" t="s">
        <v>1655</v>
      </c>
      <c r="B54" s="81" t="s">
        <v>1664</v>
      </c>
      <c r="C54" s="48" t="s">
        <v>467</v>
      </c>
      <c r="D54" s="49" t="s">
        <v>468</v>
      </c>
      <c r="E54" s="48" t="s">
        <v>2283</v>
      </c>
      <c r="F54" s="49" t="s">
        <v>152</v>
      </c>
      <c r="G54" s="49" t="s">
        <v>439</v>
      </c>
      <c r="H54" s="49" t="s">
        <v>42</v>
      </c>
      <c r="I54" s="82" t="s">
        <v>1240</v>
      </c>
      <c r="J54" s="51">
        <v>44562</v>
      </c>
      <c r="K54" s="51">
        <v>48579</v>
      </c>
      <c r="L54" s="206"/>
      <c r="M54" s="85">
        <v>40</v>
      </c>
      <c r="N54" s="85">
        <v>40</v>
      </c>
      <c r="O54" s="49">
        <v>440</v>
      </c>
      <c r="P54" s="86"/>
      <c r="Q54" s="116"/>
      <c r="R54" s="117">
        <v>65</v>
      </c>
      <c r="S54" s="127"/>
      <c r="T54" s="117">
        <v>47</v>
      </c>
      <c r="U54" s="160"/>
      <c r="V54" s="287">
        <v>258</v>
      </c>
      <c r="W54" s="264">
        <v>370</v>
      </c>
      <c r="X54" s="122">
        <v>1</v>
      </c>
      <c r="Y54" s="399" t="s">
        <v>2344</v>
      </c>
      <c r="Z54" s="53"/>
      <c r="AA54" s="53"/>
      <c r="AB54" s="49" t="s">
        <v>469</v>
      </c>
      <c r="AC54" s="105" t="s">
        <v>470</v>
      </c>
      <c r="AD54" s="49"/>
      <c r="AE54" s="91"/>
      <c r="AF54" s="203" t="s">
        <v>471</v>
      </c>
      <c r="AG54" s="203"/>
      <c r="AH54" s="107" t="s">
        <v>1335</v>
      </c>
      <c r="AI54" s="107" t="s">
        <v>471</v>
      </c>
      <c r="AJ54" s="180" t="s">
        <v>2149</v>
      </c>
      <c r="AK54" s="180" t="s">
        <v>2143</v>
      </c>
      <c r="AL54" s="181" t="s">
        <v>2150</v>
      </c>
      <c r="AM54" s="181" t="s">
        <v>2143</v>
      </c>
      <c r="AN54" s="72">
        <v>0</v>
      </c>
      <c r="AO54" s="72">
        <v>0</v>
      </c>
      <c r="AP54" s="97">
        <v>31.166</v>
      </c>
      <c r="AQ54" s="182" t="s">
        <v>447</v>
      </c>
      <c r="AR54" s="74">
        <v>0</v>
      </c>
      <c r="AS54" s="75">
        <v>0</v>
      </c>
      <c r="AT54" s="76"/>
      <c r="AU54" s="209">
        <v>62.2</v>
      </c>
      <c r="AV54" s="181" t="s">
        <v>1968</v>
      </c>
      <c r="AW54" s="288">
        <v>1.2</v>
      </c>
      <c r="AX54" s="184" t="s">
        <v>1969</v>
      </c>
      <c r="AY54" s="80">
        <f t="shared" si="0"/>
        <v>94.566000000000003</v>
      </c>
      <c r="AZ54" s="7"/>
      <c r="BA54" s="15"/>
      <c r="BB54" s="15"/>
      <c r="BC54" s="15"/>
      <c r="BD54" s="15"/>
      <c r="BE54" s="15"/>
      <c r="BF54" s="15"/>
      <c r="BG54" s="15"/>
      <c r="BH54" s="15"/>
      <c r="BI54" s="15"/>
      <c r="BJ54" s="15"/>
      <c r="BK54" s="15"/>
      <c r="BL54" s="15"/>
      <c r="BM54" s="15"/>
      <c r="BN54" s="15"/>
    </row>
    <row r="55" spans="1:66" s="16" customFormat="1" ht="35.5" hidden="1" customHeight="1" x14ac:dyDescent="0.35">
      <c r="A55" s="81" t="s">
        <v>1655</v>
      </c>
      <c r="B55" s="81" t="s">
        <v>1664</v>
      </c>
      <c r="C55" s="48" t="s">
        <v>472</v>
      </c>
      <c r="D55" s="49" t="s">
        <v>473</v>
      </c>
      <c r="E55" s="48" t="s">
        <v>1628</v>
      </c>
      <c r="F55" s="49" t="s">
        <v>152</v>
      </c>
      <c r="G55" s="49" t="s">
        <v>439</v>
      </c>
      <c r="H55" s="49" t="s">
        <v>42</v>
      </c>
      <c r="I55" s="82" t="s">
        <v>1242</v>
      </c>
      <c r="J55" s="51">
        <v>44562</v>
      </c>
      <c r="K55" s="51">
        <v>48579</v>
      </c>
      <c r="L55" s="206"/>
      <c r="M55" s="52">
        <v>1</v>
      </c>
      <c r="N55" s="52">
        <v>1</v>
      </c>
      <c r="O55" s="53">
        <v>1</v>
      </c>
      <c r="P55" s="86"/>
      <c r="Q55" s="116"/>
      <c r="R55" s="67">
        <v>1</v>
      </c>
      <c r="S55" s="118"/>
      <c r="T55" s="310"/>
      <c r="U55" s="160"/>
      <c r="V55" s="67">
        <v>1</v>
      </c>
      <c r="W55" s="177">
        <f t="shared" si="1"/>
        <v>1</v>
      </c>
      <c r="X55" s="122">
        <v>1</v>
      </c>
      <c r="Y55" s="399" t="s">
        <v>2344</v>
      </c>
      <c r="Z55" s="53"/>
      <c r="AA55" s="53"/>
      <c r="AB55" s="49" t="s">
        <v>474</v>
      </c>
      <c r="AC55" s="105" t="s">
        <v>475</v>
      </c>
      <c r="AD55" s="49"/>
      <c r="AE55" s="91"/>
      <c r="AF55" s="203" t="s">
        <v>476</v>
      </c>
      <c r="AG55" s="203"/>
      <c r="AH55" s="92" t="s">
        <v>475</v>
      </c>
      <c r="AI55" s="92"/>
      <c r="AJ55" s="180" t="s">
        <v>2151</v>
      </c>
      <c r="AK55" s="180" t="s">
        <v>2152</v>
      </c>
      <c r="AL55" s="181" t="s">
        <v>2153</v>
      </c>
      <c r="AM55" s="181" t="s">
        <v>2152</v>
      </c>
      <c r="AN55" s="72">
        <v>0</v>
      </c>
      <c r="AO55" s="72">
        <v>0</v>
      </c>
      <c r="AP55" s="97">
        <v>31.166</v>
      </c>
      <c r="AQ55" s="182" t="s">
        <v>447</v>
      </c>
      <c r="AR55" s="74">
        <v>0</v>
      </c>
      <c r="AS55" s="75">
        <v>0</v>
      </c>
      <c r="AT55" s="76"/>
      <c r="AU55" s="209">
        <v>62.2</v>
      </c>
      <c r="AV55" s="181" t="s">
        <v>447</v>
      </c>
      <c r="AW55" s="288">
        <v>16.3</v>
      </c>
      <c r="AX55" s="184" t="s">
        <v>1970</v>
      </c>
      <c r="AY55" s="80">
        <f t="shared" si="0"/>
        <v>109.666</v>
      </c>
      <c r="AZ55" s="7"/>
      <c r="BA55" s="15"/>
      <c r="BB55" s="15"/>
      <c r="BC55" s="15"/>
      <c r="BD55" s="15"/>
      <c r="BE55" s="15"/>
      <c r="BF55" s="15"/>
      <c r="BG55" s="15"/>
      <c r="BH55" s="15"/>
      <c r="BI55" s="15"/>
      <c r="BJ55" s="15"/>
      <c r="BK55" s="15"/>
      <c r="BL55" s="15"/>
      <c r="BM55" s="15"/>
      <c r="BN55" s="15"/>
    </row>
    <row r="56" spans="1:66" s="16" customFormat="1" ht="70.5" customHeight="1" x14ac:dyDescent="0.35">
      <c r="A56" s="81" t="s">
        <v>1655</v>
      </c>
      <c r="B56" s="81" t="s">
        <v>1664</v>
      </c>
      <c r="C56" s="48" t="s">
        <v>477</v>
      </c>
      <c r="D56" s="49" t="s">
        <v>478</v>
      </c>
      <c r="E56" s="48" t="s">
        <v>1590</v>
      </c>
      <c r="F56" s="49" t="s">
        <v>29</v>
      </c>
      <c r="G56" s="49" t="s">
        <v>92</v>
      </c>
      <c r="H56" s="49" t="s">
        <v>42</v>
      </c>
      <c r="I56" s="82" t="s">
        <v>1240</v>
      </c>
      <c r="J56" s="51">
        <v>44470</v>
      </c>
      <c r="K56" s="51">
        <v>48579</v>
      </c>
      <c r="L56" s="85">
        <v>170</v>
      </c>
      <c r="M56" s="85">
        <v>170</v>
      </c>
      <c r="N56" s="85">
        <v>170</v>
      </c>
      <c r="O56" s="49">
        <f>SUBTOTAL(9,M56:N56)</f>
        <v>340</v>
      </c>
      <c r="P56" s="86">
        <v>112</v>
      </c>
      <c r="Q56" s="116"/>
      <c r="R56" s="117">
        <v>0</v>
      </c>
      <c r="S56" s="127"/>
      <c r="T56" s="289"/>
      <c r="U56" s="313"/>
      <c r="V56" s="314"/>
      <c r="W56" s="121">
        <f>P56+Q56+R56+S56+T56</f>
        <v>112</v>
      </c>
      <c r="X56" s="122">
        <v>0.219</v>
      </c>
      <c r="Y56" s="25" t="s">
        <v>2345</v>
      </c>
      <c r="Z56" s="49" t="s">
        <v>479</v>
      </c>
      <c r="AA56" s="49" t="s">
        <v>480</v>
      </c>
      <c r="AB56" s="49"/>
      <c r="AC56" s="105"/>
      <c r="AD56" s="49"/>
      <c r="AE56" s="91"/>
      <c r="AF56" s="49" t="s">
        <v>481</v>
      </c>
      <c r="AG56" s="203"/>
      <c r="AH56" s="107" t="s">
        <v>1336</v>
      </c>
      <c r="AI56" s="108" t="s">
        <v>1337</v>
      </c>
      <c r="AJ56" s="315" t="s">
        <v>1703</v>
      </c>
      <c r="AK56" s="68" t="s">
        <v>1734</v>
      </c>
      <c r="AL56" s="132" t="s">
        <v>1783</v>
      </c>
      <c r="AM56" s="96" t="s">
        <v>1809</v>
      </c>
      <c r="AN56" s="71">
        <v>26</v>
      </c>
      <c r="AO56" s="72">
        <v>0</v>
      </c>
      <c r="AP56" s="97"/>
      <c r="AQ56" s="291"/>
      <c r="AR56" s="74">
        <v>0</v>
      </c>
      <c r="AS56" s="75">
        <v>0</v>
      </c>
      <c r="AT56" s="76" t="s">
        <v>1524</v>
      </c>
      <c r="AU56" s="209">
        <v>0</v>
      </c>
      <c r="AV56" s="181"/>
      <c r="AW56" s="288">
        <v>0</v>
      </c>
      <c r="AX56" s="184" t="s">
        <v>1739</v>
      </c>
      <c r="AY56" s="80">
        <f t="shared" si="0"/>
        <v>26</v>
      </c>
      <c r="AZ56" s="7"/>
      <c r="BA56" s="15"/>
      <c r="BB56" s="15"/>
      <c r="BC56" s="15"/>
      <c r="BD56" s="15"/>
      <c r="BE56" s="15"/>
      <c r="BF56" s="15"/>
      <c r="BG56" s="15"/>
      <c r="BH56" s="15"/>
      <c r="BI56" s="15"/>
      <c r="BJ56" s="15"/>
      <c r="BK56" s="15"/>
      <c r="BL56" s="15"/>
      <c r="BM56" s="15"/>
      <c r="BN56" s="15"/>
    </row>
    <row r="57" spans="1:66" s="16" customFormat="1" ht="43.5" hidden="1" customHeight="1" x14ac:dyDescent="0.35">
      <c r="A57" s="81" t="s">
        <v>1655</v>
      </c>
      <c r="B57" s="316" t="s">
        <v>1665</v>
      </c>
      <c r="C57" s="48" t="s">
        <v>482</v>
      </c>
      <c r="D57" s="49" t="s">
        <v>483</v>
      </c>
      <c r="E57" s="48" t="s">
        <v>2379</v>
      </c>
      <c r="F57" s="49" t="s">
        <v>484</v>
      </c>
      <c r="G57" s="49" t="s">
        <v>485</v>
      </c>
      <c r="H57" s="49" t="s">
        <v>42</v>
      </c>
      <c r="I57" s="82" t="s">
        <v>1240</v>
      </c>
      <c r="J57" s="51">
        <v>45658</v>
      </c>
      <c r="K57" s="51">
        <v>47118</v>
      </c>
      <c r="L57" s="206"/>
      <c r="M57" s="85"/>
      <c r="N57" s="85"/>
      <c r="O57" s="49">
        <v>4</v>
      </c>
      <c r="P57" s="86"/>
      <c r="Q57" s="116"/>
      <c r="R57" s="126"/>
      <c r="S57" s="118"/>
      <c r="T57" s="310"/>
      <c r="U57" s="160"/>
      <c r="V57" s="287"/>
      <c r="W57" s="317" t="s">
        <v>63</v>
      </c>
      <c r="X57" s="317" t="s">
        <v>63</v>
      </c>
      <c r="Y57" s="317" t="s">
        <v>2379</v>
      </c>
      <c r="Z57" s="318"/>
      <c r="AA57" s="318"/>
      <c r="AB57" s="49" t="s">
        <v>63</v>
      </c>
      <c r="AC57" s="319" t="s">
        <v>63</v>
      </c>
      <c r="AD57" s="49" t="s">
        <v>63</v>
      </c>
      <c r="AE57" s="319" t="s">
        <v>63</v>
      </c>
      <c r="AF57" s="203"/>
      <c r="AG57" s="203"/>
      <c r="AH57" s="92" t="s">
        <v>1338</v>
      </c>
      <c r="AI57" s="92"/>
      <c r="AJ57" s="164"/>
      <c r="AK57" s="164"/>
      <c r="AL57" s="165" t="s">
        <v>63</v>
      </c>
      <c r="AM57" s="165" t="s">
        <v>63</v>
      </c>
      <c r="AN57" s="72">
        <v>0</v>
      </c>
      <c r="AO57" s="72">
        <v>0</v>
      </c>
      <c r="AP57" s="97"/>
      <c r="AQ57" s="291"/>
      <c r="AR57" s="74">
        <v>0</v>
      </c>
      <c r="AS57" s="75">
        <v>0</v>
      </c>
      <c r="AT57" s="76"/>
      <c r="AU57" s="209">
        <v>0</v>
      </c>
      <c r="AV57" s="181"/>
      <c r="AW57" s="288">
        <v>0</v>
      </c>
      <c r="AX57" s="184" t="s">
        <v>1971</v>
      </c>
      <c r="AY57" s="80">
        <f t="shared" si="0"/>
        <v>0</v>
      </c>
      <c r="AZ57" s="7"/>
      <c r="BA57" s="15"/>
      <c r="BB57" s="15"/>
      <c r="BC57" s="15"/>
      <c r="BD57" s="15"/>
      <c r="BE57" s="15"/>
      <c r="BF57" s="15"/>
      <c r="BG57" s="15"/>
      <c r="BH57" s="15"/>
      <c r="BI57" s="15"/>
      <c r="BJ57" s="15"/>
      <c r="BK57" s="15"/>
      <c r="BL57" s="15"/>
      <c r="BM57" s="15"/>
      <c r="BN57" s="15"/>
    </row>
    <row r="58" spans="1:66" s="16" customFormat="1" ht="35.5" hidden="1" customHeight="1" x14ac:dyDescent="0.35">
      <c r="A58" s="81" t="s">
        <v>1655</v>
      </c>
      <c r="B58" s="81" t="s">
        <v>1665</v>
      </c>
      <c r="C58" s="48" t="s">
        <v>487</v>
      </c>
      <c r="D58" s="49" t="s">
        <v>488</v>
      </c>
      <c r="E58" s="48" t="s">
        <v>2284</v>
      </c>
      <c r="F58" s="49" t="s">
        <v>484</v>
      </c>
      <c r="G58" s="49" t="s">
        <v>485</v>
      </c>
      <c r="H58" s="49" t="s">
        <v>42</v>
      </c>
      <c r="I58" s="82" t="s">
        <v>1241</v>
      </c>
      <c r="J58" s="51">
        <v>44562</v>
      </c>
      <c r="K58" s="51">
        <v>48579</v>
      </c>
      <c r="L58" s="206"/>
      <c r="M58" s="172">
        <v>0.72</v>
      </c>
      <c r="N58" s="172">
        <v>0.74</v>
      </c>
      <c r="O58" s="320">
        <v>1</v>
      </c>
      <c r="P58" s="86"/>
      <c r="Q58" s="116"/>
      <c r="R58" s="67">
        <v>0.95</v>
      </c>
      <c r="S58" s="127"/>
      <c r="T58" s="207"/>
      <c r="U58" s="321"/>
      <c r="V58" s="322">
        <v>0.74</v>
      </c>
      <c r="W58" s="177">
        <v>0.74</v>
      </c>
      <c r="X58" s="122">
        <v>1</v>
      </c>
      <c r="Y58" s="399" t="s">
        <v>2344</v>
      </c>
      <c r="Z58" s="53"/>
      <c r="AA58" s="53"/>
      <c r="AB58" s="49" t="s">
        <v>489</v>
      </c>
      <c r="AC58" s="105" t="s">
        <v>1604</v>
      </c>
      <c r="AD58" s="49" t="s">
        <v>490</v>
      </c>
      <c r="AE58" s="91" t="s">
        <v>491</v>
      </c>
      <c r="AF58" s="53" t="s">
        <v>1605</v>
      </c>
      <c r="AG58" s="53" t="s">
        <v>492</v>
      </c>
      <c r="AH58" s="107" t="s">
        <v>1606</v>
      </c>
      <c r="AI58" s="107" t="s">
        <v>1339</v>
      </c>
      <c r="AJ58" s="180" t="s">
        <v>2214</v>
      </c>
      <c r="AK58" s="180" t="s">
        <v>2215</v>
      </c>
      <c r="AL58" s="181" t="s">
        <v>2216</v>
      </c>
      <c r="AM58" s="181" t="s">
        <v>2217</v>
      </c>
      <c r="AN58" s="72">
        <v>0</v>
      </c>
      <c r="AO58" s="72">
        <v>0</v>
      </c>
      <c r="AP58" s="97">
        <v>36</v>
      </c>
      <c r="AQ58" s="182" t="s">
        <v>493</v>
      </c>
      <c r="AR58" s="74">
        <v>0</v>
      </c>
      <c r="AS58" s="75">
        <v>0</v>
      </c>
      <c r="AT58" s="76" t="s">
        <v>1525</v>
      </c>
      <c r="AU58" s="209">
        <v>0</v>
      </c>
      <c r="AV58" s="181" t="s">
        <v>1972</v>
      </c>
      <c r="AW58" s="288">
        <v>126.8</v>
      </c>
      <c r="AX58" s="184" t="s">
        <v>1973</v>
      </c>
      <c r="AY58" s="80">
        <f t="shared" si="0"/>
        <v>162.80000000000001</v>
      </c>
      <c r="AZ58" s="7"/>
      <c r="BA58" s="15"/>
      <c r="BB58" s="15"/>
      <c r="BC58" s="15"/>
      <c r="BD58" s="15"/>
      <c r="BE58" s="15"/>
      <c r="BF58" s="15"/>
      <c r="BG58" s="15"/>
      <c r="BH58" s="15"/>
      <c r="BI58" s="15"/>
      <c r="BJ58" s="15"/>
      <c r="BK58" s="15"/>
      <c r="BL58" s="15"/>
      <c r="BM58" s="15"/>
      <c r="BN58" s="15"/>
    </row>
    <row r="59" spans="1:66" s="16" customFormat="1" ht="46.5" hidden="1" customHeight="1" x14ac:dyDescent="0.35">
      <c r="A59" s="81" t="s">
        <v>1655</v>
      </c>
      <c r="B59" s="81" t="s">
        <v>1665</v>
      </c>
      <c r="C59" s="48" t="s">
        <v>494</v>
      </c>
      <c r="D59" s="49" t="s">
        <v>495</v>
      </c>
      <c r="E59" s="48" t="s">
        <v>2285</v>
      </c>
      <c r="F59" s="49" t="s">
        <v>484</v>
      </c>
      <c r="G59" s="49" t="s">
        <v>485</v>
      </c>
      <c r="H59" s="49" t="s">
        <v>42</v>
      </c>
      <c r="I59" s="82" t="s">
        <v>1240</v>
      </c>
      <c r="J59" s="51">
        <v>44562</v>
      </c>
      <c r="K59" s="51">
        <v>48579</v>
      </c>
      <c r="L59" s="206"/>
      <c r="M59" s="85">
        <v>2500</v>
      </c>
      <c r="N59" s="85">
        <v>2500</v>
      </c>
      <c r="O59" s="49">
        <v>35000</v>
      </c>
      <c r="P59" s="86"/>
      <c r="Q59" s="116"/>
      <c r="R59" s="117">
        <v>3614</v>
      </c>
      <c r="S59" s="323">
        <v>2424</v>
      </c>
      <c r="T59" s="324"/>
      <c r="U59" s="160"/>
      <c r="V59" s="198">
        <v>13644</v>
      </c>
      <c r="W59" s="264">
        <v>19682</v>
      </c>
      <c r="X59" s="122">
        <v>1</v>
      </c>
      <c r="Y59" s="399" t="s">
        <v>2344</v>
      </c>
      <c r="Z59" s="53"/>
      <c r="AA59" s="53"/>
      <c r="AB59" s="49" t="s">
        <v>496</v>
      </c>
      <c r="AC59" s="105" t="s">
        <v>497</v>
      </c>
      <c r="AD59" s="49" t="s">
        <v>498</v>
      </c>
      <c r="AE59" s="91" t="s">
        <v>499</v>
      </c>
      <c r="AF59" s="49" t="s">
        <v>500</v>
      </c>
      <c r="AG59" s="49" t="s">
        <v>501</v>
      </c>
      <c r="AH59" s="92" t="s">
        <v>1340</v>
      </c>
      <c r="AI59" s="92" t="s">
        <v>1339</v>
      </c>
      <c r="AJ59" s="180" t="s">
        <v>2218</v>
      </c>
      <c r="AK59" s="180" t="s">
        <v>2219</v>
      </c>
      <c r="AL59" s="181" t="s">
        <v>2220</v>
      </c>
      <c r="AM59" s="181" t="s">
        <v>2221</v>
      </c>
      <c r="AN59" s="72">
        <v>0</v>
      </c>
      <c r="AO59" s="72">
        <v>0</v>
      </c>
      <c r="AP59" s="97">
        <v>574</v>
      </c>
      <c r="AQ59" s="182" t="s">
        <v>502</v>
      </c>
      <c r="AR59" s="74">
        <v>0</v>
      </c>
      <c r="AS59" s="75">
        <v>0</v>
      </c>
      <c r="AT59" s="76" t="s">
        <v>1526</v>
      </c>
      <c r="AU59" s="209">
        <v>0</v>
      </c>
      <c r="AV59" s="181" t="s">
        <v>1974</v>
      </c>
      <c r="AW59" s="288">
        <v>1068.0999999999999</v>
      </c>
      <c r="AX59" s="184" t="s">
        <v>1975</v>
      </c>
      <c r="AY59" s="80">
        <f t="shared" si="0"/>
        <v>1642.1</v>
      </c>
      <c r="AZ59" s="7"/>
      <c r="BA59" s="15"/>
      <c r="BB59" s="15"/>
      <c r="BC59" s="15"/>
      <c r="BD59" s="15"/>
      <c r="BE59" s="15"/>
      <c r="BF59" s="15"/>
      <c r="BG59" s="15"/>
      <c r="BH59" s="15"/>
      <c r="BI59" s="15"/>
      <c r="BJ59" s="15"/>
      <c r="BK59" s="15"/>
      <c r="BL59" s="15"/>
      <c r="BM59" s="15"/>
      <c r="BN59" s="15"/>
    </row>
    <row r="60" spans="1:66" s="16" customFormat="1" ht="40.5" hidden="1" customHeight="1" x14ac:dyDescent="0.35">
      <c r="A60" s="81" t="s">
        <v>1655</v>
      </c>
      <c r="B60" s="81" t="s">
        <v>1665</v>
      </c>
      <c r="C60" s="48" t="s">
        <v>503</v>
      </c>
      <c r="D60" s="49" t="s">
        <v>1616</v>
      </c>
      <c r="E60" s="48" t="s">
        <v>2286</v>
      </c>
      <c r="F60" s="49" t="s">
        <v>484</v>
      </c>
      <c r="G60" s="49" t="s">
        <v>485</v>
      </c>
      <c r="H60" s="49" t="s">
        <v>42</v>
      </c>
      <c r="I60" s="82" t="s">
        <v>1241</v>
      </c>
      <c r="J60" s="51">
        <v>44743</v>
      </c>
      <c r="K60" s="51">
        <v>48579</v>
      </c>
      <c r="L60" s="206"/>
      <c r="M60" s="52">
        <v>0.1</v>
      </c>
      <c r="N60" s="52">
        <v>0.25</v>
      </c>
      <c r="O60" s="53">
        <v>1</v>
      </c>
      <c r="P60" s="86"/>
      <c r="Q60" s="116"/>
      <c r="R60" s="67">
        <v>0.1</v>
      </c>
      <c r="S60" s="127"/>
      <c r="T60" s="207"/>
      <c r="U60" s="321"/>
      <c r="V60" s="322">
        <v>0.25</v>
      </c>
      <c r="W60" s="177">
        <v>0.25</v>
      </c>
      <c r="X60" s="122">
        <v>1</v>
      </c>
      <c r="Y60" s="399" t="s">
        <v>2344</v>
      </c>
      <c r="Z60" s="53"/>
      <c r="AA60" s="53"/>
      <c r="AB60" s="49" t="s">
        <v>504</v>
      </c>
      <c r="AC60" s="105" t="s">
        <v>505</v>
      </c>
      <c r="AD60" s="49" t="s">
        <v>506</v>
      </c>
      <c r="AE60" s="91" t="s">
        <v>507</v>
      </c>
      <c r="AF60" s="49" t="s">
        <v>508</v>
      </c>
      <c r="AG60" s="49" t="s">
        <v>509</v>
      </c>
      <c r="AH60" s="107" t="s">
        <v>1341</v>
      </c>
      <c r="AI60" s="107" t="s">
        <v>1342</v>
      </c>
      <c r="AJ60" s="180" t="s">
        <v>2222</v>
      </c>
      <c r="AK60" s="180" t="s">
        <v>2223</v>
      </c>
      <c r="AL60" s="181" t="s">
        <v>2224</v>
      </c>
      <c r="AM60" s="181" t="s">
        <v>2225</v>
      </c>
      <c r="AN60" s="72">
        <v>0</v>
      </c>
      <c r="AO60" s="72">
        <v>0</v>
      </c>
      <c r="AP60" s="97"/>
      <c r="AQ60" s="182" t="s">
        <v>510</v>
      </c>
      <c r="AR60" s="74">
        <v>0</v>
      </c>
      <c r="AS60" s="75">
        <v>4.2</v>
      </c>
      <c r="AT60" s="76" t="s">
        <v>1527</v>
      </c>
      <c r="AU60" s="209">
        <v>0</v>
      </c>
      <c r="AV60" s="181" t="s">
        <v>1976</v>
      </c>
      <c r="AW60" s="288">
        <v>12.537336</v>
      </c>
      <c r="AX60" s="184" t="s">
        <v>1977</v>
      </c>
      <c r="AY60" s="80">
        <f t="shared" si="0"/>
        <v>16.737335999999999</v>
      </c>
      <c r="AZ60" s="7"/>
      <c r="BA60" s="15"/>
      <c r="BB60" s="15"/>
      <c r="BC60" s="15"/>
      <c r="BD60" s="15"/>
      <c r="BE60" s="15"/>
      <c r="BF60" s="15"/>
      <c r="BG60" s="15"/>
      <c r="BH60" s="15"/>
      <c r="BI60" s="15"/>
      <c r="BJ60" s="15"/>
      <c r="BK60" s="15"/>
      <c r="BL60" s="15"/>
      <c r="BM60" s="15"/>
      <c r="BN60" s="15"/>
    </row>
    <row r="61" spans="1:66" s="16" customFormat="1" ht="56.15" hidden="1" customHeight="1" x14ac:dyDescent="0.35">
      <c r="A61" s="81" t="s">
        <v>1655</v>
      </c>
      <c r="B61" s="81" t="s">
        <v>1665</v>
      </c>
      <c r="C61" s="48" t="s">
        <v>511</v>
      </c>
      <c r="D61" s="49" t="s">
        <v>512</v>
      </c>
      <c r="E61" s="48" t="s">
        <v>2287</v>
      </c>
      <c r="F61" s="49" t="s">
        <v>484</v>
      </c>
      <c r="G61" s="49" t="s">
        <v>485</v>
      </c>
      <c r="H61" s="49" t="s">
        <v>42</v>
      </c>
      <c r="I61" s="82" t="s">
        <v>1241</v>
      </c>
      <c r="J61" s="51">
        <v>44562</v>
      </c>
      <c r="K61" s="51">
        <v>48579</v>
      </c>
      <c r="L61" s="206"/>
      <c r="M61" s="172">
        <v>0.1</v>
      </c>
      <c r="N61" s="172">
        <v>0.2</v>
      </c>
      <c r="O61" s="320">
        <v>1</v>
      </c>
      <c r="P61" s="86"/>
      <c r="Q61" s="116"/>
      <c r="R61" s="67">
        <v>0.1</v>
      </c>
      <c r="S61" s="118"/>
      <c r="T61" s="310"/>
      <c r="U61" s="321"/>
      <c r="V61" s="322">
        <v>0.2</v>
      </c>
      <c r="W61" s="177">
        <v>0.2</v>
      </c>
      <c r="X61" s="122">
        <v>1</v>
      </c>
      <c r="Y61" s="399" t="s">
        <v>2344</v>
      </c>
      <c r="Z61" s="53"/>
      <c r="AA61" s="53"/>
      <c r="AB61" s="49" t="s">
        <v>513</v>
      </c>
      <c r="AC61" s="105" t="s">
        <v>514</v>
      </c>
      <c r="AD61" s="49" t="s">
        <v>515</v>
      </c>
      <c r="AE61" s="91" t="s">
        <v>516</v>
      </c>
      <c r="AF61" s="49" t="s">
        <v>517</v>
      </c>
      <c r="AG61" s="53" t="s">
        <v>518</v>
      </c>
      <c r="AH61" s="92" t="s">
        <v>1343</v>
      </c>
      <c r="AI61" s="92" t="s">
        <v>1344</v>
      </c>
      <c r="AJ61" s="180" t="s">
        <v>2226</v>
      </c>
      <c r="AK61" s="180" t="s">
        <v>2227</v>
      </c>
      <c r="AL61" s="181" t="s">
        <v>2228</v>
      </c>
      <c r="AM61" s="181" t="s">
        <v>2229</v>
      </c>
      <c r="AN61" s="72">
        <v>0</v>
      </c>
      <c r="AO61" s="72">
        <v>0</v>
      </c>
      <c r="AP61" s="97"/>
      <c r="AQ61" s="182" t="s">
        <v>519</v>
      </c>
      <c r="AR61" s="74">
        <v>0</v>
      </c>
      <c r="AS61" s="75">
        <v>0</v>
      </c>
      <c r="AT61" s="76" t="s">
        <v>1528</v>
      </c>
      <c r="AU61" s="209">
        <v>0</v>
      </c>
      <c r="AV61" s="181" t="s">
        <v>1978</v>
      </c>
      <c r="AW61" s="288">
        <v>12.537336</v>
      </c>
      <c r="AX61" s="184" t="s">
        <v>1978</v>
      </c>
      <c r="AY61" s="80">
        <f t="shared" si="0"/>
        <v>12.537336</v>
      </c>
      <c r="AZ61" s="7"/>
      <c r="BA61" s="15"/>
      <c r="BB61" s="15"/>
      <c r="BC61" s="15"/>
      <c r="BD61" s="15"/>
      <c r="BE61" s="15"/>
      <c r="BF61" s="15"/>
      <c r="BG61" s="15"/>
      <c r="BH61" s="15"/>
      <c r="BI61" s="15"/>
      <c r="BJ61" s="15"/>
      <c r="BK61" s="15"/>
      <c r="BL61" s="15"/>
      <c r="BM61" s="15"/>
      <c r="BN61" s="15"/>
    </row>
    <row r="62" spans="1:66" s="16" customFormat="1" ht="30" hidden="1" customHeight="1" x14ac:dyDescent="0.35">
      <c r="A62" s="81" t="s">
        <v>1655</v>
      </c>
      <c r="B62" s="81" t="s">
        <v>1665</v>
      </c>
      <c r="C62" s="48" t="s">
        <v>520</v>
      </c>
      <c r="D62" s="49" t="s">
        <v>521</v>
      </c>
      <c r="E62" s="48" t="s">
        <v>2288</v>
      </c>
      <c r="F62" s="49" t="s">
        <v>484</v>
      </c>
      <c r="G62" s="49" t="s">
        <v>485</v>
      </c>
      <c r="H62" s="49" t="s">
        <v>42</v>
      </c>
      <c r="I62" s="82" t="s">
        <v>1240</v>
      </c>
      <c r="J62" s="51">
        <v>44562</v>
      </c>
      <c r="K62" s="51">
        <v>48579</v>
      </c>
      <c r="L62" s="206"/>
      <c r="M62" s="172">
        <v>0.25</v>
      </c>
      <c r="N62" s="172">
        <v>0.25</v>
      </c>
      <c r="O62" s="320">
        <v>1</v>
      </c>
      <c r="P62" s="86"/>
      <c r="Q62" s="116"/>
      <c r="R62" s="67">
        <v>0.25</v>
      </c>
      <c r="S62" s="127"/>
      <c r="T62" s="207"/>
      <c r="U62" s="160"/>
      <c r="V62" s="322">
        <v>0.25</v>
      </c>
      <c r="W62" s="177">
        <v>0.5</v>
      </c>
      <c r="X62" s="122">
        <v>1</v>
      </c>
      <c r="Y62" s="399" t="s">
        <v>2344</v>
      </c>
      <c r="Z62" s="53"/>
      <c r="AA62" s="53"/>
      <c r="AB62" s="49"/>
      <c r="AC62" s="105" t="s">
        <v>522</v>
      </c>
      <c r="AD62" s="49"/>
      <c r="AE62" s="91" t="s">
        <v>523</v>
      </c>
      <c r="AF62" s="325" t="s">
        <v>524</v>
      </c>
      <c r="AG62" s="53" t="s">
        <v>525</v>
      </c>
      <c r="AH62" s="107" t="s">
        <v>1345</v>
      </c>
      <c r="AI62" s="107" t="s">
        <v>1346</v>
      </c>
      <c r="AJ62" s="180" t="s">
        <v>2230</v>
      </c>
      <c r="AK62" s="180" t="s">
        <v>2231</v>
      </c>
      <c r="AL62" s="181" t="s">
        <v>2232</v>
      </c>
      <c r="AM62" s="181" t="s">
        <v>2233</v>
      </c>
      <c r="AN62" s="72">
        <v>0</v>
      </c>
      <c r="AO62" s="72">
        <v>0</v>
      </c>
      <c r="AP62" s="97"/>
      <c r="AQ62" s="182" t="s">
        <v>526</v>
      </c>
      <c r="AR62" s="74">
        <v>0</v>
      </c>
      <c r="AS62" s="75">
        <v>0</v>
      </c>
      <c r="AT62" s="76" t="s">
        <v>1529</v>
      </c>
      <c r="AU62" s="209">
        <v>0</v>
      </c>
      <c r="AV62" s="181" t="s">
        <v>1979</v>
      </c>
      <c r="AW62" s="288">
        <v>34.870269999999998</v>
      </c>
      <c r="AX62" s="184" t="s">
        <v>1980</v>
      </c>
      <c r="AY62" s="80">
        <f t="shared" si="0"/>
        <v>34.870269999999998</v>
      </c>
      <c r="AZ62" s="7"/>
      <c r="BA62" s="15"/>
      <c r="BB62" s="15"/>
      <c r="BC62" s="15"/>
      <c r="BD62" s="15"/>
      <c r="BE62" s="15"/>
      <c r="BF62" s="15"/>
      <c r="BG62" s="15"/>
      <c r="BH62" s="15"/>
      <c r="BI62" s="15"/>
      <c r="BJ62" s="15"/>
      <c r="BK62" s="15"/>
      <c r="BL62" s="15"/>
      <c r="BM62" s="15"/>
      <c r="BN62" s="15"/>
    </row>
    <row r="63" spans="1:66" s="16" customFormat="1" ht="46.5" hidden="1" customHeight="1" x14ac:dyDescent="0.35">
      <c r="A63" s="81" t="s">
        <v>1655</v>
      </c>
      <c r="B63" s="81" t="s">
        <v>1665</v>
      </c>
      <c r="C63" s="48" t="s">
        <v>527</v>
      </c>
      <c r="D63" s="49" t="s">
        <v>528</v>
      </c>
      <c r="E63" s="48" t="s">
        <v>2289</v>
      </c>
      <c r="F63" s="49" t="s">
        <v>484</v>
      </c>
      <c r="G63" s="49" t="s">
        <v>485</v>
      </c>
      <c r="H63" s="49" t="s">
        <v>42</v>
      </c>
      <c r="I63" s="82" t="s">
        <v>1240</v>
      </c>
      <c r="J63" s="51">
        <v>44562</v>
      </c>
      <c r="K63" s="51">
        <v>48579</v>
      </c>
      <c r="L63" s="206"/>
      <c r="M63" s="52">
        <v>0.05</v>
      </c>
      <c r="N63" s="52">
        <v>0.1</v>
      </c>
      <c r="O63" s="53">
        <v>1</v>
      </c>
      <c r="P63" s="86"/>
      <c r="Q63" s="116"/>
      <c r="R63" s="67">
        <v>0.1</v>
      </c>
      <c r="S63" s="118"/>
      <c r="T63" s="310"/>
      <c r="U63" s="321"/>
      <c r="V63" s="322">
        <v>0.1</v>
      </c>
      <c r="W63" s="177">
        <v>0.2</v>
      </c>
      <c r="X63" s="122">
        <v>1</v>
      </c>
      <c r="Y63" s="399" t="s">
        <v>2344</v>
      </c>
      <c r="Z63" s="53"/>
      <c r="AA63" s="53"/>
      <c r="AB63" s="49" t="s">
        <v>529</v>
      </c>
      <c r="AC63" s="105" t="s">
        <v>530</v>
      </c>
      <c r="AD63" s="49" t="s">
        <v>531</v>
      </c>
      <c r="AE63" s="91" t="s">
        <v>532</v>
      </c>
      <c r="AF63" s="53" t="s">
        <v>533</v>
      </c>
      <c r="AG63" s="53" t="s">
        <v>63</v>
      </c>
      <c r="AH63" s="92" t="s">
        <v>1347</v>
      </c>
      <c r="AI63" s="92" t="s">
        <v>525</v>
      </c>
      <c r="AJ63" s="180" t="s">
        <v>2234</v>
      </c>
      <c r="AK63" s="180" t="s">
        <v>2235</v>
      </c>
      <c r="AL63" s="181" t="s">
        <v>2236</v>
      </c>
      <c r="AM63" s="181" t="s">
        <v>2237</v>
      </c>
      <c r="AN63" s="72">
        <v>0</v>
      </c>
      <c r="AO63" s="72">
        <v>0</v>
      </c>
      <c r="AP63" s="97"/>
      <c r="AQ63" s="182" t="s">
        <v>534</v>
      </c>
      <c r="AR63" s="74">
        <v>0</v>
      </c>
      <c r="AS63" s="75">
        <v>0</v>
      </c>
      <c r="AT63" s="76" t="s">
        <v>1530</v>
      </c>
      <c r="AU63" s="209">
        <v>0</v>
      </c>
      <c r="AV63" s="181" t="s">
        <v>1981</v>
      </c>
      <c r="AW63" s="288">
        <v>12.537336</v>
      </c>
      <c r="AX63" s="184" t="s">
        <v>1982</v>
      </c>
      <c r="AY63" s="80">
        <f t="shared" si="0"/>
        <v>12.537336</v>
      </c>
      <c r="AZ63" s="7"/>
      <c r="BA63" s="15"/>
      <c r="BB63" s="15"/>
      <c r="BC63" s="15"/>
      <c r="BD63" s="15"/>
      <c r="BE63" s="15"/>
      <c r="BF63" s="15"/>
      <c r="BG63" s="15"/>
      <c r="BH63" s="15"/>
      <c r="BI63" s="15"/>
      <c r="BJ63" s="15"/>
      <c r="BK63" s="15"/>
      <c r="BL63" s="15"/>
      <c r="BM63" s="15"/>
      <c r="BN63" s="15"/>
    </row>
    <row r="64" spans="1:66" s="16" customFormat="1" ht="30" hidden="1" customHeight="1" x14ac:dyDescent="0.35">
      <c r="A64" s="81" t="s">
        <v>1655</v>
      </c>
      <c r="B64" s="81" t="s">
        <v>1665</v>
      </c>
      <c r="C64" s="48" t="s">
        <v>535</v>
      </c>
      <c r="D64" s="49" t="s">
        <v>536</v>
      </c>
      <c r="E64" s="48" t="s">
        <v>2290</v>
      </c>
      <c r="F64" s="49" t="s">
        <v>484</v>
      </c>
      <c r="G64" s="49" t="s">
        <v>485</v>
      </c>
      <c r="H64" s="49" t="s">
        <v>42</v>
      </c>
      <c r="I64" s="82" t="s">
        <v>1241</v>
      </c>
      <c r="J64" s="51">
        <v>44562</v>
      </c>
      <c r="K64" s="51">
        <v>48579</v>
      </c>
      <c r="L64" s="206"/>
      <c r="M64" s="52">
        <v>0.1</v>
      </c>
      <c r="N64" s="52">
        <v>0.2</v>
      </c>
      <c r="O64" s="53">
        <v>1</v>
      </c>
      <c r="P64" s="86"/>
      <c r="Q64" s="116"/>
      <c r="R64" s="67">
        <v>0.1</v>
      </c>
      <c r="S64" s="127"/>
      <c r="T64" s="207"/>
      <c r="U64" s="321"/>
      <c r="V64" s="326">
        <v>0.2</v>
      </c>
      <c r="W64" s="177">
        <v>0.2</v>
      </c>
      <c r="X64" s="122">
        <v>1</v>
      </c>
      <c r="Y64" s="399" t="s">
        <v>2344</v>
      </c>
      <c r="Z64" s="53"/>
      <c r="AA64" s="53"/>
      <c r="AB64" s="49" t="s">
        <v>537</v>
      </c>
      <c r="AC64" s="105" t="s">
        <v>538</v>
      </c>
      <c r="AD64" s="49" t="s">
        <v>539</v>
      </c>
      <c r="AE64" s="91" t="s">
        <v>540</v>
      </c>
      <c r="AF64" s="49" t="s">
        <v>541</v>
      </c>
      <c r="AG64" s="49" t="s">
        <v>542</v>
      </c>
      <c r="AH64" s="107" t="s">
        <v>1348</v>
      </c>
      <c r="AI64" s="107" t="s">
        <v>1349</v>
      </c>
      <c r="AJ64" s="180" t="s">
        <v>2238</v>
      </c>
      <c r="AK64" s="180" t="s">
        <v>542</v>
      </c>
      <c r="AL64" s="181" t="s">
        <v>2239</v>
      </c>
      <c r="AM64" s="181" t="s">
        <v>2240</v>
      </c>
      <c r="AN64" s="72">
        <v>0</v>
      </c>
      <c r="AO64" s="72">
        <v>0</v>
      </c>
      <c r="AP64" s="97"/>
      <c r="AQ64" s="182" t="s">
        <v>543</v>
      </c>
      <c r="AR64" s="74">
        <v>0</v>
      </c>
      <c r="AS64" s="75">
        <v>0</v>
      </c>
      <c r="AT64" s="76" t="s">
        <v>1531</v>
      </c>
      <c r="AU64" s="209">
        <v>0</v>
      </c>
      <c r="AV64" s="181" t="s">
        <v>1981</v>
      </c>
      <c r="AW64" s="288">
        <v>12.537336</v>
      </c>
      <c r="AX64" s="184" t="s">
        <v>1983</v>
      </c>
      <c r="AY64" s="80">
        <f t="shared" si="0"/>
        <v>12.537336</v>
      </c>
      <c r="AZ64" s="7"/>
      <c r="BA64" s="15"/>
      <c r="BB64" s="15"/>
      <c r="BC64" s="15"/>
      <c r="BD64" s="15"/>
      <c r="BE64" s="15"/>
      <c r="BF64" s="15"/>
      <c r="BG64" s="15"/>
      <c r="BH64" s="15"/>
      <c r="BI64" s="15"/>
      <c r="BJ64" s="15"/>
      <c r="BK64" s="15"/>
      <c r="BL64" s="15"/>
      <c r="BM64" s="15"/>
      <c r="BN64" s="15"/>
    </row>
    <row r="65" spans="1:66" s="16" customFormat="1" ht="29.15" hidden="1" customHeight="1" x14ac:dyDescent="0.35">
      <c r="A65" s="81" t="s">
        <v>1655</v>
      </c>
      <c r="B65" s="81" t="s">
        <v>1666</v>
      </c>
      <c r="C65" s="48" t="s">
        <v>544</v>
      </c>
      <c r="D65" s="49" t="s">
        <v>545</v>
      </c>
      <c r="E65" s="48" t="s">
        <v>1629</v>
      </c>
      <c r="F65" s="49" t="s">
        <v>152</v>
      </c>
      <c r="G65" s="49" t="s">
        <v>439</v>
      </c>
      <c r="H65" s="49" t="s">
        <v>546</v>
      </c>
      <c r="I65" s="82" t="s">
        <v>1241</v>
      </c>
      <c r="J65" s="51">
        <v>44470</v>
      </c>
      <c r="K65" s="51">
        <v>44926</v>
      </c>
      <c r="L65" s="52">
        <v>0.3</v>
      </c>
      <c r="M65" s="52">
        <v>0.7</v>
      </c>
      <c r="N65" s="85"/>
      <c r="O65" s="53">
        <v>1</v>
      </c>
      <c r="P65" s="55">
        <v>0.3</v>
      </c>
      <c r="Q65" s="56">
        <v>0.35</v>
      </c>
      <c r="R65" s="67">
        <v>0.35</v>
      </c>
      <c r="S65" s="118"/>
      <c r="T65" s="310"/>
      <c r="U65" s="175">
        <v>1</v>
      </c>
      <c r="V65" s="287"/>
      <c r="W65" s="177">
        <f t="shared" si="1"/>
        <v>0.99999999999999989</v>
      </c>
      <c r="X65" s="122">
        <v>1</v>
      </c>
      <c r="Y65" s="61" t="s">
        <v>2384</v>
      </c>
      <c r="Z65" s="104" t="s">
        <v>547</v>
      </c>
      <c r="AA65" s="104" t="s">
        <v>548</v>
      </c>
      <c r="AB65" s="49" t="s">
        <v>549</v>
      </c>
      <c r="AC65" s="105" t="s">
        <v>550</v>
      </c>
      <c r="AD65" s="49" t="s">
        <v>551</v>
      </c>
      <c r="AE65" s="91" t="s">
        <v>551</v>
      </c>
      <c r="AF65" s="203"/>
      <c r="AG65" s="203"/>
      <c r="AH65" s="92" t="s">
        <v>844</v>
      </c>
      <c r="AI65" s="92" t="s">
        <v>844</v>
      </c>
      <c r="AJ65" s="180" t="s">
        <v>844</v>
      </c>
      <c r="AK65" s="180" t="s">
        <v>844</v>
      </c>
      <c r="AL65" s="181" t="s">
        <v>844</v>
      </c>
      <c r="AM65" s="181" t="s">
        <v>844</v>
      </c>
      <c r="AN65" s="72">
        <v>112</v>
      </c>
      <c r="AO65" s="97">
        <v>23.8</v>
      </c>
      <c r="AP65" s="97">
        <v>44</v>
      </c>
      <c r="AQ65" s="182" t="s">
        <v>552</v>
      </c>
      <c r="AR65" s="74">
        <v>0</v>
      </c>
      <c r="AS65" s="75">
        <v>0</v>
      </c>
      <c r="AT65" s="76" t="s">
        <v>1532</v>
      </c>
      <c r="AU65" s="209">
        <v>0</v>
      </c>
      <c r="AV65" s="181" t="s">
        <v>1532</v>
      </c>
      <c r="AW65" s="288">
        <v>0</v>
      </c>
      <c r="AX65" s="184" t="s">
        <v>1532</v>
      </c>
      <c r="AY65" s="80">
        <f t="shared" si="0"/>
        <v>179.8</v>
      </c>
      <c r="AZ65" s="7"/>
      <c r="BA65" s="15"/>
      <c r="BB65" s="15"/>
      <c r="BC65" s="15"/>
      <c r="BD65" s="15"/>
      <c r="BE65" s="15"/>
      <c r="BF65" s="15"/>
      <c r="BG65" s="15"/>
      <c r="BH65" s="15"/>
      <c r="BI65" s="15"/>
      <c r="BJ65" s="15"/>
      <c r="BK65" s="15"/>
      <c r="BL65" s="15"/>
      <c r="BM65" s="15"/>
      <c r="BN65" s="15"/>
    </row>
    <row r="66" spans="1:66" s="16" customFormat="1" ht="46" hidden="1" customHeight="1" x14ac:dyDescent="0.35">
      <c r="A66" s="81" t="s">
        <v>1655</v>
      </c>
      <c r="B66" s="81" t="s">
        <v>1666</v>
      </c>
      <c r="C66" s="48" t="s">
        <v>553</v>
      </c>
      <c r="D66" s="49" t="s">
        <v>554</v>
      </c>
      <c r="E66" s="48" t="s">
        <v>1630</v>
      </c>
      <c r="F66" s="49" t="s">
        <v>152</v>
      </c>
      <c r="G66" s="49" t="s">
        <v>439</v>
      </c>
      <c r="H66" s="49" t="s">
        <v>31</v>
      </c>
      <c r="I66" s="263" t="s">
        <v>1240</v>
      </c>
      <c r="J66" s="51">
        <v>44562</v>
      </c>
      <c r="K66" s="51">
        <v>48579</v>
      </c>
      <c r="L66" s="52">
        <v>0</v>
      </c>
      <c r="M66" s="52">
        <v>0.04</v>
      </c>
      <c r="N66" s="52">
        <v>0.11</v>
      </c>
      <c r="O66" s="53">
        <v>1</v>
      </c>
      <c r="P66" s="86"/>
      <c r="Q66" s="56">
        <v>0.02</v>
      </c>
      <c r="R66" s="67">
        <v>0.02</v>
      </c>
      <c r="S66" s="222">
        <v>0.03</v>
      </c>
      <c r="T66" s="67">
        <v>0.03</v>
      </c>
      <c r="U66" s="175">
        <v>0.03</v>
      </c>
      <c r="V66" s="326">
        <v>0.02</v>
      </c>
      <c r="W66" s="177">
        <v>0.15</v>
      </c>
      <c r="X66" s="122">
        <v>1</v>
      </c>
      <c r="Y66" s="399" t="s">
        <v>2344</v>
      </c>
      <c r="Z66" s="53"/>
      <c r="AA66" s="53"/>
      <c r="AB66" s="49" t="s">
        <v>555</v>
      </c>
      <c r="AC66" s="105" t="s">
        <v>556</v>
      </c>
      <c r="AD66" s="49" t="s">
        <v>557</v>
      </c>
      <c r="AE66" s="91" t="s">
        <v>558</v>
      </c>
      <c r="AF66" s="104" t="s">
        <v>559</v>
      </c>
      <c r="AG66" s="104" t="s">
        <v>560</v>
      </c>
      <c r="AH66" s="107" t="s">
        <v>1350</v>
      </c>
      <c r="AI66" s="107" t="s">
        <v>1351</v>
      </c>
      <c r="AJ66" s="180" t="s">
        <v>2154</v>
      </c>
      <c r="AK66" s="180" t="s">
        <v>2155</v>
      </c>
      <c r="AL66" s="181" t="s">
        <v>2156</v>
      </c>
      <c r="AM66" s="181" t="s">
        <v>2155</v>
      </c>
      <c r="AN66" s="72">
        <v>0</v>
      </c>
      <c r="AO66" s="97">
        <v>23.4</v>
      </c>
      <c r="AP66" s="97">
        <v>44</v>
      </c>
      <c r="AQ66" s="182" t="s">
        <v>552</v>
      </c>
      <c r="AR66" s="74">
        <v>22</v>
      </c>
      <c r="AS66" s="75">
        <v>21</v>
      </c>
      <c r="AT66" s="76" t="s">
        <v>1533</v>
      </c>
      <c r="AU66" s="209">
        <v>44</v>
      </c>
      <c r="AV66" s="181" t="s">
        <v>552</v>
      </c>
      <c r="AW66" s="288">
        <v>18.3</v>
      </c>
      <c r="AX66" s="184" t="s">
        <v>552</v>
      </c>
      <c r="AY66" s="80">
        <f t="shared" si="0"/>
        <v>172.70000000000002</v>
      </c>
      <c r="AZ66" s="7"/>
      <c r="BA66" s="15"/>
      <c r="BB66" s="15"/>
      <c r="BC66" s="15"/>
      <c r="BD66" s="15"/>
      <c r="BE66" s="15"/>
      <c r="BF66" s="15"/>
      <c r="BG66" s="15"/>
      <c r="BH66" s="15"/>
      <c r="BI66" s="15"/>
      <c r="BJ66" s="15"/>
      <c r="BK66" s="15"/>
      <c r="BL66" s="15"/>
      <c r="BM66" s="15"/>
      <c r="BN66" s="15"/>
    </row>
    <row r="67" spans="1:66" s="16" customFormat="1" ht="43.5" hidden="1" customHeight="1" x14ac:dyDescent="0.35">
      <c r="A67" s="81" t="s">
        <v>1655</v>
      </c>
      <c r="B67" s="81" t="s">
        <v>1666</v>
      </c>
      <c r="C67" s="48" t="s">
        <v>561</v>
      </c>
      <c r="D67" s="49" t="s">
        <v>562</v>
      </c>
      <c r="E67" s="48" t="s">
        <v>1631</v>
      </c>
      <c r="F67" s="49" t="s">
        <v>152</v>
      </c>
      <c r="G67" s="49" t="s">
        <v>439</v>
      </c>
      <c r="H67" s="49" t="s">
        <v>42</v>
      </c>
      <c r="I67" s="82" t="s">
        <v>1240</v>
      </c>
      <c r="J67" s="51">
        <v>45292</v>
      </c>
      <c r="K67" s="51">
        <v>48579</v>
      </c>
      <c r="L67" s="206"/>
      <c r="M67" s="85"/>
      <c r="N67" s="85"/>
      <c r="O67" s="49">
        <v>10</v>
      </c>
      <c r="P67" s="86"/>
      <c r="Q67" s="116"/>
      <c r="R67" s="126"/>
      <c r="S67" s="118"/>
      <c r="T67" s="310"/>
      <c r="U67" s="160"/>
      <c r="V67" s="287"/>
      <c r="W67" s="317" t="s">
        <v>63</v>
      </c>
      <c r="X67" s="317" t="s">
        <v>63</v>
      </c>
      <c r="Y67" s="317" t="s">
        <v>2382</v>
      </c>
      <c r="Z67" s="318"/>
      <c r="AA67" s="318"/>
      <c r="AB67" s="49"/>
      <c r="AC67" s="105"/>
      <c r="AD67" s="49"/>
      <c r="AE67" s="91"/>
      <c r="AF67" s="203"/>
      <c r="AG67" s="203"/>
      <c r="AH67" s="92" t="s">
        <v>1352</v>
      </c>
      <c r="AI67" s="92" t="s">
        <v>1352</v>
      </c>
      <c r="AJ67" s="180"/>
      <c r="AK67" s="180"/>
      <c r="AL67" s="181" t="s">
        <v>1352</v>
      </c>
      <c r="AM67" s="181" t="s">
        <v>1352</v>
      </c>
      <c r="AN67" s="72">
        <v>0</v>
      </c>
      <c r="AO67" s="72">
        <v>0</v>
      </c>
      <c r="AP67" s="97"/>
      <c r="AQ67" s="291"/>
      <c r="AR67" s="74">
        <v>0</v>
      </c>
      <c r="AS67" s="75">
        <v>0</v>
      </c>
      <c r="AT67" s="76" t="s">
        <v>1352</v>
      </c>
      <c r="AU67" s="209">
        <v>0</v>
      </c>
      <c r="AV67" s="181" t="s">
        <v>1352</v>
      </c>
      <c r="AW67" s="288">
        <v>0</v>
      </c>
      <c r="AX67" s="184" t="s">
        <v>1352</v>
      </c>
      <c r="AY67" s="80">
        <f t="shared" si="0"/>
        <v>0</v>
      </c>
      <c r="AZ67" s="7"/>
      <c r="BA67" s="15"/>
      <c r="BB67" s="15"/>
      <c r="BC67" s="15"/>
      <c r="BD67" s="15"/>
      <c r="BE67" s="15"/>
      <c r="BF67" s="15"/>
      <c r="BG67" s="15"/>
      <c r="BH67" s="15"/>
      <c r="BI67" s="15"/>
      <c r="BJ67" s="15"/>
      <c r="BK67" s="15"/>
      <c r="BL67" s="15"/>
      <c r="BM67" s="15"/>
      <c r="BN67" s="15"/>
    </row>
    <row r="68" spans="1:66" s="16" customFormat="1" ht="63.65" hidden="1" customHeight="1" thickBot="1" x14ac:dyDescent="0.4">
      <c r="A68" s="81" t="s">
        <v>1655</v>
      </c>
      <c r="B68" s="81" t="s">
        <v>1666</v>
      </c>
      <c r="C68" s="48" t="s">
        <v>563</v>
      </c>
      <c r="D68" s="49" t="s">
        <v>564</v>
      </c>
      <c r="E68" s="48" t="s">
        <v>2291</v>
      </c>
      <c r="F68" s="49" t="s">
        <v>152</v>
      </c>
      <c r="G68" s="49" t="s">
        <v>439</v>
      </c>
      <c r="H68" s="49" t="s">
        <v>42</v>
      </c>
      <c r="I68" s="82" t="s">
        <v>1240</v>
      </c>
      <c r="J68" s="51">
        <v>44562</v>
      </c>
      <c r="K68" s="51">
        <v>48579</v>
      </c>
      <c r="L68" s="206"/>
      <c r="M68" s="85">
        <v>1</v>
      </c>
      <c r="N68" s="85">
        <v>1</v>
      </c>
      <c r="O68" s="49">
        <v>11</v>
      </c>
      <c r="P68" s="86"/>
      <c r="Q68" s="116"/>
      <c r="R68" s="117">
        <v>1</v>
      </c>
      <c r="S68" s="127"/>
      <c r="T68" s="207"/>
      <c r="U68" s="160"/>
      <c r="V68" s="202">
        <v>1</v>
      </c>
      <c r="W68" s="199">
        <v>2</v>
      </c>
      <c r="X68" s="122">
        <v>1</v>
      </c>
      <c r="Y68" s="399" t="s">
        <v>2344</v>
      </c>
      <c r="Z68" s="53"/>
      <c r="AA68" s="53"/>
      <c r="AB68" s="49" t="s">
        <v>565</v>
      </c>
      <c r="AC68" s="105" t="s">
        <v>566</v>
      </c>
      <c r="AD68" s="49"/>
      <c r="AE68" s="91" t="s">
        <v>567</v>
      </c>
      <c r="AF68" s="104" t="s">
        <v>568</v>
      </c>
      <c r="AG68" s="104" t="s">
        <v>569</v>
      </c>
      <c r="AH68" s="107" t="s">
        <v>1353</v>
      </c>
      <c r="AI68" s="107"/>
      <c r="AJ68" s="180" t="s">
        <v>2157</v>
      </c>
      <c r="AK68" s="180"/>
      <c r="AL68" s="181" t="s">
        <v>2158</v>
      </c>
      <c r="AM68" s="181" t="s">
        <v>2157</v>
      </c>
      <c r="AN68" s="72">
        <v>0</v>
      </c>
      <c r="AO68" s="72">
        <v>0</v>
      </c>
      <c r="AP68" s="97">
        <v>44</v>
      </c>
      <c r="AQ68" s="182" t="s">
        <v>552</v>
      </c>
      <c r="AR68" s="74">
        <v>0</v>
      </c>
      <c r="AS68" s="75">
        <v>0</v>
      </c>
      <c r="AT68" s="76"/>
      <c r="AU68" s="209">
        <v>88</v>
      </c>
      <c r="AV68" s="181" t="s">
        <v>552</v>
      </c>
      <c r="AW68" s="288">
        <v>18.3</v>
      </c>
      <c r="AX68" s="184" t="s">
        <v>552</v>
      </c>
      <c r="AY68" s="80">
        <f t="shared" si="0"/>
        <v>150.30000000000001</v>
      </c>
      <c r="AZ68" s="7"/>
      <c r="BA68" s="15"/>
      <c r="BB68" s="15"/>
      <c r="BC68" s="15"/>
      <c r="BD68" s="15"/>
      <c r="BE68" s="15"/>
      <c r="BF68" s="15"/>
      <c r="BG68" s="15"/>
      <c r="BH68" s="15"/>
      <c r="BI68" s="15"/>
      <c r="BJ68" s="15"/>
      <c r="BK68" s="15"/>
      <c r="BL68" s="15"/>
      <c r="BM68" s="15"/>
      <c r="BN68" s="15"/>
    </row>
    <row r="69" spans="1:66" s="16" customFormat="1" ht="37.5" hidden="1" customHeight="1" x14ac:dyDescent="0.35">
      <c r="A69" s="81" t="s">
        <v>1655</v>
      </c>
      <c r="B69" s="81" t="s">
        <v>1666</v>
      </c>
      <c r="C69" s="48" t="s">
        <v>570</v>
      </c>
      <c r="D69" s="49" t="s">
        <v>571</v>
      </c>
      <c r="E69" s="48" t="s">
        <v>2292</v>
      </c>
      <c r="F69" s="49" t="s">
        <v>572</v>
      </c>
      <c r="G69" s="49" t="s">
        <v>573</v>
      </c>
      <c r="H69" s="49" t="s">
        <v>42</v>
      </c>
      <c r="I69" s="82" t="s">
        <v>1242</v>
      </c>
      <c r="J69" s="51">
        <v>44470</v>
      </c>
      <c r="K69" s="51">
        <v>48579</v>
      </c>
      <c r="L69" s="52">
        <v>1</v>
      </c>
      <c r="M69" s="52">
        <v>1</v>
      </c>
      <c r="N69" s="52">
        <v>1</v>
      </c>
      <c r="O69" s="53">
        <v>1</v>
      </c>
      <c r="P69" s="53">
        <v>1</v>
      </c>
      <c r="Q69" s="327"/>
      <c r="R69" s="328">
        <v>1</v>
      </c>
      <c r="S69" s="329">
        <v>1</v>
      </c>
      <c r="T69" s="53">
        <v>1</v>
      </c>
      <c r="U69" s="330">
        <v>1</v>
      </c>
      <c r="V69" s="189">
        <v>0.75</v>
      </c>
      <c r="W69" s="53">
        <v>0.97</v>
      </c>
      <c r="X69" s="122">
        <v>0.97</v>
      </c>
      <c r="Y69" s="399" t="s">
        <v>2344</v>
      </c>
      <c r="Z69" s="104" t="s">
        <v>574</v>
      </c>
      <c r="AA69" s="104" t="s">
        <v>575</v>
      </c>
      <c r="AB69" s="49" t="s">
        <v>576</v>
      </c>
      <c r="AC69" s="105" t="s">
        <v>577</v>
      </c>
      <c r="AD69" s="49" t="s">
        <v>578</v>
      </c>
      <c r="AE69" s="91" t="s">
        <v>579</v>
      </c>
      <c r="AF69" s="53" t="s">
        <v>580</v>
      </c>
      <c r="AG69" s="53" t="s">
        <v>581</v>
      </c>
      <c r="AH69" s="92" t="s">
        <v>1354</v>
      </c>
      <c r="AI69" s="92" t="s">
        <v>581</v>
      </c>
      <c r="AJ69" s="180" t="s">
        <v>2074</v>
      </c>
      <c r="AK69" s="180" t="s">
        <v>2075</v>
      </c>
      <c r="AL69" s="181" t="s">
        <v>2076</v>
      </c>
      <c r="AM69" s="181" t="s">
        <v>2077</v>
      </c>
      <c r="AN69" s="331">
        <v>12</v>
      </c>
      <c r="AO69" s="97">
        <v>18.89</v>
      </c>
      <c r="AP69" s="97">
        <v>15.8</v>
      </c>
      <c r="AQ69" s="182" t="s">
        <v>582</v>
      </c>
      <c r="AR69" s="74">
        <v>0</v>
      </c>
      <c r="AS69" s="75">
        <v>22.57</v>
      </c>
      <c r="AT69" s="76" t="s">
        <v>1534</v>
      </c>
      <c r="AU69" s="209">
        <v>38.299999999999997</v>
      </c>
      <c r="AV69" s="165" t="s">
        <v>582</v>
      </c>
      <c r="AW69" s="286">
        <v>6539</v>
      </c>
      <c r="AX69" s="171" t="s">
        <v>1984</v>
      </c>
      <c r="AY69" s="80">
        <f t="shared" si="0"/>
        <v>6646.56</v>
      </c>
      <c r="AZ69" s="7"/>
      <c r="BA69" s="15"/>
      <c r="BB69" s="15"/>
      <c r="BC69" s="15"/>
      <c r="BD69" s="15"/>
      <c r="BE69" s="15"/>
      <c r="BF69" s="15"/>
      <c r="BG69" s="15"/>
      <c r="BH69" s="15"/>
      <c r="BI69" s="15"/>
      <c r="BJ69" s="15"/>
      <c r="BK69" s="15"/>
      <c r="BL69" s="15"/>
      <c r="BM69" s="15"/>
      <c r="BN69" s="15"/>
    </row>
    <row r="70" spans="1:66" s="16" customFormat="1" ht="39" hidden="1" customHeight="1" x14ac:dyDescent="0.35">
      <c r="A70" s="81" t="s">
        <v>1655</v>
      </c>
      <c r="B70" s="81" t="s">
        <v>1666</v>
      </c>
      <c r="C70" s="48" t="s">
        <v>583</v>
      </c>
      <c r="D70" s="49" t="s">
        <v>584</v>
      </c>
      <c r="E70" s="48" t="s">
        <v>2293</v>
      </c>
      <c r="F70" s="49" t="s">
        <v>152</v>
      </c>
      <c r="G70" s="49" t="s">
        <v>439</v>
      </c>
      <c r="H70" s="49" t="s">
        <v>142</v>
      </c>
      <c r="I70" s="332" t="s">
        <v>1240</v>
      </c>
      <c r="J70" s="51">
        <v>44743</v>
      </c>
      <c r="K70" s="51">
        <v>48579</v>
      </c>
      <c r="L70" s="206"/>
      <c r="M70" s="52">
        <v>0.04</v>
      </c>
      <c r="N70" s="52">
        <v>0.11</v>
      </c>
      <c r="O70" s="53">
        <v>1</v>
      </c>
      <c r="P70" s="86"/>
      <c r="Q70" s="56">
        <v>0.01</v>
      </c>
      <c r="R70" s="67">
        <v>0.04</v>
      </c>
      <c r="S70" s="127"/>
      <c r="T70" s="333">
        <v>5.5E-2</v>
      </c>
      <c r="U70" s="160"/>
      <c r="V70" s="334">
        <v>0.04</v>
      </c>
      <c r="W70" s="177">
        <v>0.15</v>
      </c>
      <c r="X70" s="122">
        <v>1</v>
      </c>
      <c r="Y70" s="399" t="s">
        <v>2344</v>
      </c>
      <c r="Z70" s="53"/>
      <c r="AA70" s="53"/>
      <c r="AB70" s="49" t="s">
        <v>585</v>
      </c>
      <c r="AC70" s="105" t="s">
        <v>586</v>
      </c>
      <c r="AD70" s="49"/>
      <c r="AE70" s="91" t="s">
        <v>587</v>
      </c>
      <c r="AF70" s="104" t="s">
        <v>588</v>
      </c>
      <c r="AG70" s="203"/>
      <c r="AH70" s="107" t="s">
        <v>1355</v>
      </c>
      <c r="AI70" s="107"/>
      <c r="AJ70" s="180" t="s">
        <v>2159</v>
      </c>
      <c r="AK70" s="180" t="s">
        <v>2160</v>
      </c>
      <c r="AL70" s="181" t="s">
        <v>2161</v>
      </c>
      <c r="AM70" s="181" t="s">
        <v>2162</v>
      </c>
      <c r="AN70" s="72">
        <v>0</v>
      </c>
      <c r="AO70" s="72">
        <v>0</v>
      </c>
      <c r="AP70" s="97">
        <v>44</v>
      </c>
      <c r="AQ70" s="182" t="s">
        <v>552</v>
      </c>
      <c r="AR70" s="74">
        <v>0</v>
      </c>
      <c r="AS70" s="75">
        <v>3.5</v>
      </c>
      <c r="AT70" s="76" t="s">
        <v>1535</v>
      </c>
      <c r="AU70" s="209">
        <v>44</v>
      </c>
      <c r="AV70" s="181" t="s">
        <v>552</v>
      </c>
      <c r="AW70" s="288">
        <v>18.3</v>
      </c>
      <c r="AX70" s="184" t="s">
        <v>552</v>
      </c>
      <c r="AY70" s="80">
        <f t="shared" si="0"/>
        <v>109.8</v>
      </c>
      <c r="AZ70" s="7"/>
      <c r="BA70" s="15"/>
      <c r="BB70" s="15"/>
      <c r="BC70" s="15"/>
      <c r="BD70" s="15"/>
      <c r="BE70" s="15"/>
      <c r="BF70" s="15"/>
      <c r="BG70" s="15"/>
      <c r="BH70" s="15"/>
      <c r="BI70" s="15"/>
      <c r="BJ70" s="15"/>
      <c r="BK70" s="15"/>
      <c r="BL70" s="15"/>
      <c r="BM70" s="15"/>
      <c r="BN70" s="15"/>
    </row>
    <row r="71" spans="1:66" s="16" customFormat="1" ht="38.15" hidden="1" customHeight="1" x14ac:dyDescent="0.35">
      <c r="A71" s="81" t="s">
        <v>1656</v>
      </c>
      <c r="B71" s="81" t="s">
        <v>1667</v>
      </c>
      <c r="C71" s="48" t="s">
        <v>589</v>
      </c>
      <c r="D71" s="49" t="s">
        <v>590</v>
      </c>
      <c r="E71" s="49" t="s">
        <v>2294</v>
      </c>
      <c r="F71" s="49" t="s">
        <v>572</v>
      </c>
      <c r="G71" s="49" t="s">
        <v>591</v>
      </c>
      <c r="H71" s="49" t="s">
        <v>42</v>
      </c>
      <c r="I71" s="263" t="s">
        <v>1240</v>
      </c>
      <c r="J71" s="51">
        <v>44927</v>
      </c>
      <c r="K71" s="51">
        <v>48213</v>
      </c>
      <c r="L71" s="206"/>
      <c r="M71" s="206"/>
      <c r="N71" s="114">
        <v>4</v>
      </c>
      <c r="O71" s="115">
        <v>12</v>
      </c>
      <c r="P71" s="86"/>
      <c r="Q71" s="116"/>
      <c r="R71" s="126"/>
      <c r="S71" s="118"/>
      <c r="T71" s="310"/>
      <c r="U71" s="197">
        <v>3</v>
      </c>
      <c r="V71" s="290"/>
      <c r="W71" s="335">
        <v>3</v>
      </c>
      <c r="X71" s="55">
        <v>0.75</v>
      </c>
      <c r="Y71" s="400" t="s">
        <v>2346</v>
      </c>
      <c r="Z71" s="318"/>
      <c r="AA71" s="318"/>
      <c r="AB71" s="49" t="s">
        <v>63</v>
      </c>
      <c r="AC71" s="319" t="s">
        <v>63</v>
      </c>
      <c r="AD71" s="49" t="s">
        <v>63</v>
      </c>
      <c r="AE71" s="319" t="s">
        <v>63</v>
      </c>
      <c r="AF71" s="49" t="s">
        <v>592</v>
      </c>
      <c r="AG71" s="203"/>
      <c r="AH71" s="92" t="s">
        <v>1356</v>
      </c>
      <c r="AI71" s="92" t="s">
        <v>1357</v>
      </c>
      <c r="AJ71" s="180" t="s">
        <v>2078</v>
      </c>
      <c r="AK71" s="180" t="s">
        <v>2079</v>
      </c>
      <c r="AL71" s="181" t="s">
        <v>1985</v>
      </c>
      <c r="AM71" s="181" t="s">
        <v>2079</v>
      </c>
      <c r="AN71" s="72">
        <v>0</v>
      </c>
      <c r="AO71" s="72">
        <v>0</v>
      </c>
      <c r="AP71" s="97"/>
      <c r="AQ71" s="336" t="s">
        <v>63</v>
      </c>
      <c r="AR71" s="74">
        <v>0</v>
      </c>
      <c r="AS71" s="75">
        <v>3.98</v>
      </c>
      <c r="AT71" s="76" t="s">
        <v>1536</v>
      </c>
      <c r="AU71" s="209"/>
      <c r="AV71" s="181" t="s">
        <v>63</v>
      </c>
      <c r="AW71" s="288">
        <v>4.4000000000000004</v>
      </c>
      <c r="AX71" s="184" t="s">
        <v>1985</v>
      </c>
      <c r="AY71" s="80">
        <f t="shared" ref="AY71:AY134" si="2">$AN71+$AO71+$AP71+$AR71+$AS71+$AU71+$AW71</f>
        <v>8.3800000000000008</v>
      </c>
      <c r="AZ71" s="7"/>
      <c r="BA71" s="15"/>
      <c r="BB71" s="15"/>
      <c r="BC71" s="15"/>
      <c r="BD71" s="15"/>
      <c r="BE71" s="15"/>
      <c r="BF71" s="15"/>
      <c r="BG71" s="15"/>
      <c r="BH71" s="15"/>
      <c r="BI71" s="15"/>
      <c r="BJ71" s="15"/>
      <c r="BK71" s="15"/>
      <c r="BL71" s="15"/>
      <c r="BM71" s="15"/>
      <c r="BN71" s="15"/>
    </row>
    <row r="72" spans="1:66" s="16" customFormat="1" ht="56.15" hidden="1" customHeight="1" x14ac:dyDescent="0.35">
      <c r="A72" s="81" t="s">
        <v>1656</v>
      </c>
      <c r="B72" s="81" t="s">
        <v>1667</v>
      </c>
      <c r="C72" s="48" t="s">
        <v>593</v>
      </c>
      <c r="D72" s="49" t="s">
        <v>594</v>
      </c>
      <c r="E72" s="48" t="s">
        <v>2295</v>
      </c>
      <c r="F72" s="49" t="s">
        <v>572</v>
      </c>
      <c r="G72" s="49" t="s">
        <v>591</v>
      </c>
      <c r="H72" s="49" t="s">
        <v>42</v>
      </c>
      <c r="I72" s="82" t="s">
        <v>1240</v>
      </c>
      <c r="J72" s="51">
        <v>44197</v>
      </c>
      <c r="K72" s="51">
        <v>48578</v>
      </c>
      <c r="L72" s="114">
        <v>200</v>
      </c>
      <c r="M72" s="114">
        <v>210</v>
      </c>
      <c r="N72" s="114">
        <v>220</v>
      </c>
      <c r="O72" s="115">
        <v>3060</v>
      </c>
      <c r="P72" s="86">
        <v>342</v>
      </c>
      <c r="Q72" s="116"/>
      <c r="R72" s="117">
        <v>86</v>
      </c>
      <c r="S72" s="127"/>
      <c r="T72" s="207"/>
      <c r="U72" s="311"/>
      <c r="V72" s="198">
        <v>6</v>
      </c>
      <c r="W72" s="264">
        <v>434</v>
      </c>
      <c r="X72" s="122">
        <v>0.69</v>
      </c>
      <c r="Y72" s="400" t="s">
        <v>2346</v>
      </c>
      <c r="Z72" s="104" t="s">
        <v>595</v>
      </c>
      <c r="AA72" s="104" t="s">
        <v>596</v>
      </c>
      <c r="AB72" s="49"/>
      <c r="AC72" s="105" t="s">
        <v>597</v>
      </c>
      <c r="AD72" s="49"/>
      <c r="AE72" s="91" t="s">
        <v>598</v>
      </c>
      <c r="AF72" s="49" t="s">
        <v>599</v>
      </c>
      <c r="AG72" s="203"/>
      <c r="AH72" s="107" t="s">
        <v>1358</v>
      </c>
      <c r="AI72" s="107"/>
      <c r="AJ72" s="180" t="s">
        <v>2080</v>
      </c>
      <c r="AK72" s="180" t="s">
        <v>2081</v>
      </c>
      <c r="AL72" s="181" t="s">
        <v>63</v>
      </c>
      <c r="AM72" s="181" t="s">
        <v>2082</v>
      </c>
      <c r="AN72" s="331">
        <v>14</v>
      </c>
      <c r="AO72" s="72">
        <v>0</v>
      </c>
      <c r="AP72" s="97">
        <v>3</v>
      </c>
      <c r="AQ72" s="182" t="s">
        <v>600</v>
      </c>
      <c r="AR72" s="74">
        <v>0</v>
      </c>
      <c r="AS72" s="75">
        <v>0</v>
      </c>
      <c r="AT72" s="75"/>
      <c r="AU72" s="209">
        <v>3.6</v>
      </c>
      <c r="AV72" s="181" t="s">
        <v>1986</v>
      </c>
      <c r="AW72" s="288">
        <v>0</v>
      </c>
      <c r="AX72" s="184" t="s">
        <v>63</v>
      </c>
      <c r="AY72" s="80">
        <f t="shared" si="2"/>
        <v>20.6</v>
      </c>
      <c r="AZ72" s="7"/>
      <c r="BA72" s="15"/>
      <c r="BB72" s="15"/>
      <c r="BC72" s="15"/>
      <c r="BD72" s="15"/>
      <c r="BE72" s="15"/>
      <c r="BF72" s="15"/>
      <c r="BG72" s="15"/>
      <c r="BH72" s="15"/>
      <c r="BI72" s="15"/>
      <c r="BJ72" s="15"/>
      <c r="BK72" s="15"/>
      <c r="BL72" s="15"/>
      <c r="BM72" s="15"/>
      <c r="BN72" s="15"/>
    </row>
    <row r="73" spans="1:66" s="16" customFormat="1" ht="44.5" hidden="1" customHeight="1" x14ac:dyDescent="0.35">
      <c r="A73" s="81" t="s">
        <v>1656</v>
      </c>
      <c r="B73" s="81" t="s">
        <v>1667</v>
      </c>
      <c r="C73" s="48" t="s">
        <v>601</v>
      </c>
      <c r="D73" s="49" t="s">
        <v>602</v>
      </c>
      <c r="E73" s="48" t="s">
        <v>2373</v>
      </c>
      <c r="F73" s="49" t="s">
        <v>572</v>
      </c>
      <c r="G73" s="49" t="s">
        <v>591</v>
      </c>
      <c r="H73" s="49" t="s">
        <v>142</v>
      </c>
      <c r="I73" s="82" t="s">
        <v>1240</v>
      </c>
      <c r="J73" s="51">
        <v>44562</v>
      </c>
      <c r="K73" s="51">
        <v>48578</v>
      </c>
      <c r="L73" s="206"/>
      <c r="M73" s="114">
        <v>150</v>
      </c>
      <c r="N73" s="114">
        <v>150</v>
      </c>
      <c r="O73" s="115">
        <f t="shared" ref="O73" si="3">SUBTOTAL(9,M73:N73)</f>
        <v>0</v>
      </c>
      <c r="P73" s="86"/>
      <c r="Q73" s="116"/>
      <c r="R73" s="117">
        <v>10</v>
      </c>
      <c r="S73" s="118"/>
      <c r="T73" s="117">
        <v>216</v>
      </c>
      <c r="U73" s="197">
        <v>67</v>
      </c>
      <c r="V73" s="198">
        <v>33</v>
      </c>
      <c r="W73" s="199">
        <v>326</v>
      </c>
      <c r="X73" s="122">
        <v>1</v>
      </c>
      <c r="Y73" s="399" t="s">
        <v>2344</v>
      </c>
      <c r="Z73" s="53"/>
      <c r="AA73" s="53"/>
      <c r="AB73" s="49"/>
      <c r="AC73" s="105" t="s">
        <v>603</v>
      </c>
      <c r="AD73" s="49"/>
      <c r="AE73" s="91" t="s">
        <v>604</v>
      </c>
      <c r="AF73" s="115" t="s">
        <v>605</v>
      </c>
      <c r="AG73" s="295"/>
      <c r="AH73" s="92" t="s">
        <v>1359</v>
      </c>
      <c r="AI73" s="92" t="s">
        <v>1360</v>
      </c>
      <c r="AJ73" s="180" t="s">
        <v>2083</v>
      </c>
      <c r="AK73" s="180" t="s">
        <v>2084</v>
      </c>
      <c r="AL73" s="181" t="s">
        <v>1987</v>
      </c>
      <c r="AM73" s="181" t="s">
        <v>2085</v>
      </c>
      <c r="AN73" s="72">
        <v>0</v>
      </c>
      <c r="AO73" s="72">
        <v>0</v>
      </c>
      <c r="AP73" s="97">
        <v>1</v>
      </c>
      <c r="AQ73" s="182" t="s">
        <v>606</v>
      </c>
      <c r="AR73" s="168">
        <v>0</v>
      </c>
      <c r="AS73" s="75">
        <v>27</v>
      </c>
      <c r="AT73" s="76" t="s">
        <v>1537</v>
      </c>
      <c r="AU73" s="209">
        <v>42</v>
      </c>
      <c r="AV73" s="181" t="s">
        <v>1537</v>
      </c>
      <c r="AW73" s="288">
        <v>20</v>
      </c>
      <c r="AX73" s="184" t="s">
        <v>1987</v>
      </c>
      <c r="AY73" s="80">
        <f t="shared" si="2"/>
        <v>90</v>
      </c>
      <c r="AZ73" s="7"/>
      <c r="BA73" s="15"/>
      <c r="BB73" s="15"/>
      <c r="BC73" s="15"/>
      <c r="BD73" s="15"/>
      <c r="BE73" s="15"/>
      <c r="BF73" s="15"/>
      <c r="BG73" s="15"/>
      <c r="BH73" s="15"/>
      <c r="BI73" s="15"/>
      <c r="BJ73" s="15"/>
      <c r="BK73" s="15"/>
      <c r="BL73" s="15"/>
      <c r="BM73" s="15"/>
      <c r="BN73" s="15"/>
    </row>
    <row r="74" spans="1:66" s="16" customFormat="1" ht="47.15" hidden="1" customHeight="1" x14ac:dyDescent="0.35">
      <c r="A74" s="81" t="s">
        <v>1656</v>
      </c>
      <c r="B74" s="81" t="s">
        <v>1667</v>
      </c>
      <c r="C74" s="48" t="s">
        <v>607</v>
      </c>
      <c r="D74" s="49" t="s">
        <v>608</v>
      </c>
      <c r="E74" s="48" t="s">
        <v>2296</v>
      </c>
      <c r="F74" s="49" t="s">
        <v>572</v>
      </c>
      <c r="G74" s="49" t="s">
        <v>591</v>
      </c>
      <c r="H74" s="49" t="s">
        <v>142</v>
      </c>
      <c r="I74" s="82" t="s">
        <v>1240</v>
      </c>
      <c r="J74" s="51">
        <v>44197</v>
      </c>
      <c r="K74" s="51">
        <v>48579</v>
      </c>
      <c r="L74" s="337">
        <v>30</v>
      </c>
      <c r="M74" s="114">
        <v>5</v>
      </c>
      <c r="N74" s="114">
        <v>5</v>
      </c>
      <c r="O74" s="115">
        <v>265</v>
      </c>
      <c r="P74" s="86">
        <v>30</v>
      </c>
      <c r="Q74" s="119">
        <v>2</v>
      </c>
      <c r="R74" s="117">
        <v>2</v>
      </c>
      <c r="S74" s="127"/>
      <c r="T74" s="117">
        <v>2</v>
      </c>
      <c r="U74" s="311">
        <v>1</v>
      </c>
      <c r="V74" s="290">
        <v>1</v>
      </c>
      <c r="W74" s="264">
        <v>38</v>
      </c>
      <c r="X74" s="122">
        <v>0.95</v>
      </c>
      <c r="Y74" s="399" t="s">
        <v>2344</v>
      </c>
      <c r="Z74" s="104" t="s">
        <v>609</v>
      </c>
      <c r="AA74" s="104" t="s">
        <v>610</v>
      </c>
      <c r="AB74" s="49" t="s">
        <v>611</v>
      </c>
      <c r="AC74" s="105" t="s">
        <v>612</v>
      </c>
      <c r="AD74" s="49" t="s">
        <v>613</v>
      </c>
      <c r="AE74" s="91" t="s">
        <v>614</v>
      </c>
      <c r="AF74" s="49" t="s">
        <v>615</v>
      </c>
      <c r="AG74" s="49" t="s">
        <v>616</v>
      </c>
      <c r="AH74" s="107" t="s">
        <v>1361</v>
      </c>
      <c r="AI74" s="107" t="s">
        <v>1362</v>
      </c>
      <c r="AJ74" s="180" t="s">
        <v>2086</v>
      </c>
      <c r="AK74" s="180" t="s">
        <v>2087</v>
      </c>
      <c r="AL74" s="181" t="s">
        <v>1989</v>
      </c>
      <c r="AM74" s="181" t="s">
        <v>2088</v>
      </c>
      <c r="AN74" s="331">
        <v>14</v>
      </c>
      <c r="AO74" s="97">
        <v>2</v>
      </c>
      <c r="AP74" s="97">
        <v>2</v>
      </c>
      <c r="AQ74" s="182" t="s">
        <v>617</v>
      </c>
      <c r="AR74" s="74">
        <v>0</v>
      </c>
      <c r="AS74" s="75">
        <v>2.5</v>
      </c>
      <c r="AT74" s="76" t="s">
        <v>1538</v>
      </c>
      <c r="AU74" s="209">
        <v>4.2</v>
      </c>
      <c r="AV74" s="181" t="s">
        <v>1988</v>
      </c>
      <c r="AW74" s="288">
        <v>1.3</v>
      </c>
      <c r="AX74" s="184" t="s">
        <v>1989</v>
      </c>
      <c r="AY74" s="80">
        <f t="shared" si="2"/>
        <v>26</v>
      </c>
      <c r="AZ74" s="7"/>
      <c r="BA74" s="15"/>
      <c r="BB74" s="15"/>
      <c r="BC74" s="15"/>
      <c r="BD74" s="15"/>
      <c r="BE74" s="15"/>
      <c r="BF74" s="15"/>
      <c r="BG74" s="15"/>
      <c r="BH74" s="15"/>
      <c r="BI74" s="15"/>
      <c r="BJ74" s="15"/>
      <c r="BK74" s="15"/>
      <c r="BL74" s="15"/>
      <c r="BM74" s="15"/>
      <c r="BN74" s="15"/>
    </row>
    <row r="75" spans="1:66" s="16" customFormat="1" ht="44.5" hidden="1" customHeight="1" x14ac:dyDescent="0.35">
      <c r="A75" s="81" t="s">
        <v>1656</v>
      </c>
      <c r="B75" s="81" t="s">
        <v>1667</v>
      </c>
      <c r="C75" s="48" t="s">
        <v>618</v>
      </c>
      <c r="D75" s="49" t="s">
        <v>619</v>
      </c>
      <c r="E75" s="48" t="s">
        <v>2297</v>
      </c>
      <c r="F75" s="49" t="s">
        <v>572</v>
      </c>
      <c r="G75" s="49" t="s">
        <v>591</v>
      </c>
      <c r="H75" s="49" t="s">
        <v>42</v>
      </c>
      <c r="I75" s="82" t="s">
        <v>1240</v>
      </c>
      <c r="J75" s="51">
        <v>44197</v>
      </c>
      <c r="K75" s="51">
        <v>48579</v>
      </c>
      <c r="L75" s="338">
        <v>10</v>
      </c>
      <c r="M75" s="115">
        <v>15</v>
      </c>
      <c r="N75" s="115">
        <v>15</v>
      </c>
      <c r="O75" s="115">
        <v>230</v>
      </c>
      <c r="P75" s="49">
        <v>9</v>
      </c>
      <c r="Q75" s="119">
        <v>15</v>
      </c>
      <c r="R75" s="117"/>
      <c r="S75" s="118"/>
      <c r="T75" s="310"/>
      <c r="U75" s="311">
        <v>9</v>
      </c>
      <c r="V75" s="290">
        <v>0</v>
      </c>
      <c r="W75" s="199">
        <v>33</v>
      </c>
      <c r="X75" s="122">
        <v>0.82499999999999996</v>
      </c>
      <c r="Y75" s="399" t="s">
        <v>2344</v>
      </c>
      <c r="Z75" s="104" t="s">
        <v>620</v>
      </c>
      <c r="AA75" s="104" t="s">
        <v>621</v>
      </c>
      <c r="AB75" s="49" t="s">
        <v>622</v>
      </c>
      <c r="AC75" s="105" t="s">
        <v>623</v>
      </c>
      <c r="AD75" s="49" t="s">
        <v>624</v>
      </c>
      <c r="AE75" s="91" t="s">
        <v>624</v>
      </c>
      <c r="AF75" s="49" t="s">
        <v>625</v>
      </c>
      <c r="AG75" s="49" t="s">
        <v>626</v>
      </c>
      <c r="AH75" s="92" t="s">
        <v>1363</v>
      </c>
      <c r="AI75" s="92" t="s">
        <v>624</v>
      </c>
      <c r="AJ75" s="180" t="s">
        <v>2089</v>
      </c>
      <c r="AK75" s="180" t="s">
        <v>2090</v>
      </c>
      <c r="AL75" s="181" t="s">
        <v>63</v>
      </c>
      <c r="AM75" s="181" t="s">
        <v>63</v>
      </c>
      <c r="AN75" s="331">
        <v>45</v>
      </c>
      <c r="AO75" s="97">
        <v>1</v>
      </c>
      <c r="AP75" s="97">
        <v>70</v>
      </c>
      <c r="AQ75" s="182" t="s">
        <v>627</v>
      </c>
      <c r="AR75" s="74">
        <v>0</v>
      </c>
      <c r="AS75" s="75">
        <v>1</v>
      </c>
      <c r="AT75" s="76" t="s">
        <v>1539</v>
      </c>
      <c r="AU75" s="209">
        <v>9.4</v>
      </c>
      <c r="AV75" s="181" t="s">
        <v>1990</v>
      </c>
      <c r="AW75" s="288">
        <v>0</v>
      </c>
      <c r="AX75" s="184"/>
      <c r="AY75" s="80">
        <f t="shared" si="2"/>
        <v>126.4</v>
      </c>
      <c r="AZ75" s="7"/>
      <c r="BA75" s="15"/>
      <c r="BB75" s="15"/>
      <c r="BC75" s="15"/>
      <c r="BD75" s="15"/>
      <c r="BE75" s="15"/>
      <c r="BF75" s="15"/>
      <c r="BG75" s="15"/>
      <c r="BH75" s="15"/>
      <c r="BI75" s="15"/>
      <c r="BJ75" s="15"/>
      <c r="BK75" s="15"/>
      <c r="BL75" s="15"/>
      <c r="BM75" s="15"/>
      <c r="BN75" s="15"/>
    </row>
    <row r="76" spans="1:66" s="16" customFormat="1" ht="46" hidden="1" customHeight="1" thickBot="1" x14ac:dyDescent="0.4">
      <c r="A76" s="81" t="s">
        <v>1656</v>
      </c>
      <c r="B76" s="81" t="s">
        <v>1667</v>
      </c>
      <c r="C76" s="48" t="s">
        <v>1238</v>
      </c>
      <c r="D76" s="49" t="s">
        <v>628</v>
      </c>
      <c r="E76" s="48" t="s">
        <v>2262</v>
      </c>
      <c r="F76" s="49" t="s">
        <v>572</v>
      </c>
      <c r="G76" s="49" t="s">
        <v>591</v>
      </c>
      <c r="H76" s="49" t="s">
        <v>142</v>
      </c>
      <c r="I76" s="82" t="s">
        <v>1240</v>
      </c>
      <c r="J76" s="51">
        <v>44197</v>
      </c>
      <c r="K76" s="51">
        <v>48579</v>
      </c>
      <c r="L76" s="114">
        <v>5000</v>
      </c>
      <c r="M76" s="114">
        <v>6200</v>
      </c>
      <c r="N76" s="114">
        <v>7400</v>
      </c>
      <c r="O76" s="115">
        <v>139200</v>
      </c>
      <c r="P76" s="279">
        <v>4707</v>
      </c>
      <c r="Q76" s="119">
        <v>554</v>
      </c>
      <c r="R76" s="117">
        <v>405</v>
      </c>
      <c r="S76" s="228">
        <v>426</v>
      </c>
      <c r="T76" s="117">
        <v>225</v>
      </c>
      <c r="U76" s="311"/>
      <c r="V76" s="198">
        <v>757</v>
      </c>
      <c r="W76" s="117">
        <v>7074</v>
      </c>
      <c r="X76" s="339" t="s">
        <v>2371</v>
      </c>
      <c r="Y76" s="339" t="s">
        <v>2372</v>
      </c>
      <c r="Z76" s="104" t="s">
        <v>629</v>
      </c>
      <c r="AA76" s="104" t="s">
        <v>630</v>
      </c>
      <c r="AB76" s="49" t="s">
        <v>631</v>
      </c>
      <c r="AC76" s="105" t="s">
        <v>632</v>
      </c>
      <c r="AD76" s="49" t="s">
        <v>633</v>
      </c>
      <c r="AE76" s="91" t="s">
        <v>634</v>
      </c>
      <c r="AF76" s="49" t="s">
        <v>635</v>
      </c>
      <c r="AG76" s="49" t="s">
        <v>636</v>
      </c>
      <c r="AH76" s="107" t="s">
        <v>1364</v>
      </c>
      <c r="AI76" s="107" t="s">
        <v>1365</v>
      </c>
      <c r="AJ76" s="180" t="s">
        <v>2091</v>
      </c>
      <c r="AK76" s="180" t="s">
        <v>2092</v>
      </c>
      <c r="AL76" s="181" t="s">
        <v>1992</v>
      </c>
      <c r="AM76" s="181" t="s">
        <v>2093</v>
      </c>
      <c r="AN76" s="331">
        <v>476.49</v>
      </c>
      <c r="AO76" s="97">
        <v>63</v>
      </c>
      <c r="AP76" s="97">
        <v>47</v>
      </c>
      <c r="AQ76" s="182" t="s">
        <v>637</v>
      </c>
      <c r="AR76" s="74">
        <v>0</v>
      </c>
      <c r="AS76" s="75">
        <v>22.6</v>
      </c>
      <c r="AT76" s="76" t="s">
        <v>1540</v>
      </c>
      <c r="AU76" s="209">
        <v>93.9</v>
      </c>
      <c r="AV76" s="181" t="s">
        <v>1991</v>
      </c>
      <c r="AW76" s="288">
        <v>15.9</v>
      </c>
      <c r="AX76" s="184" t="s">
        <v>1992</v>
      </c>
      <c r="AY76" s="80">
        <f t="shared" si="2"/>
        <v>718.89</v>
      </c>
      <c r="AZ76" s="7"/>
      <c r="BA76" s="15"/>
      <c r="BB76" s="15"/>
      <c r="BC76" s="15"/>
      <c r="BD76" s="15"/>
      <c r="BE76" s="15"/>
      <c r="BF76" s="15"/>
      <c r="BG76" s="15"/>
      <c r="BH76" s="15"/>
      <c r="BI76" s="15"/>
      <c r="BJ76" s="15"/>
      <c r="BK76" s="15"/>
      <c r="BL76" s="15"/>
      <c r="BM76" s="15"/>
      <c r="BN76" s="15"/>
    </row>
    <row r="77" spans="1:66" s="16" customFormat="1" ht="56.15" hidden="1" customHeight="1" x14ac:dyDescent="0.35">
      <c r="A77" s="81" t="s">
        <v>1656</v>
      </c>
      <c r="B77" s="81" t="s">
        <v>1668</v>
      </c>
      <c r="C77" s="48" t="s">
        <v>638</v>
      </c>
      <c r="D77" s="49" t="s">
        <v>639</v>
      </c>
      <c r="E77" s="48" t="s">
        <v>2298</v>
      </c>
      <c r="F77" s="49" t="s">
        <v>640</v>
      </c>
      <c r="G77" s="49" t="s">
        <v>641</v>
      </c>
      <c r="H77" s="49" t="s">
        <v>42</v>
      </c>
      <c r="I77" s="263" t="s">
        <v>1240</v>
      </c>
      <c r="J77" s="51">
        <v>44470</v>
      </c>
      <c r="K77" s="51">
        <v>48579</v>
      </c>
      <c r="L77" s="85"/>
      <c r="M77" s="85">
        <v>4</v>
      </c>
      <c r="N77" s="85">
        <v>4</v>
      </c>
      <c r="O77" s="49">
        <v>44</v>
      </c>
      <c r="P77" s="86"/>
      <c r="Q77" s="116"/>
      <c r="R77" s="117">
        <v>4</v>
      </c>
      <c r="S77" s="118"/>
      <c r="T77" s="117">
        <v>6</v>
      </c>
      <c r="U77" s="160">
        <v>9</v>
      </c>
      <c r="V77" s="287">
        <v>6</v>
      </c>
      <c r="W77" s="264">
        <v>25</v>
      </c>
      <c r="X77" s="122">
        <v>1</v>
      </c>
      <c r="Y77" s="399" t="s">
        <v>2344</v>
      </c>
      <c r="Z77" s="53"/>
      <c r="AA77" s="53"/>
      <c r="AB77" s="49" t="s">
        <v>642</v>
      </c>
      <c r="AC77" s="105" t="s">
        <v>643</v>
      </c>
      <c r="AD77" s="49"/>
      <c r="AE77" s="91" t="s">
        <v>644</v>
      </c>
      <c r="AF77" s="295" t="s">
        <v>645</v>
      </c>
      <c r="AG77" s="295"/>
      <c r="AH77" s="92" t="s">
        <v>1366</v>
      </c>
      <c r="AI77" s="92" t="s">
        <v>1367</v>
      </c>
      <c r="AJ77" s="164" t="s">
        <v>1867</v>
      </c>
      <c r="AK77" s="164" t="s">
        <v>1870</v>
      </c>
      <c r="AL77" s="165" t="s">
        <v>1868</v>
      </c>
      <c r="AM77" s="165" t="s">
        <v>1869</v>
      </c>
      <c r="AN77" s="72">
        <v>0</v>
      </c>
      <c r="AO77" s="72">
        <v>0</v>
      </c>
      <c r="AP77" s="97">
        <v>2</v>
      </c>
      <c r="AQ77" s="182" t="s">
        <v>646</v>
      </c>
      <c r="AR77" s="74">
        <v>0</v>
      </c>
      <c r="AS77" s="75">
        <v>9.0299999999999994</v>
      </c>
      <c r="AT77" s="76" t="s">
        <v>1541</v>
      </c>
      <c r="AU77" s="209">
        <v>14.6</v>
      </c>
      <c r="AV77" s="181" t="s">
        <v>1871</v>
      </c>
      <c r="AW77" s="288">
        <v>9</v>
      </c>
      <c r="AX77" s="184" t="s">
        <v>1872</v>
      </c>
      <c r="AY77" s="80">
        <f t="shared" si="2"/>
        <v>34.629999999999995</v>
      </c>
      <c r="AZ77" s="7"/>
      <c r="BA77" s="15"/>
      <c r="BB77" s="15"/>
      <c r="BC77" s="15"/>
      <c r="BD77" s="15"/>
      <c r="BE77" s="15"/>
      <c r="BF77" s="15"/>
      <c r="BG77" s="15"/>
      <c r="BH77" s="15"/>
      <c r="BI77" s="15"/>
      <c r="BJ77" s="15"/>
      <c r="BK77" s="15"/>
      <c r="BL77" s="15"/>
      <c r="BM77" s="15"/>
      <c r="BN77" s="15"/>
    </row>
    <row r="78" spans="1:66" s="16" customFormat="1" ht="41.15" hidden="1" customHeight="1" x14ac:dyDescent="0.35">
      <c r="A78" s="81" t="s">
        <v>1656</v>
      </c>
      <c r="B78" s="81" t="s">
        <v>1667</v>
      </c>
      <c r="C78" s="48" t="s">
        <v>647</v>
      </c>
      <c r="D78" s="51" t="s">
        <v>648</v>
      </c>
      <c r="E78" s="48" t="s">
        <v>1632</v>
      </c>
      <c r="F78" s="49" t="s">
        <v>152</v>
      </c>
      <c r="G78" s="49" t="s">
        <v>439</v>
      </c>
      <c r="H78" s="49" t="s">
        <v>42</v>
      </c>
      <c r="I78" s="82" t="s">
        <v>1240</v>
      </c>
      <c r="J78" s="51">
        <v>44470</v>
      </c>
      <c r="K78" s="51">
        <v>48579</v>
      </c>
      <c r="L78" s="85">
        <v>1</v>
      </c>
      <c r="M78" s="85">
        <v>1</v>
      </c>
      <c r="N78" s="85">
        <v>1</v>
      </c>
      <c r="O78" s="115">
        <v>12</v>
      </c>
      <c r="P78" s="86">
        <v>4</v>
      </c>
      <c r="Q78" s="116"/>
      <c r="R78" s="117">
        <v>4</v>
      </c>
      <c r="S78" s="127"/>
      <c r="T78" s="117">
        <v>2</v>
      </c>
      <c r="U78" s="160"/>
      <c r="V78" s="287">
        <v>0</v>
      </c>
      <c r="W78" s="199">
        <f>P78+R78+T78</f>
        <v>10</v>
      </c>
      <c r="X78" s="122">
        <v>1</v>
      </c>
      <c r="Y78" s="399" t="s">
        <v>2344</v>
      </c>
      <c r="Z78" s="104" t="s">
        <v>649</v>
      </c>
      <c r="AA78" s="104" t="s">
        <v>650</v>
      </c>
      <c r="AB78" s="49" t="s">
        <v>651</v>
      </c>
      <c r="AC78" s="105" t="s">
        <v>652</v>
      </c>
      <c r="AD78" s="49"/>
      <c r="AE78" s="91" t="s">
        <v>653</v>
      </c>
      <c r="AF78" s="49" t="s">
        <v>654</v>
      </c>
      <c r="AG78" s="49" t="s">
        <v>655</v>
      </c>
      <c r="AH78" s="107" t="s">
        <v>1368</v>
      </c>
      <c r="AI78" s="107" t="s">
        <v>1369</v>
      </c>
      <c r="AJ78" s="180" t="s">
        <v>2163</v>
      </c>
      <c r="AK78" s="180" t="s">
        <v>2164</v>
      </c>
      <c r="AL78" s="181" t="s">
        <v>2163</v>
      </c>
      <c r="AM78" s="181" t="s">
        <v>2164</v>
      </c>
      <c r="AN78" s="72">
        <v>7</v>
      </c>
      <c r="AO78" s="72">
        <v>0</v>
      </c>
      <c r="AP78" s="97"/>
      <c r="AQ78" s="291"/>
      <c r="AR78" s="74">
        <v>0</v>
      </c>
      <c r="AS78" s="75">
        <v>15.88</v>
      </c>
      <c r="AT78" s="76" t="s">
        <v>1542</v>
      </c>
      <c r="AU78" s="209">
        <v>47</v>
      </c>
      <c r="AV78" s="181" t="s">
        <v>637</v>
      </c>
      <c r="AW78" s="288">
        <v>0</v>
      </c>
      <c r="AX78" s="184"/>
      <c r="AY78" s="80">
        <f t="shared" si="2"/>
        <v>69.88</v>
      </c>
      <c r="AZ78" s="7"/>
      <c r="BA78" s="15"/>
      <c r="BB78" s="15"/>
      <c r="BC78" s="15"/>
      <c r="BD78" s="15"/>
      <c r="BE78" s="15"/>
      <c r="BF78" s="15"/>
      <c r="BG78" s="15"/>
      <c r="BH78" s="15"/>
      <c r="BI78" s="15"/>
      <c r="BJ78" s="15"/>
      <c r="BK78" s="15"/>
      <c r="BL78" s="15"/>
      <c r="BM78" s="15"/>
      <c r="BN78" s="15"/>
    </row>
    <row r="79" spans="1:66" s="16" customFormat="1" ht="46" hidden="1" customHeight="1" x14ac:dyDescent="0.35">
      <c r="A79" s="81" t="s">
        <v>1656</v>
      </c>
      <c r="B79" s="81" t="s">
        <v>1667</v>
      </c>
      <c r="C79" s="48" t="s">
        <v>656</v>
      </c>
      <c r="D79" s="49" t="s">
        <v>657</v>
      </c>
      <c r="E79" s="48" t="s">
        <v>2299</v>
      </c>
      <c r="F79" s="49" t="s">
        <v>152</v>
      </c>
      <c r="G79" s="49" t="s">
        <v>439</v>
      </c>
      <c r="H79" s="49" t="s">
        <v>42</v>
      </c>
      <c r="I79" s="82" t="s">
        <v>1240</v>
      </c>
      <c r="J79" s="51">
        <v>44470</v>
      </c>
      <c r="K79" s="51">
        <v>48579</v>
      </c>
      <c r="L79" s="85">
        <v>1</v>
      </c>
      <c r="M79" s="85">
        <v>1</v>
      </c>
      <c r="N79" s="85">
        <v>1</v>
      </c>
      <c r="O79" s="49">
        <v>11</v>
      </c>
      <c r="P79" s="86">
        <v>1</v>
      </c>
      <c r="Q79" s="116"/>
      <c r="R79" s="117">
        <v>1</v>
      </c>
      <c r="S79" s="118"/>
      <c r="T79" s="310"/>
      <c r="U79" s="160">
        <v>1</v>
      </c>
      <c r="V79" s="287">
        <v>1</v>
      </c>
      <c r="W79" s="264">
        <v>4</v>
      </c>
      <c r="X79" s="122">
        <v>1</v>
      </c>
      <c r="Y79" s="399" t="s">
        <v>2344</v>
      </c>
      <c r="Z79" s="104" t="s">
        <v>658</v>
      </c>
      <c r="AA79" s="104" t="s">
        <v>650</v>
      </c>
      <c r="AB79" s="49" t="s">
        <v>659</v>
      </c>
      <c r="AC79" s="105" t="s">
        <v>660</v>
      </c>
      <c r="AD79" s="49"/>
      <c r="AE79" s="91" t="s">
        <v>661</v>
      </c>
      <c r="AF79" s="49" t="s">
        <v>662</v>
      </c>
      <c r="AG79" s="49" t="s">
        <v>655</v>
      </c>
      <c r="AH79" s="92" t="s">
        <v>1370</v>
      </c>
      <c r="AI79" s="92" t="s">
        <v>1371</v>
      </c>
      <c r="AJ79" s="180" t="s">
        <v>2165</v>
      </c>
      <c r="AK79" s="180" t="s">
        <v>2166</v>
      </c>
      <c r="AL79" s="181" t="s">
        <v>2167</v>
      </c>
      <c r="AM79" s="181" t="s">
        <v>2166</v>
      </c>
      <c r="AN79" s="72">
        <v>0</v>
      </c>
      <c r="AO79" s="72">
        <v>0</v>
      </c>
      <c r="AP79" s="97"/>
      <c r="AQ79" s="291"/>
      <c r="AR79" s="74">
        <v>0</v>
      </c>
      <c r="AS79" s="75">
        <v>0</v>
      </c>
      <c r="AT79" s="76"/>
      <c r="AU79" s="209">
        <v>2</v>
      </c>
      <c r="AV79" s="181"/>
      <c r="AW79" s="181"/>
      <c r="AX79" s="184"/>
      <c r="AY79" s="80">
        <f t="shared" si="2"/>
        <v>2</v>
      </c>
      <c r="AZ79" s="7"/>
      <c r="BA79" s="15"/>
      <c r="BB79" s="15"/>
      <c r="BC79" s="15"/>
      <c r="BD79" s="15"/>
      <c r="BE79" s="15"/>
      <c r="BF79" s="15"/>
      <c r="BG79" s="15"/>
      <c r="BH79" s="15"/>
      <c r="BI79" s="15"/>
      <c r="BJ79" s="15"/>
      <c r="BK79" s="15"/>
      <c r="BL79" s="15"/>
      <c r="BM79" s="15"/>
      <c r="BN79" s="15"/>
    </row>
    <row r="80" spans="1:66" s="16" customFormat="1" ht="55.5" hidden="1" customHeight="1" x14ac:dyDescent="0.35">
      <c r="A80" s="81" t="s">
        <v>1656</v>
      </c>
      <c r="B80" s="81" t="s">
        <v>1667</v>
      </c>
      <c r="C80" s="48" t="s">
        <v>663</v>
      </c>
      <c r="D80" s="49" t="s">
        <v>664</v>
      </c>
      <c r="E80" s="48" t="s">
        <v>2300</v>
      </c>
      <c r="F80" s="49" t="s">
        <v>484</v>
      </c>
      <c r="G80" s="49" t="s">
        <v>485</v>
      </c>
      <c r="H80" s="49" t="s">
        <v>42</v>
      </c>
      <c r="I80" s="82" t="s">
        <v>1241</v>
      </c>
      <c r="J80" s="51">
        <v>44562</v>
      </c>
      <c r="K80" s="51">
        <v>48579</v>
      </c>
      <c r="L80" s="206"/>
      <c r="M80" s="172">
        <v>0.1</v>
      </c>
      <c r="N80" s="172">
        <v>0.2</v>
      </c>
      <c r="O80" s="320">
        <v>1</v>
      </c>
      <c r="P80" s="86"/>
      <c r="Q80" s="116"/>
      <c r="R80" s="67">
        <v>0.1</v>
      </c>
      <c r="S80" s="127"/>
      <c r="T80" s="207"/>
      <c r="U80" s="321"/>
      <c r="V80" s="326">
        <v>0.2</v>
      </c>
      <c r="W80" s="177">
        <v>0.2</v>
      </c>
      <c r="X80" s="122">
        <v>1</v>
      </c>
      <c r="Y80" s="399" t="s">
        <v>2344</v>
      </c>
      <c r="Z80" s="53"/>
      <c r="AA80" s="53"/>
      <c r="AB80" s="49" t="s">
        <v>665</v>
      </c>
      <c r="AC80" s="105" t="s">
        <v>666</v>
      </c>
      <c r="AD80" s="49" t="s">
        <v>667</v>
      </c>
      <c r="AE80" s="91" t="s">
        <v>668</v>
      </c>
      <c r="AF80" s="53" t="s">
        <v>669</v>
      </c>
      <c r="AG80" s="53" t="s">
        <v>670</v>
      </c>
      <c r="AH80" s="107" t="s">
        <v>1372</v>
      </c>
      <c r="AI80" s="107" t="s">
        <v>670</v>
      </c>
      <c r="AJ80" s="180" t="s">
        <v>2241</v>
      </c>
      <c r="AK80" s="180" t="s">
        <v>2242</v>
      </c>
      <c r="AL80" s="181" t="s">
        <v>2243</v>
      </c>
      <c r="AM80" s="181" t="s">
        <v>2244</v>
      </c>
      <c r="AN80" s="72">
        <v>0</v>
      </c>
      <c r="AO80" s="72">
        <v>0</v>
      </c>
      <c r="AP80" s="97">
        <v>24</v>
      </c>
      <c r="AQ80" s="182" t="s">
        <v>671</v>
      </c>
      <c r="AR80" s="74">
        <v>0</v>
      </c>
      <c r="AS80" s="75">
        <v>0</v>
      </c>
      <c r="AT80" s="76" t="s">
        <v>1543</v>
      </c>
      <c r="AU80" s="209">
        <v>0</v>
      </c>
      <c r="AV80" s="181" t="s">
        <v>1993</v>
      </c>
      <c r="AW80" s="288">
        <v>5.6</v>
      </c>
      <c r="AX80" s="184" t="s">
        <v>1994</v>
      </c>
      <c r="AY80" s="80">
        <f t="shared" si="2"/>
        <v>29.6</v>
      </c>
      <c r="AZ80" s="7"/>
      <c r="BA80" s="15"/>
      <c r="BB80" s="15"/>
      <c r="BC80" s="15"/>
      <c r="BD80" s="15"/>
      <c r="BE80" s="15"/>
      <c r="BF80" s="15"/>
      <c r="BG80" s="15"/>
      <c r="BH80" s="15"/>
      <c r="BI80" s="15"/>
      <c r="BJ80" s="15"/>
      <c r="BK80" s="15"/>
      <c r="BL80" s="15"/>
      <c r="BM80" s="15"/>
      <c r="BN80" s="15"/>
    </row>
    <row r="81" spans="1:66" s="16" customFormat="1" ht="44.5" hidden="1" customHeight="1" x14ac:dyDescent="0.35">
      <c r="A81" s="81" t="s">
        <v>1656</v>
      </c>
      <c r="B81" s="81" t="s">
        <v>1667</v>
      </c>
      <c r="C81" s="48" t="s">
        <v>672</v>
      </c>
      <c r="D81" s="49" t="s">
        <v>673</v>
      </c>
      <c r="E81" s="48" t="s">
        <v>2301</v>
      </c>
      <c r="F81" s="49" t="s">
        <v>152</v>
      </c>
      <c r="G81" s="49" t="s">
        <v>439</v>
      </c>
      <c r="H81" s="49" t="s">
        <v>42</v>
      </c>
      <c r="I81" s="82" t="s">
        <v>1240</v>
      </c>
      <c r="J81" s="51">
        <v>44562</v>
      </c>
      <c r="K81" s="51">
        <v>48579</v>
      </c>
      <c r="L81" s="206"/>
      <c r="M81" s="85">
        <v>10</v>
      </c>
      <c r="N81" s="85">
        <v>10</v>
      </c>
      <c r="O81" s="49">
        <v>110</v>
      </c>
      <c r="P81" s="86"/>
      <c r="Q81" s="116"/>
      <c r="R81" s="117">
        <v>9</v>
      </c>
      <c r="S81" s="118"/>
      <c r="T81" s="310"/>
      <c r="U81" s="160"/>
      <c r="V81" s="340">
        <v>8</v>
      </c>
      <c r="W81" s="341">
        <v>17</v>
      </c>
      <c r="X81" s="122">
        <v>0.85</v>
      </c>
      <c r="Y81" s="399" t="s">
        <v>2344</v>
      </c>
      <c r="Z81" s="53"/>
      <c r="AA81" s="53"/>
      <c r="AB81" s="49" t="s">
        <v>674</v>
      </c>
      <c r="AC81" s="105" t="s">
        <v>675</v>
      </c>
      <c r="AD81" s="49"/>
      <c r="AE81" s="91"/>
      <c r="AF81" s="49" t="s">
        <v>676</v>
      </c>
      <c r="AG81" s="295"/>
      <c r="AH81" s="92" t="s">
        <v>1373</v>
      </c>
      <c r="AI81" s="92"/>
      <c r="AJ81" s="180" t="s">
        <v>2168</v>
      </c>
      <c r="AK81" s="180" t="s">
        <v>2169</v>
      </c>
      <c r="AL81" s="181" t="s">
        <v>2170</v>
      </c>
      <c r="AM81" s="181" t="s">
        <v>2169</v>
      </c>
      <c r="AN81" s="72">
        <v>0</v>
      </c>
      <c r="AO81" s="72">
        <v>0</v>
      </c>
      <c r="AP81" s="97">
        <v>44</v>
      </c>
      <c r="AQ81" s="182" t="s">
        <v>552</v>
      </c>
      <c r="AR81" s="74">
        <v>0</v>
      </c>
      <c r="AS81" s="75">
        <v>0</v>
      </c>
      <c r="AT81" s="76"/>
      <c r="AU81" s="209">
        <v>0</v>
      </c>
      <c r="AV81" s="181" t="s">
        <v>1995</v>
      </c>
      <c r="AW81" s="288">
        <v>3</v>
      </c>
      <c r="AX81" s="184" t="s">
        <v>1996</v>
      </c>
      <c r="AY81" s="80">
        <f t="shared" si="2"/>
        <v>47</v>
      </c>
      <c r="AZ81" s="18"/>
      <c r="BA81" s="15"/>
      <c r="BB81" s="15"/>
      <c r="BC81" s="15"/>
      <c r="BD81" s="15"/>
      <c r="BE81" s="15"/>
      <c r="BF81" s="15"/>
      <c r="BG81" s="15"/>
      <c r="BH81" s="15"/>
      <c r="BI81" s="15"/>
      <c r="BJ81" s="15"/>
      <c r="BK81" s="15"/>
      <c r="BL81" s="15"/>
      <c r="BM81" s="15"/>
      <c r="BN81" s="15"/>
    </row>
    <row r="82" spans="1:66" s="16" customFormat="1" ht="85.5" customHeight="1" x14ac:dyDescent="0.35">
      <c r="A82" s="81" t="s">
        <v>1657</v>
      </c>
      <c r="B82" s="81" t="s">
        <v>1669</v>
      </c>
      <c r="C82" s="48" t="s">
        <v>677</v>
      </c>
      <c r="D82" s="49" t="s">
        <v>678</v>
      </c>
      <c r="E82" s="48" t="s">
        <v>2302</v>
      </c>
      <c r="F82" s="49" t="s">
        <v>29</v>
      </c>
      <c r="G82" s="49" t="s">
        <v>92</v>
      </c>
      <c r="H82" s="49" t="s">
        <v>42</v>
      </c>
      <c r="I82" s="82" t="s">
        <v>1240</v>
      </c>
      <c r="J82" s="51">
        <v>44470</v>
      </c>
      <c r="K82" s="51">
        <v>48579</v>
      </c>
      <c r="L82" s="52">
        <v>4.1226772186591314E-2</v>
      </c>
      <c r="M82" s="52">
        <v>5.377037370747207E-2</v>
      </c>
      <c r="N82" s="52">
        <v>6.1680351556626059E-2</v>
      </c>
      <c r="O82" s="53">
        <v>1</v>
      </c>
      <c r="P82" s="55">
        <v>0.04</v>
      </c>
      <c r="Q82" s="116"/>
      <c r="R82" s="67">
        <v>0.04</v>
      </c>
      <c r="S82" s="222">
        <v>1.4999999999999999E-2</v>
      </c>
      <c r="T82" s="223">
        <v>0.01</v>
      </c>
      <c r="U82" s="223">
        <v>3.5000000000000003E-2</v>
      </c>
      <c r="V82" s="67">
        <v>0</v>
      </c>
      <c r="W82" s="59">
        <v>0.15</v>
      </c>
      <c r="X82" s="150">
        <v>1</v>
      </c>
      <c r="Y82" s="399" t="s">
        <v>2344</v>
      </c>
      <c r="Z82" s="49" t="s">
        <v>679</v>
      </c>
      <c r="AA82" s="53"/>
      <c r="AB82" s="49"/>
      <c r="AC82" s="105" t="s">
        <v>680</v>
      </c>
      <c r="AD82" s="49"/>
      <c r="AE82" s="91" t="s">
        <v>681</v>
      </c>
      <c r="AF82" s="49" t="s">
        <v>682</v>
      </c>
      <c r="AG82" s="49" t="s">
        <v>683</v>
      </c>
      <c r="AH82" s="107" t="s">
        <v>1374</v>
      </c>
      <c r="AI82" s="108" t="s">
        <v>1375</v>
      </c>
      <c r="AJ82" s="67" t="s">
        <v>1704</v>
      </c>
      <c r="AK82" s="68" t="s">
        <v>1735</v>
      </c>
      <c r="AL82" s="132" t="s">
        <v>1784</v>
      </c>
      <c r="AM82" s="96" t="s">
        <v>1810</v>
      </c>
      <c r="AN82" s="71">
        <v>0</v>
      </c>
      <c r="AO82" s="72">
        <v>0</v>
      </c>
      <c r="AP82" s="97">
        <v>8</v>
      </c>
      <c r="AQ82" s="191" t="s">
        <v>39</v>
      </c>
      <c r="AR82" s="74">
        <v>4.26</v>
      </c>
      <c r="AS82" s="75">
        <v>0.68</v>
      </c>
      <c r="AT82" s="76" t="s">
        <v>1544</v>
      </c>
      <c r="AU82" s="209">
        <v>1.2591749999999999</v>
      </c>
      <c r="AV82" s="181" t="s">
        <v>39</v>
      </c>
      <c r="AW82" s="288">
        <v>0.63</v>
      </c>
      <c r="AX82" s="184" t="s">
        <v>1839</v>
      </c>
      <c r="AY82" s="80">
        <f t="shared" si="2"/>
        <v>14.829175000000001</v>
      </c>
      <c r="AZ82" s="22"/>
      <c r="BA82" s="22"/>
      <c r="BB82" s="22"/>
      <c r="BC82" s="22"/>
      <c r="BD82" s="22"/>
      <c r="BE82" s="22"/>
      <c r="BF82" s="15"/>
      <c r="BG82" s="15"/>
      <c r="BH82" s="15"/>
      <c r="BI82" s="15"/>
      <c r="BJ82" s="15"/>
      <c r="BK82" s="15"/>
      <c r="BL82" s="15"/>
      <c r="BM82" s="15"/>
      <c r="BN82" s="15"/>
    </row>
    <row r="83" spans="1:66" s="16" customFormat="1" ht="83.25" customHeight="1" x14ac:dyDescent="0.35">
      <c r="A83" s="81" t="s">
        <v>1657</v>
      </c>
      <c r="B83" s="81" t="s">
        <v>1669</v>
      </c>
      <c r="C83" s="48" t="s">
        <v>684</v>
      </c>
      <c r="D83" s="49" t="s">
        <v>685</v>
      </c>
      <c r="E83" s="48" t="s">
        <v>1861</v>
      </c>
      <c r="F83" s="49" t="s">
        <v>29</v>
      </c>
      <c r="G83" s="49" t="s">
        <v>92</v>
      </c>
      <c r="H83" s="49" t="s">
        <v>31</v>
      </c>
      <c r="I83" s="82" t="s">
        <v>1240</v>
      </c>
      <c r="J83" s="51">
        <v>44562</v>
      </c>
      <c r="K83" s="51">
        <v>48579</v>
      </c>
      <c r="L83" s="206"/>
      <c r="M83" s="114">
        <v>495</v>
      </c>
      <c r="N83" s="114">
        <v>495</v>
      </c>
      <c r="O83" s="49">
        <v>5445</v>
      </c>
      <c r="P83" s="86"/>
      <c r="Q83" s="119">
        <v>100</v>
      </c>
      <c r="R83" s="117">
        <v>30</v>
      </c>
      <c r="S83" s="228">
        <v>18</v>
      </c>
      <c r="T83" s="194">
        <v>42</v>
      </c>
      <c r="U83" s="194">
        <v>98</v>
      </c>
      <c r="V83" s="283">
        <v>82</v>
      </c>
      <c r="W83" s="149">
        <v>370</v>
      </c>
      <c r="X83" s="150">
        <v>0.37</v>
      </c>
      <c r="Y83" s="25" t="s">
        <v>2345</v>
      </c>
      <c r="Z83" s="53"/>
      <c r="AA83" s="53"/>
      <c r="AB83" s="49" t="s">
        <v>686</v>
      </c>
      <c r="AC83" s="105" t="s">
        <v>687</v>
      </c>
      <c r="AD83" s="49"/>
      <c r="AE83" s="91" t="s">
        <v>688</v>
      </c>
      <c r="AF83" s="49" t="s">
        <v>689</v>
      </c>
      <c r="AG83" s="342" t="s">
        <v>690</v>
      </c>
      <c r="AH83" s="92" t="s">
        <v>1376</v>
      </c>
      <c r="AI83" s="93" t="s">
        <v>1377</v>
      </c>
      <c r="AJ83" s="117" t="s">
        <v>1705</v>
      </c>
      <c r="AK83" s="95" t="s">
        <v>1736</v>
      </c>
      <c r="AL83" s="343" t="s">
        <v>1785</v>
      </c>
      <c r="AM83" s="111" t="s">
        <v>1811</v>
      </c>
      <c r="AN83" s="71">
        <v>0</v>
      </c>
      <c r="AO83" s="97">
        <v>4</v>
      </c>
      <c r="AP83" s="97">
        <v>1</v>
      </c>
      <c r="AQ83" s="344" t="s">
        <v>691</v>
      </c>
      <c r="AR83" s="74">
        <v>0.79</v>
      </c>
      <c r="AS83" s="75">
        <v>1.85</v>
      </c>
      <c r="AT83" s="76" t="s">
        <v>1545</v>
      </c>
      <c r="AU83" s="209">
        <v>4.3281023835636372</v>
      </c>
      <c r="AV83" s="181" t="s">
        <v>1997</v>
      </c>
      <c r="AW83" s="288">
        <v>3.62</v>
      </c>
      <c r="AX83" s="184" t="s">
        <v>1840</v>
      </c>
      <c r="AY83" s="80">
        <f t="shared" si="2"/>
        <v>15.588102383563637</v>
      </c>
      <c r="AZ83" s="7"/>
      <c r="BA83" s="15"/>
      <c r="BB83" s="15"/>
      <c r="BC83" s="15"/>
      <c r="BD83" s="15"/>
      <c r="BE83" s="15"/>
      <c r="BF83" s="15"/>
      <c r="BG83" s="15"/>
      <c r="BH83" s="15"/>
      <c r="BI83" s="15"/>
      <c r="BJ83" s="15"/>
      <c r="BK83" s="15"/>
      <c r="BL83" s="15"/>
      <c r="BM83" s="15"/>
      <c r="BN83" s="15"/>
    </row>
    <row r="84" spans="1:66" s="16" customFormat="1" ht="76.5" customHeight="1" x14ac:dyDescent="0.35">
      <c r="A84" s="81" t="s">
        <v>1657</v>
      </c>
      <c r="B84" s="81" t="s">
        <v>1669</v>
      </c>
      <c r="C84" s="48" t="s">
        <v>692</v>
      </c>
      <c r="D84" s="49" t="s">
        <v>693</v>
      </c>
      <c r="E84" s="48" t="s">
        <v>2303</v>
      </c>
      <c r="F84" s="49" t="s">
        <v>29</v>
      </c>
      <c r="G84" s="49" t="s">
        <v>92</v>
      </c>
      <c r="H84" s="49" t="s">
        <v>42</v>
      </c>
      <c r="I84" s="82" t="s">
        <v>1240</v>
      </c>
      <c r="J84" s="51">
        <v>44470</v>
      </c>
      <c r="K84" s="51">
        <v>48579</v>
      </c>
      <c r="L84" s="52">
        <v>2.5000000000000001E-2</v>
      </c>
      <c r="M84" s="52">
        <v>2.5000000000000001E-2</v>
      </c>
      <c r="N84" s="52">
        <v>0.09</v>
      </c>
      <c r="O84" s="53">
        <v>1</v>
      </c>
      <c r="P84" s="55">
        <v>0.03</v>
      </c>
      <c r="Q84" s="56"/>
      <c r="R84" s="67">
        <v>0.03</v>
      </c>
      <c r="S84" s="127"/>
      <c r="T84" s="289"/>
      <c r="U84" s="67"/>
      <c r="V84" s="67">
        <v>0.12</v>
      </c>
      <c r="W84" s="234">
        <v>0.18</v>
      </c>
      <c r="X84" s="122">
        <v>1</v>
      </c>
      <c r="Y84" s="399" t="s">
        <v>2344</v>
      </c>
      <c r="Z84" s="49" t="s">
        <v>694</v>
      </c>
      <c r="AA84" s="345" t="s">
        <v>695</v>
      </c>
      <c r="AB84" s="49" t="s">
        <v>696</v>
      </c>
      <c r="AC84" s="105" t="s">
        <v>697</v>
      </c>
      <c r="AD84" s="49" t="s">
        <v>698</v>
      </c>
      <c r="AE84" s="91" t="s">
        <v>699</v>
      </c>
      <c r="AF84" s="106" t="s">
        <v>700</v>
      </c>
      <c r="AG84" s="346" t="s">
        <v>701</v>
      </c>
      <c r="AH84" s="107" t="s">
        <v>1378</v>
      </c>
      <c r="AI84" s="108" t="s">
        <v>1379</v>
      </c>
      <c r="AJ84" s="131" t="s">
        <v>1713</v>
      </c>
      <c r="AK84" s="68" t="s">
        <v>1737</v>
      </c>
      <c r="AL84" s="141" t="s">
        <v>1786</v>
      </c>
      <c r="AM84" s="253" t="s">
        <v>1812</v>
      </c>
      <c r="AN84" s="71">
        <v>6</v>
      </c>
      <c r="AO84" s="97">
        <v>5.34</v>
      </c>
      <c r="AP84" s="97">
        <v>1</v>
      </c>
      <c r="AQ84" s="182" t="s">
        <v>702</v>
      </c>
      <c r="AR84" s="74">
        <v>1.5</v>
      </c>
      <c r="AS84" s="75">
        <v>1.5</v>
      </c>
      <c r="AT84" s="76" t="s">
        <v>1546</v>
      </c>
      <c r="AU84" s="209">
        <v>0</v>
      </c>
      <c r="AV84" s="181"/>
      <c r="AW84" s="288">
        <v>3</v>
      </c>
      <c r="AX84" s="184" t="s">
        <v>1841</v>
      </c>
      <c r="AY84" s="80">
        <f t="shared" si="2"/>
        <v>18.34</v>
      </c>
      <c r="AZ84" s="7"/>
      <c r="BA84" s="15"/>
      <c r="BB84" s="15"/>
      <c r="BC84" s="15"/>
      <c r="BD84" s="15"/>
      <c r="BE84" s="15"/>
      <c r="BF84" s="15"/>
      <c r="BG84" s="15"/>
      <c r="BH84" s="15"/>
      <c r="BI84" s="15"/>
      <c r="BJ84" s="15"/>
      <c r="BK84" s="15"/>
      <c r="BL84" s="15"/>
      <c r="BM84" s="15"/>
      <c r="BN84" s="15"/>
    </row>
    <row r="85" spans="1:66" s="16" customFormat="1" ht="172" customHeight="1" x14ac:dyDescent="0.35">
      <c r="A85" s="81" t="s">
        <v>1657</v>
      </c>
      <c r="B85" s="81" t="s">
        <v>1669</v>
      </c>
      <c r="C85" s="48" t="s">
        <v>703</v>
      </c>
      <c r="D85" s="49" t="s">
        <v>704</v>
      </c>
      <c r="E85" s="48" t="s">
        <v>2304</v>
      </c>
      <c r="F85" s="49" t="s">
        <v>29</v>
      </c>
      <c r="G85" s="49" t="s">
        <v>92</v>
      </c>
      <c r="H85" s="49" t="s">
        <v>42</v>
      </c>
      <c r="I85" s="82" t="s">
        <v>1242</v>
      </c>
      <c r="J85" s="51">
        <v>44562</v>
      </c>
      <c r="K85" s="51">
        <v>48579</v>
      </c>
      <c r="L85" s="206"/>
      <c r="M85" s="114">
        <v>37</v>
      </c>
      <c r="N85" s="114">
        <v>37</v>
      </c>
      <c r="O85" s="115">
        <v>37</v>
      </c>
      <c r="P85" s="86"/>
      <c r="Q85" s="119">
        <v>4</v>
      </c>
      <c r="R85" s="117">
        <v>37</v>
      </c>
      <c r="S85" s="118"/>
      <c r="T85" s="159"/>
      <c r="U85" s="313"/>
      <c r="V85" s="117">
        <v>37</v>
      </c>
      <c r="W85" s="121">
        <v>37</v>
      </c>
      <c r="X85" s="122">
        <v>1</v>
      </c>
      <c r="Y85" s="399" t="s">
        <v>2344</v>
      </c>
      <c r="Z85" s="53"/>
      <c r="AA85" s="53"/>
      <c r="AB85" s="49" t="s">
        <v>705</v>
      </c>
      <c r="AC85" s="105" t="s">
        <v>706</v>
      </c>
      <c r="AD85" s="49" t="s">
        <v>698</v>
      </c>
      <c r="AE85" s="91" t="s">
        <v>707</v>
      </c>
      <c r="AF85" s="347" t="s">
        <v>708</v>
      </c>
      <c r="AG85" s="348" t="s">
        <v>709</v>
      </c>
      <c r="AH85" s="92" t="s">
        <v>1380</v>
      </c>
      <c r="AI85" s="93" t="s">
        <v>1381</v>
      </c>
      <c r="AJ85" s="349" t="s">
        <v>1706</v>
      </c>
      <c r="AK85" s="95" t="s">
        <v>1738</v>
      </c>
      <c r="AL85" s="141" t="s">
        <v>1787</v>
      </c>
      <c r="AM85" s="350" t="s">
        <v>1813</v>
      </c>
      <c r="AN85" s="71">
        <v>0</v>
      </c>
      <c r="AO85" s="97">
        <v>15.6</v>
      </c>
      <c r="AP85" s="97">
        <v>10</v>
      </c>
      <c r="AQ85" s="182" t="s">
        <v>710</v>
      </c>
      <c r="AR85" s="74">
        <v>6.75</v>
      </c>
      <c r="AS85" s="75">
        <v>6.75</v>
      </c>
      <c r="AT85" s="76" t="s">
        <v>1547</v>
      </c>
      <c r="AU85" s="209">
        <v>0</v>
      </c>
      <c r="AV85" s="181"/>
      <c r="AW85" s="288">
        <v>14</v>
      </c>
      <c r="AX85" s="184" t="s">
        <v>1842</v>
      </c>
      <c r="AY85" s="80">
        <f t="shared" si="2"/>
        <v>53.1</v>
      </c>
      <c r="AZ85" s="7"/>
      <c r="BA85" s="15"/>
      <c r="BB85" s="15"/>
      <c r="BC85" s="15"/>
      <c r="BD85" s="15"/>
      <c r="BE85" s="15"/>
      <c r="BF85" s="15"/>
      <c r="BG85" s="15"/>
      <c r="BH85" s="15"/>
      <c r="BI85" s="15"/>
      <c r="BJ85" s="15"/>
      <c r="BK85" s="15"/>
      <c r="BL85" s="15"/>
      <c r="BM85" s="15"/>
      <c r="BN85" s="15"/>
    </row>
    <row r="86" spans="1:66" s="16" customFormat="1" ht="57.65" hidden="1" customHeight="1" x14ac:dyDescent="0.35">
      <c r="A86" s="81" t="s">
        <v>1657</v>
      </c>
      <c r="B86" s="81" t="s">
        <v>1669</v>
      </c>
      <c r="C86" s="48" t="s">
        <v>711</v>
      </c>
      <c r="D86" s="49" t="s">
        <v>712</v>
      </c>
      <c r="E86" s="49" t="s">
        <v>2305</v>
      </c>
      <c r="F86" s="49" t="s">
        <v>152</v>
      </c>
      <c r="G86" s="49" t="s">
        <v>439</v>
      </c>
      <c r="H86" s="49" t="s">
        <v>142</v>
      </c>
      <c r="I86" s="82" t="s">
        <v>1240</v>
      </c>
      <c r="J86" s="51">
        <v>44562</v>
      </c>
      <c r="K86" s="51">
        <v>48579</v>
      </c>
      <c r="L86" s="206"/>
      <c r="M86" s="114">
        <v>50</v>
      </c>
      <c r="N86" s="114">
        <v>60</v>
      </c>
      <c r="O86" s="115">
        <v>1400</v>
      </c>
      <c r="P86" s="86"/>
      <c r="Q86" s="119"/>
      <c r="R86" s="117">
        <v>60</v>
      </c>
      <c r="S86" s="127"/>
      <c r="T86" s="351">
        <v>18</v>
      </c>
      <c r="U86" s="160"/>
      <c r="V86" s="290">
        <v>62</v>
      </c>
      <c r="W86" s="199">
        <v>140</v>
      </c>
      <c r="X86" s="122">
        <v>1</v>
      </c>
      <c r="Y86" s="399" t="s">
        <v>2344</v>
      </c>
      <c r="Z86" s="53"/>
      <c r="AA86" s="53"/>
      <c r="AB86" s="49" t="s">
        <v>713</v>
      </c>
      <c r="AC86" s="105" t="s">
        <v>714</v>
      </c>
      <c r="AD86" s="49" t="s">
        <v>715</v>
      </c>
      <c r="AE86" s="91" t="s">
        <v>716</v>
      </c>
      <c r="AF86" s="49" t="s">
        <v>717</v>
      </c>
      <c r="AG86" s="49" t="s">
        <v>718</v>
      </c>
      <c r="AH86" s="107" t="s">
        <v>1382</v>
      </c>
      <c r="AI86" s="107" t="s">
        <v>1383</v>
      </c>
      <c r="AJ86" s="180" t="s">
        <v>2171</v>
      </c>
      <c r="AK86" s="180" t="s">
        <v>2172</v>
      </c>
      <c r="AL86" s="181" t="s">
        <v>2173</v>
      </c>
      <c r="AM86" s="181" t="s">
        <v>2172</v>
      </c>
      <c r="AN86" s="72">
        <v>0</v>
      </c>
      <c r="AO86" s="97">
        <v>34.5</v>
      </c>
      <c r="AP86" s="97">
        <v>53</v>
      </c>
      <c r="AQ86" s="352" t="s">
        <v>719</v>
      </c>
      <c r="AR86" s="74">
        <v>0</v>
      </c>
      <c r="AS86" s="75">
        <v>7.2</v>
      </c>
      <c r="AT86" s="76" t="s">
        <v>1548</v>
      </c>
      <c r="AU86" s="209">
        <v>0</v>
      </c>
      <c r="AV86" s="181"/>
      <c r="AW86" s="288">
        <v>19.5</v>
      </c>
      <c r="AX86" s="184" t="s">
        <v>1998</v>
      </c>
      <c r="AY86" s="80">
        <f t="shared" si="2"/>
        <v>114.2</v>
      </c>
      <c r="AZ86" s="7"/>
      <c r="BA86" s="15"/>
      <c r="BB86" s="15"/>
      <c r="BC86" s="15"/>
      <c r="BD86" s="15"/>
      <c r="BE86" s="15"/>
      <c r="BF86" s="15"/>
      <c r="BG86" s="15"/>
      <c r="BH86" s="15"/>
      <c r="BI86" s="15"/>
      <c r="BJ86" s="15"/>
      <c r="BK86" s="15"/>
      <c r="BL86" s="15"/>
      <c r="BM86" s="15"/>
      <c r="BN86" s="15"/>
    </row>
    <row r="87" spans="1:66" s="16" customFormat="1" ht="40" hidden="1" customHeight="1" x14ac:dyDescent="0.35">
      <c r="A87" s="81" t="s">
        <v>1657</v>
      </c>
      <c r="B87" s="81" t="s">
        <v>1669</v>
      </c>
      <c r="C87" s="48" t="s">
        <v>720</v>
      </c>
      <c r="D87" s="49" t="s">
        <v>721</v>
      </c>
      <c r="E87" s="49" t="s">
        <v>2306</v>
      </c>
      <c r="F87" s="49" t="s">
        <v>152</v>
      </c>
      <c r="G87" s="49" t="s">
        <v>439</v>
      </c>
      <c r="H87" s="49" t="s">
        <v>142</v>
      </c>
      <c r="I87" s="263" t="s">
        <v>1240</v>
      </c>
      <c r="J87" s="51">
        <v>44470</v>
      </c>
      <c r="K87" s="51">
        <v>48579</v>
      </c>
      <c r="L87" s="85">
        <v>30</v>
      </c>
      <c r="M87" s="114">
        <v>40</v>
      </c>
      <c r="N87" s="114">
        <v>50</v>
      </c>
      <c r="O87" s="115">
        <v>1020</v>
      </c>
      <c r="P87" s="86">
        <v>30</v>
      </c>
      <c r="Q87" s="119">
        <v>20</v>
      </c>
      <c r="R87" s="117">
        <v>70</v>
      </c>
      <c r="S87" s="118"/>
      <c r="T87" s="117">
        <v>80</v>
      </c>
      <c r="U87" s="160">
        <v>45</v>
      </c>
      <c r="V87" s="287">
        <v>0</v>
      </c>
      <c r="W87" s="264">
        <v>245</v>
      </c>
      <c r="X87" s="122">
        <v>1</v>
      </c>
      <c r="Y87" s="399" t="s">
        <v>2344</v>
      </c>
      <c r="Z87" s="104" t="s">
        <v>722</v>
      </c>
      <c r="AA87" s="104" t="s">
        <v>723</v>
      </c>
      <c r="AB87" s="49" t="s">
        <v>724</v>
      </c>
      <c r="AC87" s="105" t="s">
        <v>725</v>
      </c>
      <c r="AD87" s="49" t="s">
        <v>726</v>
      </c>
      <c r="AE87" s="91" t="s">
        <v>727</v>
      </c>
      <c r="AF87" s="49" t="s">
        <v>728</v>
      </c>
      <c r="AG87" s="295"/>
      <c r="AH87" s="92" t="s">
        <v>1384</v>
      </c>
      <c r="AI87" s="92"/>
      <c r="AJ87" s="180" t="s">
        <v>2174</v>
      </c>
      <c r="AK87" s="180"/>
      <c r="AL87" s="181" t="s">
        <v>2175</v>
      </c>
      <c r="AM87" s="181" t="s">
        <v>2176</v>
      </c>
      <c r="AN87" s="72">
        <v>0</v>
      </c>
      <c r="AO87" s="97">
        <v>1.8</v>
      </c>
      <c r="AP87" s="97">
        <v>20</v>
      </c>
      <c r="AQ87" s="182" t="s">
        <v>729</v>
      </c>
      <c r="AR87" s="74">
        <v>0</v>
      </c>
      <c r="AS87" s="75">
        <v>7.2</v>
      </c>
      <c r="AT87" s="76" t="s">
        <v>1548</v>
      </c>
      <c r="AU87" s="209">
        <v>0</v>
      </c>
      <c r="AV87" s="181"/>
      <c r="AW87" s="288">
        <v>0.57999999999999996</v>
      </c>
      <c r="AX87" s="184" t="s">
        <v>1999</v>
      </c>
      <c r="AY87" s="80">
        <f t="shared" si="2"/>
        <v>29.58</v>
      </c>
      <c r="AZ87" s="7"/>
      <c r="BA87" s="15"/>
      <c r="BB87" s="15"/>
      <c r="BC87" s="15"/>
      <c r="BD87" s="15"/>
      <c r="BE87" s="15"/>
      <c r="BF87" s="15"/>
      <c r="BG87" s="15"/>
      <c r="BH87" s="15"/>
      <c r="BI87" s="15"/>
      <c r="BJ87" s="15"/>
      <c r="BK87" s="15"/>
      <c r="BL87" s="15"/>
      <c r="BM87" s="15"/>
      <c r="BN87" s="15"/>
    </row>
    <row r="88" spans="1:66" s="16" customFormat="1" ht="35.5" hidden="1" customHeight="1" thickBot="1" x14ac:dyDescent="0.4">
      <c r="A88" s="81" t="s">
        <v>1657</v>
      </c>
      <c r="B88" s="81" t="s">
        <v>1669</v>
      </c>
      <c r="C88" s="48" t="s">
        <v>730</v>
      </c>
      <c r="D88" s="49" t="s">
        <v>731</v>
      </c>
      <c r="E88" s="49" t="s">
        <v>1588</v>
      </c>
      <c r="F88" s="49" t="s">
        <v>572</v>
      </c>
      <c r="G88" s="49" t="s">
        <v>573</v>
      </c>
      <c r="H88" s="49" t="s">
        <v>42</v>
      </c>
      <c r="I88" s="82" t="s">
        <v>1242</v>
      </c>
      <c r="J88" s="51">
        <v>44470</v>
      </c>
      <c r="K88" s="51">
        <v>48579</v>
      </c>
      <c r="L88" s="52">
        <v>1</v>
      </c>
      <c r="M88" s="52">
        <v>1</v>
      </c>
      <c r="N88" s="52">
        <v>1</v>
      </c>
      <c r="O88" s="53">
        <v>1</v>
      </c>
      <c r="P88" s="53">
        <v>1</v>
      </c>
      <c r="Q88" s="116"/>
      <c r="R88" s="67">
        <v>1</v>
      </c>
      <c r="S88" s="241">
        <v>1</v>
      </c>
      <c r="T88" s="56">
        <v>1</v>
      </c>
      <c r="U88" s="353">
        <v>1</v>
      </c>
      <c r="V88" s="353">
        <v>1</v>
      </c>
      <c r="W88" s="238">
        <v>1</v>
      </c>
      <c r="X88" s="122">
        <v>1</v>
      </c>
      <c r="Y88" s="399" t="s">
        <v>2344</v>
      </c>
      <c r="Z88" s="49" t="s">
        <v>2358</v>
      </c>
      <c r="AA88" s="49" t="s">
        <v>732</v>
      </c>
      <c r="AB88" s="49" t="s">
        <v>733</v>
      </c>
      <c r="AC88" s="354" t="s">
        <v>1591</v>
      </c>
      <c r="AD88" s="354" t="s">
        <v>734</v>
      </c>
      <c r="AE88" s="91" t="s">
        <v>734</v>
      </c>
      <c r="AF88" s="295" t="s">
        <v>735</v>
      </c>
      <c r="AG88" s="355" t="s">
        <v>2359</v>
      </c>
      <c r="AH88" s="107" t="s">
        <v>1385</v>
      </c>
      <c r="AI88" s="107" t="s">
        <v>1386</v>
      </c>
      <c r="AJ88" s="180" t="s">
        <v>2094</v>
      </c>
      <c r="AK88" s="180" t="s">
        <v>2095</v>
      </c>
      <c r="AL88" s="181" t="s">
        <v>2096</v>
      </c>
      <c r="AM88" s="181" t="s">
        <v>2097</v>
      </c>
      <c r="AN88" s="331">
        <v>24</v>
      </c>
      <c r="AO88" s="97">
        <v>195.81399999999999</v>
      </c>
      <c r="AP88" s="97">
        <v>85</v>
      </c>
      <c r="AQ88" s="182" t="s">
        <v>736</v>
      </c>
      <c r="AR88" s="168">
        <v>25.9</v>
      </c>
      <c r="AS88" s="75">
        <v>22.42</v>
      </c>
      <c r="AT88" s="76" t="s">
        <v>1549</v>
      </c>
      <c r="AU88" s="209">
        <v>191</v>
      </c>
      <c r="AV88" s="181" t="s">
        <v>805</v>
      </c>
      <c r="AW88" s="288">
        <v>17.510000000000002</v>
      </c>
      <c r="AX88" s="184" t="s">
        <v>2000</v>
      </c>
      <c r="AY88" s="80">
        <f t="shared" si="2"/>
        <v>561.64400000000001</v>
      </c>
      <c r="AZ88" s="7"/>
      <c r="BA88" s="15"/>
      <c r="BB88" s="15"/>
      <c r="BC88" s="15"/>
      <c r="BD88" s="15"/>
      <c r="BE88" s="15"/>
      <c r="BF88" s="15"/>
      <c r="BG88" s="15"/>
      <c r="BH88" s="15"/>
      <c r="BI88" s="15"/>
      <c r="BJ88" s="15"/>
      <c r="BK88" s="15"/>
      <c r="BL88" s="15"/>
      <c r="BM88" s="15"/>
      <c r="BN88" s="15"/>
    </row>
    <row r="89" spans="1:66" s="16" customFormat="1" ht="50.15" hidden="1" customHeight="1" x14ac:dyDescent="0.35">
      <c r="A89" s="81" t="s">
        <v>1657</v>
      </c>
      <c r="B89" s="81" t="s">
        <v>1669</v>
      </c>
      <c r="C89" s="48" t="s">
        <v>737</v>
      </c>
      <c r="D89" s="49" t="s">
        <v>1617</v>
      </c>
      <c r="E89" s="49" t="s">
        <v>2263</v>
      </c>
      <c r="F89" s="49" t="s">
        <v>738</v>
      </c>
      <c r="G89" s="49" t="s">
        <v>739</v>
      </c>
      <c r="H89" s="49" t="s">
        <v>42</v>
      </c>
      <c r="I89" s="263" t="s">
        <v>1240</v>
      </c>
      <c r="J89" s="51">
        <v>44835</v>
      </c>
      <c r="K89" s="51">
        <v>48579</v>
      </c>
      <c r="L89" s="85">
        <v>1</v>
      </c>
      <c r="M89" s="85">
        <v>0</v>
      </c>
      <c r="N89" s="85">
        <v>1</v>
      </c>
      <c r="O89" s="49">
        <v>6</v>
      </c>
      <c r="P89" s="86"/>
      <c r="Q89" s="116"/>
      <c r="R89" s="126"/>
      <c r="S89" s="118"/>
      <c r="T89" s="310"/>
      <c r="U89" s="160"/>
      <c r="V89" s="287">
        <v>1</v>
      </c>
      <c r="W89" s="264">
        <v>1</v>
      </c>
      <c r="X89" s="122" t="s">
        <v>2380</v>
      </c>
      <c r="Y89" s="122" t="s">
        <v>2380</v>
      </c>
      <c r="Z89" s="318"/>
      <c r="AA89" s="318"/>
      <c r="AB89" s="49" t="s">
        <v>740</v>
      </c>
      <c r="AC89" s="105" t="s">
        <v>741</v>
      </c>
      <c r="AD89" s="49"/>
      <c r="AE89" s="91" t="s">
        <v>742</v>
      </c>
      <c r="AF89" s="295" t="s">
        <v>743</v>
      </c>
      <c r="AG89" s="295" t="s">
        <v>744</v>
      </c>
      <c r="AH89" s="92" t="s">
        <v>1387</v>
      </c>
      <c r="AI89" s="92" t="s">
        <v>1388</v>
      </c>
      <c r="AJ89" s="164" t="s">
        <v>2098</v>
      </c>
      <c r="AK89" s="164" t="s">
        <v>1388</v>
      </c>
      <c r="AL89" s="165" t="s">
        <v>2124</v>
      </c>
      <c r="AM89" s="165" t="s">
        <v>1388</v>
      </c>
      <c r="AN89" s="72">
        <v>0</v>
      </c>
      <c r="AO89" s="72">
        <v>0</v>
      </c>
      <c r="AP89" s="167"/>
      <c r="AQ89" s="191" t="s">
        <v>745</v>
      </c>
      <c r="AR89" s="74">
        <v>0</v>
      </c>
      <c r="AS89" s="75">
        <v>0</v>
      </c>
      <c r="AT89" s="76" t="s">
        <v>1550</v>
      </c>
      <c r="AU89" s="209">
        <v>1</v>
      </c>
      <c r="AV89" s="181" t="s">
        <v>691</v>
      </c>
      <c r="AW89" s="288">
        <v>0</v>
      </c>
      <c r="AX89" s="184"/>
      <c r="AY89" s="80">
        <f t="shared" si="2"/>
        <v>1</v>
      </c>
      <c r="AZ89" s="7"/>
      <c r="BA89" s="15"/>
      <c r="BB89" s="15"/>
      <c r="BC89" s="15"/>
      <c r="BD89" s="15"/>
      <c r="BE89" s="15"/>
      <c r="BF89" s="15"/>
      <c r="BG89" s="15"/>
      <c r="BH89" s="15"/>
      <c r="BI89" s="15"/>
      <c r="BJ89" s="15"/>
      <c r="BK89" s="15"/>
      <c r="BL89" s="15"/>
      <c r="BM89" s="15"/>
      <c r="BN89" s="15"/>
    </row>
    <row r="90" spans="1:66" s="16" customFormat="1" ht="63.65" hidden="1" customHeight="1" thickBot="1" x14ac:dyDescent="0.4">
      <c r="A90" s="81" t="s">
        <v>1657</v>
      </c>
      <c r="B90" s="81" t="s">
        <v>1669</v>
      </c>
      <c r="C90" s="48" t="s">
        <v>746</v>
      </c>
      <c r="D90" s="49" t="s">
        <v>747</v>
      </c>
      <c r="E90" s="49" t="s">
        <v>2307</v>
      </c>
      <c r="F90" s="49" t="s">
        <v>738</v>
      </c>
      <c r="G90" s="49" t="s">
        <v>739</v>
      </c>
      <c r="H90" s="49" t="s">
        <v>31</v>
      </c>
      <c r="I90" s="82" t="s">
        <v>1240</v>
      </c>
      <c r="J90" s="51">
        <v>44470</v>
      </c>
      <c r="K90" s="51">
        <v>48579</v>
      </c>
      <c r="L90" s="337">
        <v>4</v>
      </c>
      <c r="M90" s="85">
        <v>4</v>
      </c>
      <c r="N90" s="85">
        <v>4</v>
      </c>
      <c r="O90" s="49">
        <v>48</v>
      </c>
      <c r="P90" s="86">
        <v>4</v>
      </c>
      <c r="Q90" s="119">
        <v>3</v>
      </c>
      <c r="R90" s="117">
        <v>2</v>
      </c>
      <c r="S90" s="228">
        <v>0</v>
      </c>
      <c r="T90" s="117">
        <v>2</v>
      </c>
      <c r="U90" s="160">
        <v>1</v>
      </c>
      <c r="V90" s="287">
        <v>1</v>
      </c>
      <c r="W90" s="199">
        <v>13</v>
      </c>
      <c r="X90" s="122">
        <v>1</v>
      </c>
      <c r="Y90" s="399" t="s">
        <v>2344</v>
      </c>
      <c r="Z90" s="53"/>
      <c r="AA90" s="53"/>
      <c r="AB90" s="49" t="s">
        <v>748</v>
      </c>
      <c r="AC90" s="105" t="s">
        <v>749</v>
      </c>
      <c r="AD90" s="49"/>
      <c r="AE90" s="91" t="s">
        <v>750</v>
      </c>
      <c r="AF90" s="295" t="s">
        <v>751</v>
      </c>
      <c r="AG90" s="295" t="s">
        <v>752</v>
      </c>
      <c r="AH90" s="107" t="s">
        <v>1389</v>
      </c>
      <c r="AI90" s="107" t="s">
        <v>1390</v>
      </c>
      <c r="AJ90" s="180" t="s">
        <v>2099</v>
      </c>
      <c r="AK90" s="180" t="s">
        <v>2100</v>
      </c>
      <c r="AL90" s="181" t="s">
        <v>2101</v>
      </c>
      <c r="AM90" s="181" t="s">
        <v>2100</v>
      </c>
      <c r="AN90" s="72">
        <v>4.5999999999999996</v>
      </c>
      <c r="AO90" s="72">
        <v>0</v>
      </c>
      <c r="AP90" s="97">
        <v>0.84</v>
      </c>
      <c r="AQ90" s="182" t="s">
        <v>753</v>
      </c>
      <c r="AR90" s="74">
        <v>0</v>
      </c>
      <c r="AS90" s="75">
        <v>0</v>
      </c>
      <c r="AT90" s="76" t="s">
        <v>1550</v>
      </c>
      <c r="AU90" s="209">
        <v>1</v>
      </c>
      <c r="AV90" s="181" t="s">
        <v>702</v>
      </c>
      <c r="AW90" s="288">
        <v>0</v>
      </c>
      <c r="AX90" s="184" t="s">
        <v>2001</v>
      </c>
      <c r="AY90" s="80">
        <f t="shared" si="2"/>
        <v>6.4399999999999995</v>
      </c>
      <c r="AZ90" s="7"/>
      <c r="BA90" s="15"/>
      <c r="BB90" s="15"/>
      <c r="BC90" s="15"/>
      <c r="BD90" s="15"/>
      <c r="BE90" s="15"/>
      <c r="BF90" s="15"/>
      <c r="BG90" s="15"/>
      <c r="BH90" s="15"/>
      <c r="BI90" s="15"/>
      <c r="BJ90" s="15"/>
      <c r="BK90" s="15"/>
      <c r="BL90" s="15"/>
      <c r="BM90" s="15"/>
      <c r="BN90" s="15"/>
    </row>
    <row r="91" spans="1:66" s="16" customFormat="1" ht="59.15" hidden="1" customHeight="1" x14ac:dyDescent="0.35">
      <c r="A91" s="81" t="s">
        <v>1657</v>
      </c>
      <c r="B91" s="81" t="s">
        <v>1669</v>
      </c>
      <c r="C91" s="48" t="s">
        <v>754</v>
      </c>
      <c r="D91" s="49" t="s">
        <v>755</v>
      </c>
      <c r="E91" s="49" t="s">
        <v>2308</v>
      </c>
      <c r="F91" s="49" t="s">
        <v>756</v>
      </c>
      <c r="G91" s="49" t="s">
        <v>757</v>
      </c>
      <c r="H91" s="49" t="s">
        <v>31</v>
      </c>
      <c r="I91" s="82" t="s">
        <v>1241</v>
      </c>
      <c r="J91" s="51">
        <v>44470</v>
      </c>
      <c r="K91" s="51">
        <v>48579</v>
      </c>
      <c r="L91" s="172">
        <v>0.15</v>
      </c>
      <c r="M91" s="52">
        <v>0.2</v>
      </c>
      <c r="N91" s="52">
        <v>1</v>
      </c>
      <c r="O91" s="53">
        <v>1</v>
      </c>
      <c r="P91" s="86"/>
      <c r="Q91" s="56">
        <v>0.13</v>
      </c>
      <c r="R91" s="67">
        <v>0.23</v>
      </c>
      <c r="S91" s="356"/>
      <c r="T91" s="357"/>
      <c r="U91" s="358"/>
      <c r="V91" s="326">
        <v>1</v>
      </c>
      <c r="W91" s="177">
        <v>1</v>
      </c>
      <c r="X91" s="122">
        <v>1</v>
      </c>
      <c r="Y91" s="399" t="s">
        <v>2344</v>
      </c>
      <c r="Z91" s="53"/>
      <c r="AA91" s="53"/>
      <c r="AB91" s="49" t="s">
        <v>758</v>
      </c>
      <c r="AC91" s="105" t="s">
        <v>759</v>
      </c>
      <c r="AD91" s="49" t="s">
        <v>760</v>
      </c>
      <c r="AE91" s="91" t="s">
        <v>761</v>
      </c>
      <c r="AF91" s="49" t="s">
        <v>762</v>
      </c>
      <c r="AG91" s="49" t="s">
        <v>763</v>
      </c>
      <c r="AH91" s="92" t="s">
        <v>1391</v>
      </c>
      <c r="AI91" s="92" t="s">
        <v>1392</v>
      </c>
      <c r="AJ91" s="164" t="s">
        <v>2102</v>
      </c>
      <c r="AK91" s="164" t="s">
        <v>2103</v>
      </c>
      <c r="AL91" s="165" t="s">
        <v>2104</v>
      </c>
      <c r="AM91" s="165" t="s">
        <v>2105</v>
      </c>
      <c r="AN91" s="72">
        <v>0</v>
      </c>
      <c r="AO91" s="97">
        <v>6</v>
      </c>
      <c r="AP91" s="97">
        <v>16</v>
      </c>
      <c r="AQ91" s="182" t="s">
        <v>764</v>
      </c>
      <c r="AR91" s="168">
        <v>4</v>
      </c>
      <c r="AS91" s="75">
        <v>10</v>
      </c>
      <c r="AT91" s="76" t="s">
        <v>1551</v>
      </c>
      <c r="AU91" s="209">
        <v>16</v>
      </c>
      <c r="AV91" s="181" t="s">
        <v>2002</v>
      </c>
      <c r="AW91" s="288">
        <v>46</v>
      </c>
      <c r="AX91" s="184" t="s">
        <v>2003</v>
      </c>
      <c r="AY91" s="80">
        <f t="shared" si="2"/>
        <v>98</v>
      </c>
      <c r="AZ91" s="7"/>
      <c r="BA91" s="15"/>
      <c r="BB91" s="15"/>
      <c r="BC91" s="15"/>
      <c r="BD91" s="15"/>
      <c r="BE91" s="15"/>
      <c r="BF91" s="15"/>
      <c r="BG91" s="15"/>
      <c r="BH91" s="15"/>
      <c r="BI91" s="15"/>
      <c r="BJ91" s="15"/>
      <c r="BK91" s="15"/>
      <c r="BL91" s="15"/>
      <c r="BM91" s="15"/>
      <c r="BN91" s="15"/>
    </row>
    <row r="92" spans="1:66" s="16" customFormat="1" ht="58" hidden="1" customHeight="1" x14ac:dyDescent="0.35">
      <c r="A92" s="81" t="s">
        <v>1657</v>
      </c>
      <c r="B92" s="81" t="s">
        <v>1669</v>
      </c>
      <c r="C92" s="48" t="s">
        <v>765</v>
      </c>
      <c r="D92" s="49" t="s">
        <v>766</v>
      </c>
      <c r="E92" s="49" t="s">
        <v>2309</v>
      </c>
      <c r="F92" s="49" t="s">
        <v>756</v>
      </c>
      <c r="G92" s="49" t="s">
        <v>757</v>
      </c>
      <c r="H92" s="49" t="s">
        <v>42</v>
      </c>
      <c r="I92" s="263" t="s">
        <v>1241</v>
      </c>
      <c r="J92" s="51">
        <v>44562</v>
      </c>
      <c r="K92" s="51">
        <v>48579</v>
      </c>
      <c r="L92" s="206"/>
      <c r="M92" s="52">
        <v>0.5</v>
      </c>
      <c r="N92" s="52">
        <v>0.5</v>
      </c>
      <c r="O92" s="53">
        <v>0.7</v>
      </c>
      <c r="P92" s="86"/>
      <c r="Q92" s="56">
        <v>0.22</v>
      </c>
      <c r="R92" s="67">
        <v>0.28000000000000003</v>
      </c>
      <c r="S92" s="356"/>
      <c r="T92" s="67">
        <v>0.74</v>
      </c>
      <c r="U92" s="160"/>
      <c r="V92" s="326">
        <v>0.8</v>
      </c>
      <c r="W92" s="177">
        <v>0.8</v>
      </c>
      <c r="X92" s="122">
        <v>1</v>
      </c>
      <c r="Y92" s="399" t="s">
        <v>2344</v>
      </c>
      <c r="Z92" s="53"/>
      <c r="AA92" s="53"/>
      <c r="AB92" s="49" t="s">
        <v>767</v>
      </c>
      <c r="AC92" s="105" t="s">
        <v>768</v>
      </c>
      <c r="AD92" s="49" t="s">
        <v>769</v>
      </c>
      <c r="AE92" s="91" t="s">
        <v>770</v>
      </c>
      <c r="AF92" s="49" t="s">
        <v>771</v>
      </c>
      <c r="AG92" s="49" t="s">
        <v>772</v>
      </c>
      <c r="AH92" s="107" t="s">
        <v>1393</v>
      </c>
      <c r="AI92" s="107" t="s">
        <v>1394</v>
      </c>
      <c r="AJ92" s="180" t="s">
        <v>2106</v>
      </c>
      <c r="AK92" s="180" t="s">
        <v>2107</v>
      </c>
      <c r="AL92" s="181" t="s">
        <v>2108</v>
      </c>
      <c r="AM92" s="181" t="s">
        <v>2109</v>
      </c>
      <c r="AN92" s="72">
        <v>0</v>
      </c>
      <c r="AO92" s="97">
        <v>47.2</v>
      </c>
      <c r="AP92" s="97">
        <v>66</v>
      </c>
      <c r="AQ92" s="182" t="s">
        <v>773</v>
      </c>
      <c r="AR92" s="168">
        <v>26</v>
      </c>
      <c r="AS92" s="75">
        <v>78</v>
      </c>
      <c r="AT92" s="76" t="s">
        <v>1552</v>
      </c>
      <c r="AU92" s="209">
        <v>13</v>
      </c>
      <c r="AV92" s="181" t="s">
        <v>2004</v>
      </c>
      <c r="AW92" s="288">
        <v>46</v>
      </c>
      <c r="AX92" s="184" t="s">
        <v>2003</v>
      </c>
      <c r="AY92" s="80">
        <f t="shared" si="2"/>
        <v>276.2</v>
      </c>
      <c r="AZ92" s="9"/>
      <c r="BA92" s="15"/>
      <c r="BB92" s="15"/>
      <c r="BC92" s="15"/>
      <c r="BD92" s="15"/>
      <c r="BE92" s="15"/>
      <c r="BF92" s="15"/>
      <c r="BG92" s="15"/>
      <c r="BH92" s="15"/>
      <c r="BI92" s="15"/>
      <c r="BJ92" s="15"/>
      <c r="BK92" s="15"/>
      <c r="BL92" s="15"/>
      <c r="BM92" s="15"/>
      <c r="BN92" s="15"/>
    </row>
    <row r="93" spans="1:66" s="16" customFormat="1" ht="53.5" hidden="1" customHeight="1" x14ac:dyDescent="0.35">
      <c r="A93" s="81" t="s">
        <v>1657</v>
      </c>
      <c r="B93" s="81" t="s">
        <v>1669</v>
      </c>
      <c r="C93" s="48" t="s">
        <v>774</v>
      </c>
      <c r="D93" s="49" t="s">
        <v>775</v>
      </c>
      <c r="E93" s="49" t="s">
        <v>2310</v>
      </c>
      <c r="F93" s="49" t="s">
        <v>572</v>
      </c>
      <c r="G93" s="49" t="s">
        <v>573</v>
      </c>
      <c r="H93" s="49" t="s">
        <v>42</v>
      </c>
      <c r="I93" s="82" t="s">
        <v>1240</v>
      </c>
      <c r="J93" s="51">
        <v>44562</v>
      </c>
      <c r="K93" s="51">
        <v>48579</v>
      </c>
      <c r="L93" s="206"/>
      <c r="M93" s="84">
        <v>1</v>
      </c>
      <c r="N93" s="84"/>
      <c r="O93" s="318">
        <v>6</v>
      </c>
      <c r="P93" s="86"/>
      <c r="Q93" s="116"/>
      <c r="R93" s="117">
        <v>1</v>
      </c>
      <c r="S93" s="118"/>
      <c r="T93" s="159"/>
      <c r="U93" s="359"/>
      <c r="V93" s="359"/>
      <c r="W93" s="121">
        <f t="shared" si="1"/>
        <v>1</v>
      </c>
      <c r="X93" s="122">
        <v>1</v>
      </c>
      <c r="Y93" s="399" t="s">
        <v>2344</v>
      </c>
      <c r="Z93" s="53"/>
      <c r="AA93" s="53"/>
      <c r="AB93" s="49" t="s">
        <v>776</v>
      </c>
      <c r="AC93" s="105" t="s">
        <v>777</v>
      </c>
      <c r="AD93" s="49"/>
      <c r="AE93" s="91" t="s">
        <v>778</v>
      </c>
      <c r="AF93" s="295"/>
      <c r="AG93" s="295"/>
      <c r="AH93" s="92" t="s">
        <v>1395</v>
      </c>
      <c r="AI93" s="92" t="s">
        <v>1396</v>
      </c>
      <c r="AJ93" s="180"/>
      <c r="AK93" s="180"/>
      <c r="AL93" s="181" t="s">
        <v>2110</v>
      </c>
      <c r="AM93" s="181" t="s">
        <v>2110</v>
      </c>
      <c r="AN93" s="72">
        <v>0</v>
      </c>
      <c r="AO93" s="72">
        <v>0</v>
      </c>
      <c r="AP93" s="97">
        <v>21</v>
      </c>
      <c r="AQ93" s="182" t="s">
        <v>779</v>
      </c>
      <c r="AR93" s="74">
        <v>0</v>
      </c>
      <c r="AS93" s="75">
        <v>0</v>
      </c>
      <c r="AT93" s="76" t="s">
        <v>1396</v>
      </c>
      <c r="AU93" s="209">
        <v>91</v>
      </c>
      <c r="AV93" s="181" t="s">
        <v>2005</v>
      </c>
      <c r="AW93" s="288">
        <v>0</v>
      </c>
      <c r="AX93" s="184" t="s">
        <v>2006</v>
      </c>
      <c r="AY93" s="80">
        <f t="shared" si="2"/>
        <v>112</v>
      </c>
      <c r="AZ93" s="7"/>
      <c r="BA93" s="15"/>
      <c r="BB93" s="15"/>
      <c r="BC93" s="15"/>
      <c r="BD93" s="15"/>
      <c r="BE93" s="15"/>
      <c r="BF93" s="15"/>
      <c r="BG93" s="15"/>
      <c r="BH93" s="15"/>
      <c r="BI93" s="15"/>
      <c r="BJ93" s="15"/>
      <c r="BK93" s="15"/>
      <c r="BL93" s="15"/>
      <c r="BM93" s="15"/>
      <c r="BN93" s="15"/>
    </row>
    <row r="94" spans="1:66" s="16" customFormat="1" ht="50.5" hidden="1" customHeight="1" x14ac:dyDescent="0.35">
      <c r="A94" s="81" t="s">
        <v>1657</v>
      </c>
      <c r="B94" s="81" t="s">
        <v>1669</v>
      </c>
      <c r="C94" s="48" t="s">
        <v>780</v>
      </c>
      <c r="D94" s="49" t="s">
        <v>781</v>
      </c>
      <c r="E94" s="49" t="s">
        <v>2311</v>
      </c>
      <c r="F94" s="49" t="s">
        <v>756</v>
      </c>
      <c r="G94" s="49" t="s">
        <v>757</v>
      </c>
      <c r="H94" s="49" t="s">
        <v>142</v>
      </c>
      <c r="I94" s="263" t="s">
        <v>1240</v>
      </c>
      <c r="J94" s="51">
        <v>44470</v>
      </c>
      <c r="K94" s="51">
        <v>48549</v>
      </c>
      <c r="L94" s="337">
        <v>1</v>
      </c>
      <c r="M94" s="85">
        <v>2</v>
      </c>
      <c r="N94" s="85">
        <v>2</v>
      </c>
      <c r="O94" s="49">
        <v>23</v>
      </c>
      <c r="P94" s="86">
        <v>1</v>
      </c>
      <c r="Q94" s="119">
        <v>1</v>
      </c>
      <c r="R94" s="117">
        <v>1</v>
      </c>
      <c r="S94" s="228">
        <v>1</v>
      </c>
      <c r="T94" s="117">
        <v>3</v>
      </c>
      <c r="U94" s="284">
        <v>3</v>
      </c>
      <c r="V94" s="202">
        <v>3</v>
      </c>
      <c r="W94" s="264">
        <v>13</v>
      </c>
      <c r="X94" s="122">
        <v>1</v>
      </c>
      <c r="Y94" s="399" t="s">
        <v>2344</v>
      </c>
      <c r="Z94" s="104" t="s">
        <v>782</v>
      </c>
      <c r="AA94" s="104" t="s">
        <v>783</v>
      </c>
      <c r="AB94" s="49" t="s">
        <v>784</v>
      </c>
      <c r="AC94" s="105" t="s">
        <v>785</v>
      </c>
      <c r="AD94" s="49" t="s">
        <v>786</v>
      </c>
      <c r="AE94" s="91"/>
      <c r="AF94" s="49" t="s">
        <v>787</v>
      </c>
      <c r="AG94" s="49" t="s">
        <v>788</v>
      </c>
      <c r="AH94" s="107" t="s">
        <v>1397</v>
      </c>
      <c r="AI94" s="107" t="s">
        <v>1398</v>
      </c>
      <c r="AJ94" s="180" t="s">
        <v>2245</v>
      </c>
      <c r="AK94" s="180" t="s">
        <v>2246</v>
      </c>
      <c r="AL94" s="181" t="s">
        <v>2247</v>
      </c>
      <c r="AM94" s="181" t="s">
        <v>2248</v>
      </c>
      <c r="AN94" s="331">
        <v>12</v>
      </c>
      <c r="AO94" s="97">
        <v>102</v>
      </c>
      <c r="AP94" s="97">
        <v>181</v>
      </c>
      <c r="AQ94" s="182" t="s">
        <v>789</v>
      </c>
      <c r="AR94" s="168">
        <v>8</v>
      </c>
      <c r="AS94" s="75">
        <v>49</v>
      </c>
      <c r="AT94" s="76" t="s">
        <v>1553</v>
      </c>
      <c r="AU94" s="209">
        <v>91</v>
      </c>
      <c r="AV94" s="181" t="s">
        <v>2005</v>
      </c>
      <c r="AW94" s="288">
        <v>133</v>
      </c>
      <c r="AX94" s="184" t="s">
        <v>2007</v>
      </c>
      <c r="AY94" s="80">
        <f t="shared" si="2"/>
        <v>576</v>
      </c>
      <c r="AZ94" s="7"/>
      <c r="BA94" s="15"/>
      <c r="BB94" s="15"/>
      <c r="BC94" s="15"/>
      <c r="BD94" s="15"/>
      <c r="BE94" s="15"/>
      <c r="BF94" s="15"/>
      <c r="BG94" s="15"/>
      <c r="BH94" s="15"/>
      <c r="BI94" s="15"/>
      <c r="BJ94" s="15"/>
      <c r="BK94" s="15"/>
      <c r="BL94" s="15"/>
      <c r="BM94" s="15"/>
      <c r="BN94" s="15"/>
    </row>
    <row r="95" spans="1:66" s="16" customFormat="1" ht="45.65" hidden="1" customHeight="1" x14ac:dyDescent="0.35">
      <c r="A95" s="81" t="s">
        <v>1657</v>
      </c>
      <c r="B95" s="81" t="s">
        <v>1669</v>
      </c>
      <c r="C95" s="48" t="s">
        <v>790</v>
      </c>
      <c r="D95" s="49" t="s">
        <v>791</v>
      </c>
      <c r="E95" s="49" t="s">
        <v>2312</v>
      </c>
      <c r="F95" s="49" t="s">
        <v>756</v>
      </c>
      <c r="G95" s="49" t="s">
        <v>757</v>
      </c>
      <c r="H95" s="49" t="s">
        <v>142</v>
      </c>
      <c r="I95" s="263" t="s">
        <v>1242</v>
      </c>
      <c r="J95" s="51">
        <v>44562</v>
      </c>
      <c r="K95" s="51">
        <v>48549</v>
      </c>
      <c r="L95" s="206"/>
      <c r="M95" s="52">
        <v>1</v>
      </c>
      <c r="N95" s="52">
        <v>1</v>
      </c>
      <c r="O95" s="53">
        <v>1</v>
      </c>
      <c r="P95" s="177"/>
      <c r="Q95" s="360">
        <v>0.09</v>
      </c>
      <c r="R95" s="59">
        <v>0.86</v>
      </c>
      <c r="S95" s="238">
        <v>0.2</v>
      </c>
      <c r="T95" s="361"/>
      <c r="U95" s="201"/>
      <c r="V95" s="362">
        <v>1</v>
      </c>
      <c r="W95" s="177">
        <v>1</v>
      </c>
      <c r="X95" s="122">
        <v>1</v>
      </c>
      <c r="Y95" s="399" t="s">
        <v>2344</v>
      </c>
      <c r="Z95" s="53"/>
      <c r="AA95" s="53"/>
      <c r="AB95" s="49" t="s">
        <v>1612</v>
      </c>
      <c r="AC95" s="105" t="s">
        <v>792</v>
      </c>
      <c r="AD95" s="49" t="s">
        <v>793</v>
      </c>
      <c r="AE95" s="91" t="s">
        <v>794</v>
      </c>
      <c r="AF95" s="49" t="s">
        <v>795</v>
      </c>
      <c r="AG95" s="49" t="s">
        <v>796</v>
      </c>
      <c r="AH95" s="92" t="s">
        <v>1399</v>
      </c>
      <c r="AI95" s="92" t="s">
        <v>1400</v>
      </c>
      <c r="AJ95" s="180" t="s">
        <v>2249</v>
      </c>
      <c r="AK95" s="180" t="s">
        <v>2250</v>
      </c>
      <c r="AL95" s="181" t="s">
        <v>2251</v>
      </c>
      <c r="AM95" s="181" t="s">
        <v>2250</v>
      </c>
      <c r="AN95" s="72">
        <v>0</v>
      </c>
      <c r="AO95" s="97">
        <v>102</v>
      </c>
      <c r="AP95" s="97">
        <v>78</v>
      </c>
      <c r="AQ95" s="182" t="s">
        <v>797</v>
      </c>
      <c r="AR95" s="168">
        <v>4</v>
      </c>
      <c r="AS95" s="75">
        <v>36</v>
      </c>
      <c r="AT95" s="76" t="s">
        <v>1554</v>
      </c>
      <c r="AU95" s="209">
        <v>67</v>
      </c>
      <c r="AV95" s="181" t="s">
        <v>2008</v>
      </c>
      <c r="AW95" s="288">
        <v>99</v>
      </c>
      <c r="AX95" s="184" t="s">
        <v>2009</v>
      </c>
      <c r="AY95" s="80">
        <f t="shared" si="2"/>
        <v>386</v>
      </c>
      <c r="AZ95" s="7"/>
      <c r="BA95" s="15"/>
      <c r="BB95" s="15"/>
      <c r="BC95" s="15"/>
      <c r="BD95" s="15"/>
      <c r="BE95" s="15"/>
      <c r="BF95" s="15"/>
      <c r="BG95" s="15"/>
      <c r="BH95" s="15"/>
      <c r="BI95" s="15"/>
      <c r="BJ95" s="15"/>
      <c r="BK95" s="15"/>
      <c r="BL95" s="15"/>
      <c r="BM95" s="15"/>
      <c r="BN95" s="15"/>
    </row>
    <row r="96" spans="1:66" s="16" customFormat="1" ht="49.5" hidden="1" customHeight="1" thickBot="1" x14ac:dyDescent="0.4">
      <c r="A96" s="81" t="s">
        <v>1657</v>
      </c>
      <c r="B96" s="81" t="s">
        <v>1669</v>
      </c>
      <c r="C96" s="48" t="s">
        <v>798</v>
      </c>
      <c r="D96" s="49" t="s">
        <v>799</v>
      </c>
      <c r="E96" s="49" t="s">
        <v>2313</v>
      </c>
      <c r="F96" s="49" t="s">
        <v>756</v>
      </c>
      <c r="G96" s="49" t="s">
        <v>757</v>
      </c>
      <c r="H96" s="49" t="s">
        <v>42</v>
      </c>
      <c r="I96" s="263" t="s">
        <v>1240</v>
      </c>
      <c r="J96" s="51">
        <v>44562</v>
      </c>
      <c r="K96" s="51">
        <v>48549</v>
      </c>
      <c r="L96" s="206"/>
      <c r="M96" s="85">
        <v>500</v>
      </c>
      <c r="N96" s="85">
        <v>500</v>
      </c>
      <c r="O96" s="49">
        <v>5500</v>
      </c>
      <c r="P96" s="86"/>
      <c r="Q96" s="116"/>
      <c r="R96" s="117">
        <v>527</v>
      </c>
      <c r="S96" s="228">
        <v>129</v>
      </c>
      <c r="T96" s="117">
        <v>435</v>
      </c>
      <c r="U96" s="160">
        <v>201</v>
      </c>
      <c r="V96" s="287">
        <v>0</v>
      </c>
      <c r="W96" s="117">
        <v>1292</v>
      </c>
      <c r="X96" s="122">
        <v>1</v>
      </c>
      <c r="Y96" s="399" t="s">
        <v>2344</v>
      </c>
      <c r="Z96" s="53"/>
      <c r="AA96" s="53"/>
      <c r="AB96" s="49" t="s">
        <v>800</v>
      </c>
      <c r="AC96" s="105" t="s">
        <v>801</v>
      </c>
      <c r="AD96" s="49" t="s">
        <v>802</v>
      </c>
      <c r="AE96" s="91"/>
      <c r="AF96" s="49" t="s">
        <v>803</v>
      </c>
      <c r="AG96" s="49" t="s">
        <v>804</v>
      </c>
      <c r="AH96" s="107" t="s">
        <v>1401</v>
      </c>
      <c r="AI96" s="107" t="s">
        <v>1402</v>
      </c>
      <c r="AJ96" s="180" t="s">
        <v>2252</v>
      </c>
      <c r="AK96" s="180" t="s">
        <v>2253</v>
      </c>
      <c r="AL96" s="181" t="s">
        <v>2254</v>
      </c>
      <c r="AM96" s="181" t="s">
        <v>79</v>
      </c>
      <c r="AN96" s="72">
        <v>0</v>
      </c>
      <c r="AO96" s="97">
        <v>79</v>
      </c>
      <c r="AP96" s="97">
        <v>191</v>
      </c>
      <c r="AQ96" s="182" t="s">
        <v>805</v>
      </c>
      <c r="AR96" s="168">
        <v>9</v>
      </c>
      <c r="AS96" s="75">
        <v>43</v>
      </c>
      <c r="AT96" s="76" t="s">
        <v>1555</v>
      </c>
      <c r="AU96" s="209">
        <v>77</v>
      </c>
      <c r="AV96" s="181" t="s">
        <v>1935</v>
      </c>
      <c r="AW96" s="288">
        <v>77</v>
      </c>
      <c r="AX96" s="184" t="s">
        <v>2010</v>
      </c>
      <c r="AY96" s="80">
        <f t="shared" si="2"/>
        <v>476</v>
      </c>
      <c r="AZ96" s="7"/>
      <c r="BA96" s="15"/>
      <c r="BB96" s="15"/>
      <c r="BC96" s="15"/>
      <c r="BD96" s="15"/>
      <c r="BE96" s="15"/>
      <c r="BF96" s="15"/>
      <c r="BG96" s="15"/>
      <c r="BH96" s="15"/>
      <c r="BI96" s="15"/>
      <c r="BJ96" s="15"/>
      <c r="BK96" s="15"/>
      <c r="BL96" s="15"/>
      <c r="BM96" s="15"/>
      <c r="BN96" s="15"/>
    </row>
    <row r="97" spans="1:66" s="16" customFormat="1" ht="54" hidden="1" customHeight="1" x14ac:dyDescent="0.35">
      <c r="A97" s="81" t="s">
        <v>1657</v>
      </c>
      <c r="B97" s="316" t="s">
        <v>1670</v>
      </c>
      <c r="C97" s="48" t="s">
        <v>806</v>
      </c>
      <c r="D97" s="49" t="s">
        <v>807</v>
      </c>
      <c r="E97" s="49" t="s">
        <v>1633</v>
      </c>
      <c r="F97" s="49" t="s">
        <v>808</v>
      </c>
      <c r="G97" s="49" t="s">
        <v>809</v>
      </c>
      <c r="H97" s="49" t="s">
        <v>31</v>
      </c>
      <c r="I97" s="263" t="s">
        <v>1242</v>
      </c>
      <c r="J97" s="51">
        <v>44927</v>
      </c>
      <c r="K97" s="51">
        <v>48213</v>
      </c>
      <c r="L97" s="206"/>
      <c r="M97" s="317"/>
      <c r="N97" s="308">
        <v>1</v>
      </c>
      <c r="O97" s="309">
        <v>1</v>
      </c>
      <c r="P97" s="86"/>
      <c r="Q97" s="116"/>
      <c r="R97" s="126"/>
      <c r="S97" s="363">
        <v>1</v>
      </c>
      <c r="T97" s="309">
        <v>1</v>
      </c>
      <c r="U97" s="160">
        <v>1</v>
      </c>
      <c r="V97" s="287">
        <v>1</v>
      </c>
      <c r="W97" s="309">
        <f>T97</f>
        <v>1</v>
      </c>
      <c r="X97" s="122">
        <v>1</v>
      </c>
      <c r="Y97" s="399" t="s">
        <v>2344</v>
      </c>
      <c r="Z97" s="318"/>
      <c r="AA97" s="318"/>
      <c r="AB97" s="49"/>
      <c r="AC97" s="105"/>
      <c r="AD97" s="49"/>
      <c r="AE97" s="91"/>
      <c r="AF97" s="309" t="s">
        <v>810</v>
      </c>
      <c r="AG97" s="309" t="s">
        <v>811</v>
      </c>
      <c r="AH97" s="92" t="s">
        <v>1403</v>
      </c>
      <c r="AI97" s="92" t="s">
        <v>1404</v>
      </c>
      <c r="AJ97" s="164"/>
      <c r="AK97" s="164"/>
      <c r="AL97" s="165" t="s">
        <v>2028</v>
      </c>
      <c r="AM97" s="165" t="s">
        <v>2029</v>
      </c>
      <c r="AN97" s="72">
        <v>0</v>
      </c>
      <c r="AO97" s="72">
        <v>0</v>
      </c>
      <c r="AP97" s="97"/>
      <c r="AQ97" s="291"/>
      <c r="AR97" s="168">
        <v>1.72</v>
      </c>
      <c r="AS97" s="75">
        <v>3.74</v>
      </c>
      <c r="AT97" s="76" t="s">
        <v>1556</v>
      </c>
      <c r="AU97" s="209"/>
      <c r="AV97" s="181" t="s">
        <v>1934</v>
      </c>
      <c r="AW97" s="288">
        <v>3.74</v>
      </c>
      <c r="AX97" s="184" t="s">
        <v>2011</v>
      </c>
      <c r="AY97" s="80">
        <f t="shared" si="2"/>
        <v>9.1999999999999993</v>
      </c>
      <c r="AZ97" s="7"/>
      <c r="BA97" s="15"/>
      <c r="BB97" s="15"/>
      <c r="BC97" s="15"/>
      <c r="BD97" s="15"/>
      <c r="BE97" s="15"/>
      <c r="BF97" s="15"/>
      <c r="BG97" s="15"/>
      <c r="BH97" s="15"/>
      <c r="BI97" s="15"/>
      <c r="BJ97" s="15"/>
      <c r="BK97" s="15"/>
      <c r="BL97" s="15"/>
      <c r="BM97" s="15"/>
      <c r="BN97" s="15"/>
    </row>
    <row r="98" spans="1:66" s="16" customFormat="1" ht="56.5" hidden="1" customHeight="1" x14ac:dyDescent="0.35">
      <c r="A98" s="81" t="s">
        <v>1657</v>
      </c>
      <c r="B98" s="81" t="s">
        <v>1670</v>
      </c>
      <c r="C98" s="48" t="s">
        <v>812</v>
      </c>
      <c r="D98" s="49" t="s">
        <v>813</v>
      </c>
      <c r="E98" s="49" t="s">
        <v>2314</v>
      </c>
      <c r="F98" s="49" t="s">
        <v>808</v>
      </c>
      <c r="G98" s="49" t="s">
        <v>809</v>
      </c>
      <c r="H98" s="49" t="s">
        <v>142</v>
      </c>
      <c r="I98" s="82" t="s">
        <v>1242</v>
      </c>
      <c r="J98" s="51">
        <v>44562</v>
      </c>
      <c r="K98" s="51">
        <v>48579</v>
      </c>
      <c r="L98" s="206"/>
      <c r="M98" s="308">
        <v>2</v>
      </c>
      <c r="N98" s="308">
        <v>2</v>
      </c>
      <c r="O98" s="309">
        <v>2</v>
      </c>
      <c r="P98" s="86"/>
      <c r="Q98" s="119">
        <v>1</v>
      </c>
      <c r="R98" s="117">
        <v>1</v>
      </c>
      <c r="S98" s="127"/>
      <c r="T98" s="196">
        <v>1</v>
      </c>
      <c r="U98" s="160"/>
      <c r="V98" s="287">
        <v>1</v>
      </c>
      <c r="W98" s="199">
        <v>4</v>
      </c>
      <c r="X98" s="122">
        <v>1</v>
      </c>
      <c r="Y98" s="399" t="s">
        <v>2344</v>
      </c>
      <c r="Z98" s="53"/>
      <c r="AA98" s="53"/>
      <c r="AB98" s="49" t="s">
        <v>814</v>
      </c>
      <c r="AC98" s="105" t="s">
        <v>815</v>
      </c>
      <c r="AD98" s="49" t="s">
        <v>816</v>
      </c>
      <c r="AE98" s="91" t="s">
        <v>817</v>
      </c>
      <c r="AF98" s="309" t="s">
        <v>818</v>
      </c>
      <c r="AG98" s="309" t="s">
        <v>819</v>
      </c>
      <c r="AH98" s="107" t="s">
        <v>1405</v>
      </c>
      <c r="AI98" s="107" t="s">
        <v>1406</v>
      </c>
      <c r="AJ98" s="180"/>
      <c r="AK98" s="180"/>
      <c r="AL98" s="181" t="s">
        <v>2030</v>
      </c>
      <c r="AM98" s="181" t="s">
        <v>2031</v>
      </c>
      <c r="AN98" s="72">
        <v>0</v>
      </c>
      <c r="AO98" s="97">
        <v>6.8</v>
      </c>
      <c r="AP98" s="97">
        <v>5.2</v>
      </c>
      <c r="AQ98" s="182" t="s">
        <v>820</v>
      </c>
      <c r="AR98" s="168">
        <v>0</v>
      </c>
      <c r="AS98" s="75">
        <v>4.96</v>
      </c>
      <c r="AT98" s="76" t="s">
        <v>1557</v>
      </c>
      <c r="AU98" s="209">
        <v>5.2</v>
      </c>
      <c r="AV98" s="181" t="s">
        <v>1935</v>
      </c>
      <c r="AW98" s="288">
        <v>4.96</v>
      </c>
      <c r="AX98" s="184" t="s">
        <v>2012</v>
      </c>
      <c r="AY98" s="80">
        <f t="shared" si="2"/>
        <v>27.12</v>
      </c>
      <c r="AZ98" s="7"/>
      <c r="BA98" s="15"/>
      <c r="BB98" s="15"/>
      <c r="BC98" s="15"/>
      <c r="BD98" s="15"/>
      <c r="BE98" s="15"/>
      <c r="BF98" s="15"/>
      <c r="BG98" s="15"/>
      <c r="BH98" s="15"/>
      <c r="BI98" s="15"/>
      <c r="BJ98" s="15"/>
      <c r="BK98" s="15"/>
      <c r="BL98" s="15"/>
      <c r="BM98" s="15"/>
      <c r="BN98" s="15"/>
    </row>
    <row r="99" spans="1:66" s="16" customFormat="1" ht="59.5" hidden="1" customHeight="1" x14ac:dyDescent="0.35">
      <c r="A99" s="81" t="s">
        <v>1657</v>
      </c>
      <c r="B99" s="81" t="s">
        <v>1670</v>
      </c>
      <c r="C99" s="48" t="s">
        <v>821</v>
      </c>
      <c r="D99" s="49" t="s">
        <v>822</v>
      </c>
      <c r="E99" s="49" t="s">
        <v>1634</v>
      </c>
      <c r="F99" s="49" t="s">
        <v>808</v>
      </c>
      <c r="G99" s="49" t="s">
        <v>809</v>
      </c>
      <c r="H99" s="49" t="s">
        <v>823</v>
      </c>
      <c r="I99" s="82" t="s">
        <v>1240</v>
      </c>
      <c r="J99" s="51">
        <v>44562</v>
      </c>
      <c r="K99" s="51">
        <v>47848</v>
      </c>
      <c r="L99" s="206"/>
      <c r="M99" s="308">
        <v>1</v>
      </c>
      <c r="N99" s="308">
        <v>0</v>
      </c>
      <c r="O99" s="309">
        <v>3</v>
      </c>
      <c r="P99" s="86"/>
      <c r="Q99" s="116"/>
      <c r="R99" s="117">
        <v>1</v>
      </c>
      <c r="S99" s="118"/>
      <c r="T99" s="310"/>
      <c r="U99" s="160"/>
      <c r="V99" s="287"/>
      <c r="W99" s="264">
        <f t="shared" si="1"/>
        <v>1</v>
      </c>
      <c r="X99" s="122">
        <v>1</v>
      </c>
      <c r="Y99" s="399" t="s">
        <v>2344</v>
      </c>
      <c r="Z99" s="53"/>
      <c r="AA99" s="53"/>
      <c r="AB99" s="49" t="s">
        <v>824</v>
      </c>
      <c r="AC99" s="105" t="s">
        <v>825</v>
      </c>
      <c r="AD99" s="49" t="s">
        <v>1236</v>
      </c>
      <c r="AE99" s="91" t="s">
        <v>826</v>
      </c>
      <c r="AF99" s="309" t="s">
        <v>827</v>
      </c>
      <c r="AG99" s="309" t="s">
        <v>828</v>
      </c>
      <c r="AH99" s="92" t="s">
        <v>1407</v>
      </c>
      <c r="AI99" s="92" t="s">
        <v>1408</v>
      </c>
      <c r="AJ99" s="180" t="s">
        <v>2032</v>
      </c>
      <c r="AK99" s="180" t="s">
        <v>2033</v>
      </c>
      <c r="AL99" s="181" t="s">
        <v>2034</v>
      </c>
      <c r="AM99" s="181" t="s">
        <v>2014</v>
      </c>
      <c r="AN99" s="72">
        <v>0</v>
      </c>
      <c r="AO99" s="97">
        <v>0</v>
      </c>
      <c r="AP99" s="364">
        <v>40</v>
      </c>
      <c r="AQ99" s="365" t="s">
        <v>1237</v>
      </c>
      <c r="AR99" s="168">
        <v>0</v>
      </c>
      <c r="AS99" s="75">
        <v>25.52</v>
      </c>
      <c r="AT99" s="76" t="s">
        <v>1558</v>
      </c>
      <c r="AU99" s="209">
        <v>40</v>
      </c>
      <c r="AV99" s="181" t="s">
        <v>1934</v>
      </c>
      <c r="AW99" s="288">
        <v>0</v>
      </c>
      <c r="AX99" s="184" t="s">
        <v>2013</v>
      </c>
      <c r="AY99" s="80">
        <f t="shared" si="2"/>
        <v>105.52</v>
      </c>
      <c r="AZ99" s="7"/>
      <c r="BA99" s="15"/>
      <c r="BB99" s="15"/>
      <c r="BC99" s="15"/>
      <c r="BD99" s="15"/>
      <c r="BE99" s="15"/>
      <c r="BF99" s="15"/>
      <c r="BG99" s="15"/>
      <c r="BH99" s="15"/>
      <c r="BI99" s="15"/>
      <c r="BJ99" s="15"/>
      <c r="BK99" s="15"/>
      <c r="BL99" s="15"/>
      <c r="BM99" s="15"/>
      <c r="BN99" s="15"/>
    </row>
    <row r="100" spans="1:66" s="16" customFormat="1" ht="50.5" hidden="1" customHeight="1" thickBot="1" x14ac:dyDescent="0.4">
      <c r="A100" s="81" t="s">
        <v>1657</v>
      </c>
      <c r="B100" s="81" t="s">
        <v>1670</v>
      </c>
      <c r="C100" s="48" t="s">
        <v>829</v>
      </c>
      <c r="D100" s="49" t="s">
        <v>830</v>
      </c>
      <c r="E100" s="49" t="s">
        <v>2381</v>
      </c>
      <c r="F100" s="49" t="s">
        <v>808</v>
      </c>
      <c r="G100" s="49" t="s">
        <v>809</v>
      </c>
      <c r="H100" s="49" t="s">
        <v>42</v>
      </c>
      <c r="I100" s="82" t="s">
        <v>1240</v>
      </c>
      <c r="J100" s="51">
        <v>44562</v>
      </c>
      <c r="K100" s="51">
        <v>48579</v>
      </c>
      <c r="L100" s="206"/>
      <c r="M100" s="308">
        <v>20</v>
      </c>
      <c r="N100" s="308">
        <v>20</v>
      </c>
      <c r="O100" s="309">
        <v>220</v>
      </c>
      <c r="P100" s="86"/>
      <c r="Q100" s="116"/>
      <c r="R100" s="117">
        <v>17</v>
      </c>
      <c r="S100" s="127"/>
      <c r="T100" s="207"/>
      <c r="U100" s="160"/>
      <c r="V100" s="287">
        <v>24</v>
      </c>
      <c r="W100" s="199">
        <v>41</v>
      </c>
      <c r="X100" s="122">
        <v>1</v>
      </c>
      <c r="Y100" s="401" t="s">
        <v>2344</v>
      </c>
      <c r="Z100" s="53"/>
      <c r="AA100" s="53"/>
      <c r="AB100" s="49" t="s">
        <v>831</v>
      </c>
      <c r="AC100" s="105" t="s">
        <v>832</v>
      </c>
      <c r="AD100" s="49" t="s">
        <v>833</v>
      </c>
      <c r="AE100" s="91" t="s">
        <v>834</v>
      </c>
      <c r="AF100" s="309" t="s">
        <v>835</v>
      </c>
      <c r="AG100" s="309" t="s">
        <v>836</v>
      </c>
      <c r="AH100" s="107" t="s">
        <v>1409</v>
      </c>
      <c r="AI100" s="107" t="s">
        <v>1410</v>
      </c>
      <c r="AJ100" s="180" t="s">
        <v>2035</v>
      </c>
      <c r="AK100" s="180" t="s">
        <v>2036</v>
      </c>
      <c r="AL100" s="181" t="s">
        <v>2037</v>
      </c>
      <c r="AM100" s="181" t="s">
        <v>2036</v>
      </c>
      <c r="AN100" s="72">
        <v>0</v>
      </c>
      <c r="AO100" s="97">
        <v>10.4</v>
      </c>
      <c r="AP100" s="97">
        <v>10.199999999999999</v>
      </c>
      <c r="AQ100" s="182" t="s">
        <v>837</v>
      </c>
      <c r="AR100" s="168">
        <v>0</v>
      </c>
      <c r="AS100" s="75">
        <v>0</v>
      </c>
      <c r="AT100" s="76" t="s">
        <v>1559</v>
      </c>
      <c r="AU100" s="209">
        <v>10.199999999999999</v>
      </c>
      <c r="AV100" s="366" t="s">
        <v>1935</v>
      </c>
      <c r="AW100" s="367">
        <v>39</v>
      </c>
      <c r="AX100" s="368" t="s">
        <v>2014</v>
      </c>
      <c r="AY100" s="80">
        <f t="shared" si="2"/>
        <v>69.8</v>
      </c>
      <c r="AZ100" s="7"/>
      <c r="BA100" s="15"/>
      <c r="BB100" s="15"/>
      <c r="BC100" s="15"/>
      <c r="BD100" s="15"/>
      <c r="BE100" s="15"/>
      <c r="BF100" s="15"/>
      <c r="BG100" s="15"/>
      <c r="BH100" s="15"/>
      <c r="BI100" s="15"/>
      <c r="BJ100" s="15"/>
      <c r="BK100" s="15"/>
      <c r="BL100" s="15"/>
      <c r="BM100" s="15"/>
      <c r="BN100" s="15"/>
    </row>
    <row r="101" spans="1:66" s="16" customFormat="1" ht="46" hidden="1" customHeight="1" x14ac:dyDescent="0.35">
      <c r="A101" s="81" t="s">
        <v>1657</v>
      </c>
      <c r="B101" s="81" t="s">
        <v>1670</v>
      </c>
      <c r="C101" s="48" t="s">
        <v>838</v>
      </c>
      <c r="D101" s="49" t="s">
        <v>839</v>
      </c>
      <c r="E101" s="49" t="s">
        <v>1635</v>
      </c>
      <c r="F101" s="49" t="s">
        <v>808</v>
      </c>
      <c r="G101" s="49" t="s">
        <v>809</v>
      </c>
      <c r="H101" s="49" t="s">
        <v>823</v>
      </c>
      <c r="I101" s="82" t="s">
        <v>1240</v>
      </c>
      <c r="J101" s="51">
        <v>44562</v>
      </c>
      <c r="K101" s="51">
        <v>48578</v>
      </c>
      <c r="L101" s="206"/>
      <c r="M101" s="308">
        <v>1</v>
      </c>
      <c r="N101" s="308">
        <v>0</v>
      </c>
      <c r="O101" s="309">
        <f t="shared" ref="O101" si="4">SUM(M101:N101)</f>
        <v>1</v>
      </c>
      <c r="P101" s="86"/>
      <c r="Q101" s="116"/>
      <c r="R101" s="126">
        <v>1</v>
      </c>
      <c r="S101" s="118"/>
      <c r="T101" s="310"/>
      <c r="U101" s="160"/>
      <c r="V101" s="287"/>
      <c r="W101" s="264">
        <v>1</v>
      </c>
      <c r="X101" s="122">
        <v>1</v>
      </c>
      <c r="Y101" s="399" t="s">
        <v>2344</v>
      </c>
      <c r="Z101" s="318"/>
      <c r="AA101" s="318"/>
      <c r="AB101" s="49" t="s">
        <v>840</v>
      </c>
      <c r="AC101" s="105" t="s">
        <v>841</v>
      </c>
      <c r="AD101" s="49" t="s">
        <v>842</v>
      </c>
      <c r="AE101" s="91" t="s">
        <v>843</v>
      </c>
      <c r="AF101" s="49" t="s">
        <v>844</v>
      </c>
      <c r="AG101" s="49" t="s">
        <v>844</v>
      </c>
      <c r="AH101" s="92" t="s">
        <v>844</v>
      </c>
      <c r="AI101" s="92" t="s">
        <v>844</v>
      </c>
      <c r="AJ101" s="180" t="s">
        <v>2015</v>
      </c>
      <c r="AK101" s="180" t="s">
        <v>2015</v>
      </c>
      <c r="AL101" s="181" t="s">
        <v>2015</v>
      </c>
      <c r="AM101" s="181" t="s">
        <v>2015</v>
      </c>
      <c r="AN101" s="72">
        <v>0</v>
      </c>
      <c r="AO101" s="97">
        <v>0</v>
      </c>
      <c r="AP101" s="97">
        <v>21.9</v>
      </c>
      <c r="AQ101" s="182" t="s">
        <v>845</v>
      </c>
      <c r="AR101" s="168">
        <v>0</v>
      </c>
      <c r="AS101" s="75">
        <v>0</v>
      </c>
      <c r="AT101" s="76" t="s">
        <v>844</v>
      </c>
      <c r="AU101" s="209">
        <v>21.9</v>
      </c>
      <c r="AV101" s="181" t="s">
        <v>1934</v>
      </c>
      <c r="AW101" s="288">
        <v>0</v>
      </c>
      <c r="AX101" s="184" t="s">
        <v>2015</v>
      </c>
      <c r="AY101" s="80">
        <f t="shared" si="2"/>
        <v>43.8</v>
      </c>
      <c r="AZ101" s="7"/>
      <c r="BA101" s="15"/>
      <c r="BB101" s="15"/>
      <c r="BC101" s="15"/>
      <c r="BD101" s="15"/>
      <c r="BE101" s="15"/>
      <c r="BF101" s="15"/>
      <c r="BG101" s="15"/>
      <c r="BH101" s="15"/>
      <c r="BI101" s="15"/>
      <c r="BJ101" s="15"/>
      <c r="BK101" s="15"/>
      <c r="BL101" s="15"/>
      <c r="BM101" s="15"/>
      <c r="BN101" s="15"/>
    </row>
    <row r="102" spans="1:66" s="16" customFormat="1" ht="47.15" hidden="1" customHeight="1" x14ac:dyDescent="0.35">
      <c r="A102" s="81" t="s">
        <v>1657</v>
      </c>
      <c r="B102" s="81" t="s">
        <v>1670</v>
      </c>
      <c r="C102" s="48" t="s">
        <v>846</v>
      </c>
      <c r="D102" s="49" t="s">
        <v>847</v>
      </c>
      <c r="E102" s="49" t="s">
        <v>1636</v>
      </c>
      <c r="F102" s="49" t="s">
        <v>808</v>
      </c>
      <c r="G102" s="49" t="s">
        <v>809</v>
      </c>
      <c r="H102" s="49" t="s">
        <v>31</v>
      </c>
      <c r="I102" s="82" t="s">
        <v>1242</v>
      </c>
      <c r="J102" s="51">
        <v>44562</v>
      </c>
      <c r="K102" s="51">
        <v>48579</v>
      </c>
      <c r="L102" s="206"/>
      <c r="M102" s="52">
        <v>1</v>
      </c>
      <c r="N102" s="52">
        <v>1</v>
      </c>
      <c r="O102" s="53">
        <v>1</v>
      </c>
      <c r="P102" s="86"/>
      <c r="Q102" s="56">
        <v>1</v>
      </c>
      <c r="R102" s="67">
        <v>1</v>
      </c>
      <c r="S102" s="241">
        <v>1</v>
      </c>
      <c r="T102" s="55">
        <v>1</v>
      </c>
      <c r="U102" s="369">
        <v>1</v>
      </c>
      <c r="V102" s="322">
        <v>1</v>
      </c>
      <c r="W102" s="177">
        <v>1</v>
      </c>
      <c r="X102" s="122">
        <v>1</v>
      </c>
      <c r="Y102" s="399" t="s">
        <v>2344</v>
      </c>
      <c r="Z102" s="53"/>
      <c r="AA102" s="53"/>
      <c r="AB102" s="49" t="s">
        <v>848</v>
      </c>
      <c r="AC102" s="105" t="s">
        <v>849</v>
      </c>
      <c r="AD102" s="49" t="s">
        <v>850</v>
      </c>
      <c r="AE102" s="91" t="s">
        <v>851</v>
      </c>
      <c r="AF102" s="309" t="s">
        <v>852</v>
      </c>
      <c r="AG102" s="309" t="s">
        <v>853</v>
      </c>
      <c r="AH102" s="107" t="s">
        <v>1411</v>
      </c>
      <c r="AI102" s="107" t="s">
        <v>1412</v>
      </c>
      <c r="AJ102" s="180" t="s">
        <v>2038</v>
      </c>
      <c r="AK102" s="180" t="s">
        <v>2039</v>
      </c>
      <c r="AL102" s="181" t="s">
        <v>2040</v>
      </c>
      <c r="AM102" s="181" t="s">
        <v>2041</v>
      </c>
      <c r="AN102" s="72">
        <v>0</v>
      </c>
      <c r="AO102" s="97">
        <v>28.3</v>
      </c>
      <c r="AP102" s="97">
        <v>22.2</v>
      </c>
      <c r="AQ102" s="182" t="s">
        <v>854</v>
      </c>
      <c r="AR102" s="168">
        <v>3.03</v>
      </c>
      <c r="AS102" s="75">
        <v>20.57</v>
      </c>
      <c r="AT102" s="76" t="s">
        <v>1560</v>
      </c>
      <c r="AU102" s="209">
        <v>22.2</v>
      </c>
      <c r="AV102" s="181" t="s">
        <v>1935</v>
      </c>
      <c r="AW102" s="288">
        <v>60.7</v>
      </c>
      <c r="AX102" s="184" t="s">
        <v>2016</v>
      </c>
      <c r="AY102" s="80">
        <f t="shared" si="2"/>
        <v>157</v>
      </c>
      <c r="AZ102" s="7"/>
      <c r="BA102" s="15"/>
      <c r="BB102" s="15"/>
      <c r="BC102" s="15"/>
      <c r="BD102" s="15"/>
      <c r="BE102" s="15"/>
      <c r="BF102" s="15"/>
      <c r="BG102" s="15"/>
      <c r="BH102" s="15"/>
      <c r="BI102" s="15"/>
      <c r="BJ102" s="15"/>
      <c r="BK102" s="15"/>
      <c r="BL102" s="15"/>
      <c r="BM102" s="15"/>
      <c r="BN102" s="15"/>
    </row>
    <row r="103" spans="1:66" s="16" customFormat="1" ht="53.15" hidden="1" customHeight="1" x14ac:dyDescent="0.35">
      <c r="A103" s="81" t="s">
        <v>1657</v>
      </c>
      <c r="B103" s="81" t="s">
        <v>1670</v>
      </c>
      <c r="C103" s="48" t="s">
        <v>855</v>
      </c>
      <c r="D103" s="49" t="s">
        <v>856</v>
      </c>
      <c r="E103" s="49" t="s">
        <v>1637</v>
      </c>
      <c r="F103" s="49" t="s">
        <v>808</v>
      </c>
      <c r="G103" s="49" t="s">
        <v>809</v>
      </c>
      <c r="H103" s="49" t="s">
        <v>42</v>
      </c>
      <c r="I103" s="82" t="s">
        <v>1242</v>
      </c>
      <c r="J103" s="51">
        <v>44562</v>
      </c>
      <c r="K103" s="51">
        <v>48579</v>
      </c>
      <c r="L103" s="206"/>
      <c r="M103" s="308">
        <v>1</v>
      </c>
      <c r="N103" s="308">
        <v>1</v>
      </c>
      <c r="O103" s="309">
        <v>1</v>
      </c>
      <c r="P103" s="86"/>
      <c r="Q103" s="116"/>
      <c r="R103" s="117">
        <v>1</v>
      </c>
      <c r="S103" s="118"/>
      <c r="T103" s="310"/>
      <c r="U103" s="160"/>
      <c r="V103" s="287">
        <v>0</v>
      </c>
      <c r="W103" s="199">
        <v>1</v>
      </c>
      <c r="X103" s="122">
        <v>1</v>
      </c>
      <c r="Y103" s="399" t="s">
        <v>2344</v>
      </c>
      <c r="Z103" s="53"/>
      <c r="AA103" s="53"/>
      <c r="AB103" s="49" t="s">
        <v>857</v>
      </c>
      <c r="AC103" s="105" t="s">
        <v>858</v>
      </c>
      <c r="AD103" s="49" t="s">
        <v>859</v>
      </c>
      <c r="AE103" s="91" t="s">
        <v>860</v>
      </c>
      <c r="AF103" s="309" t="s">
        <v>861</v>
      </c>
      <c r="AG103" s="309" t="s">
        <v>862</v>
      </c>
      <c r="AH103" s="92" t="s">
        <v>1413</v>
      </c>
      <c r="AI103" s="92" t="s">
        <v>1414</v>
      </c>
      <c r="AJ103" s="180" t="s">
        <v>2042</v>
      </c>
      <c r="AK103" s="180" t="s">
        <v>2042</v>
      </c>
      <c r="AL103" s="181" t="s">
        <v>2042</v>
      </c>
      <c r="AM103" s="181" t="s">
        <v>2042</v>
      </c>
      <c r="AN103" s="72">
        <v>0</v>
      </c>
      <c r="AO103" s="97">
        <v>12</v>
      </c>
      <c r="AP103" s="97">
        <v>10.199999999999999</v>
      </c>
      <c r="AQ103" s="182" t="s">
        <v>863</v>
      </c>
      <c r="AR103" s="168">
        <v>0</v>
      </c>
      <c r="AS103" s="75">
        <v>0</v>
      </c>
      <c r="AT103" s="76" t="s">
        <v>1561</v>
      </c>
      <c r="AU103" s="209">
        <v>10.199999999999999</v>
      </c>
      <c r="AV103" s="181" t="s">
        <v>1934</v>
      </c>
      <c r="AW103" s="288">
        <v>60.7</v>
      </c>
      <c r="AX103" s="184" t="s">
        <v>2016</v>
      </c>
      <c r="AY103" s="80">
        <f t="shared" si="2"/>
        <v>93.1</v>
      </c>
      <c r="AZ103" s="7"/>
      <c r="BA103" s="15"/>
      <c r="BB103" s="15"/>
      <c r="BC103" s="15"/>
      <c r="BD103" s="15"/>
      <c r="BE103" s="15"/>
      <c r="BF103" s="15"/>
      <c r="BG103" s="15"/>
      <c r="BH103" s="15"/>
      <c r="BI103" s="15"/>
      <c r="BJ103" s="15"/>
      <c r="BK103" s="15"/>
      <c r="BL103" s="15"/>
      <c r="BM103" s="15"/>
      <c r="BN103" s="15"/>
    </row>
    <row r="104" spans="1:66" s="16" customFormat="1" ht="40" hidden="1" customHeight="1" x14ac:dyDescent="0.35">
      <c r="A104" s="81" t="s">
        <v>1657</v>
      </c>
      <c r="B104" s="81" t="s">
        <v>1670</v>
      </c>
      <c r="C104" s="48" t="s">
        <v>864</v>
      </c>
      <c r="D104" s="49" t="s">
        <v>865</v>
      </c>
      <c r="E104" s="49" t="s">
        <v>1638</v>
      </c>
      <c r="F104" s="49" t="s">
        <v>808</v>
      </c>
      <c r="G104" s="49" t="s">
        <v>809</v>
      </c>
      <c r="H104" s="49" t="s">
        <v>42</v>
      </c>
      <c r="I104" s="82" t="s">
        <v>1242</v>
      </c>
      <c r="J104" s="51">
        <v>44562</v>
      </c>
      <c r="K104" s="51">
        <v>48579</v>
      </c>
      <c r="L104" s="206"/>
      <c r="M104" s="308">
        <v>1</v>
      </c>
      <c r="N104" s="308">
        <v>1</v>
      </c>
      <c r="O104" s="309">
        <v>1</v>
      </c>
      <c r="P104" s="86"/>
      <c r="Q104" s="116"/>
      <c r="R104" s="117">
        <v>1</v>
      </c>
      <c r="S104" s="127"/>
      <c r="T104" s="207"/>
      <c r="U104" s="160">
        <v>1</v>
      </c>
      <c r="V104" s="287">
        <v>1</v>
      </c>
      <c r="W104" s="264">
        <v>1</v>
      </c>
      <c r="X104" s="122">
        <v>1</v>
      </c>
      <c r="Y104" s="399" t="s">
        <v>2344</v>
      </c>
      <c r="Z104" s="53"/>
      <c r="AA104" s="53"/>
      <c r="AB104" s="49" t="s">
        <v>866</v>
      </c>
      <c r="AC104" s="105" t="s">
        <v>867</v>
      </c>
      <c r="AD104" s="49" t="s">
        <v>868</v>
      </c>
      <c r="AE104" s="91" t="s">
        <v>869</v>
      </c>
      <c r="AF104" s="309" t="s">
        <v>861</v>
      </c>
      <c r="AG104" s="309" t="s">
        <v>870</v>
      </c>
      <c r="AH104" s="107" t="s">
        <v>1415</v>
      </c>
      <c r="AI104" s="107" t="s">
        <v>870</v>
      </c>
      <c r="AJ104" s="180" t="s">
        <v>1415</v>
      </c>
      <c r="AK104" s="180" t="s">
        <v>2043</v>
      </c>
      <c r="AL104" s="181" t="s">
        <v>2044</v>
      </c>
      <c r="AM104" s="181" t="s">
        <v>2045</v>
      </c>
      <c r="AN104" s="72">
        <v>0</v>
      </c>
      <c r="AO104" s="97">
        <v>12.1</v>
      </c>
      <c r="AP104" s="97">
        <v>10.199999999999999</v>
      </c>
      <c r="AQ104" s="182" t="s">
        <v>863</v>
      </c>
      <c r="AR104" s="168">
        <v>0</v>
      </c>
      <c r="AS104" s="75">
        <v>0</v>
      </c>
      <c r="AT104" s="76" t="s">
        <v>1561</v>
      </c>
      <c r="AU104" s="209">
        <v>10.199999999999999</v>
      </c>
      <c r="AV104" s="181" t="s">
        <v>1935</v>
      </c>
      <c r="AW104" s="288">
        <v>60.7</v>
      </c>
      <c r="AX104" s="184" t="s">
        <v>2016</v>
      </c>
      <c r="AY104" s="80">
        <f t="shared" si="2"/>
        <v>93.2</v>
      </c>
      <c r="AZ104" s="7"/>
      <c r="BA104" s="15"/>
      <c r="BB104" s="15"/>
      <c r="BC104" s="15"/>
      <c r="BD104" s="15"/>
      <c r="BE104" s="15"/>
      <c r="BF104" s="15"/>
      <c r="BG104" s="15"/>
      <c r="BH104" s="15"/>
      <c r="BI104" s="15"/>
      <c r="BJ104" s="15"/>
      <c r="BK104" s="15"/>
      <c r="BL104" s="15"/>
      <c r="BM104" s="15"/>
      <c r="BN104" s="15"/>
    </row>
    <row r="105" spans="1:66" s="16" customFormat="1" ht="48" hidden="1" customHeight="1" x14ac:dyDescent="0.35">
      <c r="A105" s="81" t="s">
        <v>1657</v>
      </c>
      <c r="B105" s="81" t="s">
        <v>1670</v>
      </c>
      <c r="C105" s="48" t="s">
        <v>871</v>
      </c>
      <c r="D105" s="49" t="s">
        <v>872</v>
      </c>
      <c r="E105" s="49" t="s">
        <v>1639</v>
      </c>
      <c r="F105" s="49" t="s">
        <v>808</v>
      </c>
      <c r="G105" s="49" t="s">
        <v>809</v>
      </c>
      <c r="H105" s="49" t="s">
        <v>42</v>
      </c>
      <c r="I105" s="82" t="s">
        <v>1240</v>
      </c>
      <c r="J105" s="51">
        <v>44562</v>
      </c>
      <c r="K105" s="51">
        <v>48579</v>
      </c>
      <c r="L105" s="206"/>
      <c r="M105" s="308">
        <v>30</v>
      </c>
      <c r="N105" s="308">
        <v>30</v>
      </c>
      <c r="O105" s="309">
        <f>SUM(M105:N105)</f>
        <v>60</v>
      </c>
      <c r="P105" s="86"/>
      <c r="Q105" s="119">
        <v>17</v>
      </c>
      <c r="R105" s="117">
        <v>35</v>
      </c>
      <c r="S105" s="118"/>
      <c r="T105" s="310"/>
      <c r="U105" s="160">
        <v>1</v>
      </c>
      <c r="V105" s="287">
        <v>1</v>
      </c>
      <c r="W105" s="199">
        <v>54</v>
      </c>
      <c r="X105" s="122">
        <v>0.9</v>
      </c>
      <c r="Y105" s="399" t="s">
        <v>2344</v>
      </c>
      <c r="Z105" s="53"/>
      <c r="AA105" s="53"/>
      <c r="AB105" s="49" t="s">
        <v>873</v>
      </c>
      <c r="AC105" s="105" t="s">
        <v>874</v>
      </c>
      <c r="AD105" s="49" t="s">
        <v>875</v>
      </c>
      <c r="AE105" s="91" t="s">
        <v>876</v>
      </c>
      <c r="AF105" s="309" t="s">
        <v>877</v>
      </c>
      <c r="AG105" s="309" t="s">
        <v>878</v>
      </c>
      <c r="AH105" s="92" t="s">
        <v>1416</v>
      </c>
      <c r="AI105" s="92" t="s">
        <v>878</v>
      </c>
      <c r="AJ105" s="180" t="s">
        <v>2046</v>
      </c>
      <c r="AK105" s="180" t="s">
        <v>2047</v>
      </c>
      <c r="AL105" s="181" t="s">
        <v>2046</v>
      </c>
      <c r="AM105" s="181" t="s">
        <v>2047</v>
      </c>
      <c r="AN105" s="72">
        <v>0</v>
      </c>
      <c r="AO105" s="97">
        <v>12.1</v>
      </c>
      <c r="AP105" s="97">
        <v>10.199999999999999</v>
      </c>
      <c r="AQ105" s="182" t="s">
        <v>863</v>
      </c>
      <c r="AR105" s="168">
        <v>0</v>
      </c>
      <c r="AS105" s="75">
        <v>0</v>
      </c>
      <c r="AT105" s="76" t="s">
        <v>1561</v>
      </c>
      <c r="AU105" s="209">
        <v>10.199999999999999</v>
      </c>
      <c r="AV105" s="181" t="s">
        <v>1934</v>
      </c>
      <c r="AW105" s="288">
        <v>60.7</v>
      </c>
      <c r="AX105" s="184" t="s">
        <v>2016</v>
      </c>
      <c r="AY105" s="80">
        <f t="shared" si="2"/>
        <v>93.2</v>
      </c>
      <c r="AZ105" s="7"/>
      <c r="BA105" s="15"/>
      <c r="BB105" s="15"/>
      <c r="BC105" s="15"/>
      <c r="BD105" s="15"/>
      <c r="BE105" s="15"/>
      <c r="BF105" s="15"/>
      <c r="BG105" s="15"/>
      <c r="BH105" s="15"/>
      <c r="BI105" s="15"/>
      <c r="BJ105" s="15"/>
      <c r="BK105" s="15"/>
      <c r="BL105" s="15"/>
      <c r="BM105" s="15"/>
      <c r="BN105" s="15"/>
    </row>
    <row r="106" spans="1:66" s="16" customFormat="1" ht="43" hidden="1" customHeight="1" x14ac:dyDescent="0.35">
      <c r="A106" s="81" t="s">
        <v>1657</v>
      </c>
      <c r="B106" s="81" t="s">
        <v>1671</v>
      </c>
      <c r="C106" s="48" t="s">
        <v>879</v>
      </c>
      <c r="D106" s="49" t="s">
        <v>880</v>
      </c>
      <c r="E106" s="49" t="s">
        <v>1640</v>
      </c>
      <c r="F106" s="49" t="s">
        <v>152</v>
      </c>
      <c r="G106" s="49" t="s">
        <v>439</v>
      </c>
      <c r="H106" s="49" t="s">
        <v>42</v>
      </c>
      <c r="I106" s="82" t="s">
        <v>1241</v>
      </c>
      <c r="J106" s="51">
        <v>44470</v>
      </c>
      <c r="K106" s="51">
        <v>44561</v>
      </c>
      <c r="L106" s="52">
        <v>1</v>
      </c>
      <c r="M106" s="52"/>
      <c r="N106" s="85"/>
      <c r="O106" s="53">
        <v>1</v>
      </c>
      <c r="P106" s="55">
        <v>1</v>
      </c>
      <c r="Q106" s="116"/>
      <c r="R106" s="126"/>
      <c r="S106" s="127"/>
      <c r="T106" s="207"/>
      <c r="U106" s="160"/>
      <c r="V106" s="287"/>
      <c r="W106" s="177">
        <f t="shared" si="1"/>
        <v>1</v>
      </c>
      <c r="X106" s="122">
        <v>1</v>
      </c>
      <c r="Y106" s="61" t="s">
        <v>2383</v>
      </c>
      <c r="Z106" s="104" t="s">
        <v>881</v>
      </c>
      <c r="AA106" s="104"/>
      <c r="AB106" s="49" t="s">
        <v>882</v>
      </c>
      <c r="AC106" s="105"/>
      <c r="AD106" s="49"/>
      <c r="AE106" s="91"/>
      <c r="AF106" s="295"/>
      <c r="AG106" s="295"/>
      <c r="AH106" s="107" t="s">
        <v>1417</v>
      </c>
      <c r="AI106" s="107" t="s">
        <v>1417</v>
      </c>
      <c r="AJ106" s="180"/>
      <c r="AK106" s="180"/>
      <c r="AL106" s="181" t="s">
        <v>1417</v>
      </c>
      <c r="AM106" s="181" t="s">
        <v>1417</v>
      </c>
      <c r="AN106" s="331">
        <v>20</v>
      </c>
      <c r="AO106" s="72">
        <v>0</v>
      </c>
      <c r="AP106" s="97"/>
      <c r="AQ106" s="182" t="s">
        <v>883</v>
      </c>
      <c r="AR106" s="74">
        <v>0</v>
      </c>
      <c r="AS106" s="75">
        <v>0</v>
      </c>
      <c r="AT106" s="76" t="s">
        <v>1562</v>
      </c>
      <c r="AU106" s="209">
        <v>0</v>
      </c>
      <c r="AV106" s="181" t="s">
        <v>1935</v>
      </c>
      <c r="AW106" s="288">
        <v>0</v>
      </c>
      <c r="AX106" s="184" t="s">
        <v>1562</v>
      </c>
      <c r="AY106" s="80">
        <f t="shared" si="2"/>
        <v>20</v>
      </c>
      <c r="AZ106" s="7"/>
      <c r="BA106" s="15"/>
      <c r="BB106" s="15"/>
      <c r="BC106" s="15"/>
      <c r="BD106" s="15"/>
      <c r="BE106" s="15"/>
      <c r="BF106" s="15"/>
      <c r="BG106" s="15"/>
      <c r="BH106" s="15"/>
      <c r="BI106" s="15"/>
      <c r="BJ106" s="15"/>
      <c r="BK106" s="15"/>
      <c r="BL106" s="15"/>
      <c r="BM106" s="15"/>
      <c r="BN106" s="15"/>
    </row>
    <row r="107" spans="1:66" s="16" customFormat="1" ht="57" hidden="1" customHeight="1" x14ac:dyDescent="0.35">
      <c r="A107" s="81" t="s">
        <v>1657</v>
      </c>
      <c r="B107" s="81" t="s">
        <v>1671</v>
      </c>
      <c r="C107" s="48" t="s">
        <v>884</v>
      </c>
      <c r="D107" s="49" t="s">
        <v>885</v>
      </c>
      <c r="E107" s="49" t="s">
        <v>2315</v>
      </c>
      <c r="F107" s="49" t="s">
        <v>152</v>
      </c>
      <c r="G107" s="49" t="s">
        <v>439</v>
      </c>
      <c r="H107" s="49" t="s">
        <v>42</v>
      </c>
      <c r="I107" s="263" t="s">
        <v>1240</v>
      </c>
      <c r="J107" s="51">
        <v>44927</v>
      </c>
      <c r="K107" s="51">
        <v>48579</v>
      </c>
      <c r="L107" s="206"/>
      <c r="M107" s="85"/>
      <c r="N107" s="85">
        <v>5500</v>
      </c>
      <c r="O107" s="115">
        <v>22000</v>
      </c>
      <c r="P107" s="86"/>
      <c r="Q107" s="116"/>
      <c r="R107" s="126"/>
      <c r="S107" s="118"/>
      <c r="T107" s="310"/>
      <c r="U107" s="160"/>
      <c r="V107" s="287">
        <v>6401</v>
      </c>
      <c r="W107" s="317">
        <v>6401</v>
      </c>
      <c r="X107" s="55">
        <v>1</v>
      </c>
      <c r="Y107" s="399" t="s">
        <v>2344</v>
      </c>
      <c r="Z107" s="318"/>
      <c r="AA107" s="318"/>
      <c r="AB107" s="49" t="s">
        <v>886</v>
      </c>
      <c r="AC107" s="105"/>
      <c r="AD107" s="49"/>
      <c r="AE107" s="91"/>
      <c r="AF107" s="295" t="s">
        <v>887</v>
      </c>
      <c r="AG107" s="295"/>
      <c r="AH107" s="92" t="s">
        <v>1418</v>
      </c>
      <c r="AI107" s="92"/>
      <c r="AJ107" s="180" t="s">
        <v>2177</v>
      </c>
      <c r="AK107" s="180" t="s">
        <v>2178</v>
      </c>
      <c r="AL107" s="181" t="s">
        <v>2179</v>
      </c>
      <c r="AM107" s="181" t="s">
        <v>2178</v>
      </c>
      <c r="AN107" s="72">
        <v>0</v>
      </c>
      <c r="AO107" s="72">
        <v>0</v>
      </c>
      <c r="AP107" s="370">
        <v>12</v>
      </c>
      <c r="AQ107" s="182" t="s">
        <v>454</v>
      </c>
      <c r="AR107" s="74">
        <v>0</v>
      </c>
      <c r="AS107" s="75">
        <v>0</v>
      </c>
      <c r="AT107" s="76"/>
      <c r="AU107" s="209">
        <v>0</v>
      </c>
      <c r="AV107" s="181" t="s">
        <v>1934</v>
      </c>
      <c r="AW107" s="288">
        <v>31.8</v>
      </c>
      <c r="AX107" s="184" t="s">
        <v>2017</v>
      </c>
      <c r="AY107" s="80">
        <f t="shared" si="2"/>
        <v>43.8</v>
      </c>
      <c r="AZ107" s="7"/>
      <c r="BA107" s="15"/>
      <c r="BB107" s="15"/>
      <c r="BC107" s="15"/>
      <c r="BD107" s="15"/>
      <c r="BE107" s="15"/>
      <c r="BF107" s="15"/>
      <c r="BG107" s="15"/>
      <c r="BH107" s="15"/>
      <c r="BI107" s="15"/>
      <c r="BJ107" s="15"/>
      <c r="BK107" s="15"/>
      <c r="BL107" s="15"/>
      <c r="BM107" s="15"/>
      <c r="BN107" s="15"/>
    </row>
    <row r="108" spans="1:66" s="16" customFormat="1" ht="52.5" hidden="1" customHeight="1" x14ac:dyDescent="0.35">
      <c r="A108" s="81" t="s">
        <v>1657</v>
      </c>
      <c r="B108" s="81" t="s">
        <v>1671</v>
      </c>
      <c r="C108" s="48" t="s">
        <v>888</v>
      </c>
      <c r="D108" s="49" t="s">
        <v>889</v>
      </c>
      <c r="E108" s="49" t="s">
        <v>2316</v>
      </c>
      <c r="F108" s="49" t="s">
        <v>152</v>
      </c>
      <c r="G108" s="49" t="s">
        <v>439</v>
      </c>
      <c r="H108" s="49" t="s">
        <v>42</v>
      </c>
      <c r="I108" s="82" t="s">
        <v>1240</v>
      </c>
      <c r="J108" s="51">
        <v>44562</v>
      </c>
      <c r="K108" s="51">
        <v>48579</v>
      </c>
      <c r="L108" s="206"/>
      <c r="M108" s="85">
        <v>3700</v>
      </c>
      <c r="N108" s="85">
        <v>3700</v>
      </c>
      <c r="O108" s="115">
        <v>40700</v>
      </c>
      <c r="P108" s="86"/>
      <c r="Q108" s="116"/>
      <c r="R108" s="117">
        <v>3600</v>
      </c>
      <c r="S108" s="127"/>
      <c r="T108" s="207"/>
      <c r="U108" s="160"/>
      <c r="V108" s="287">
        <v>3520</v>
      </c>
      <c r="W108" s="199">
        <v>7120</v>
      </c>
      <c r="X108" s="122">
        <v>0.96</v>
      </c>
      <c r="Y108" s="399" t="s">
        <v>2344</v>
      </c>
      <c r="Z108" s="53"/>
      <c r="AA108" s="53"/>
      <c r="AB108" s="49" t="s">
        <v>890</v>
      </c>
      <c r="AC108" s="105" t="s">
        <v>891</v>
      </c>
      <c r="AD108" s="49"/>
      <c r="AE108" s="91"/>
      <c r="AF108" s="49" t="s">
        <v>892</v>
      </c>
      <c r="AG108" s="295"/>
      <c r="AH108" s="107" t="s">
        <v>1419</v>
      </c>
      <c r="AI108" s="107"/>
      <c r="AJ108" s="180" t="s">
        <v>2180</v>
      </c>
      <c r="AK108" s="180"/>
      <c r="AL108" s="181" t="s">
        <v>2181</v>
      </c>
      <c r="AM108" s="181" t="s">
        <v>2182</v>
      </c>
      <c r="AN108" s="72">
        <v>0</v>
      </c>
      <c r="AO108" s="72">
        <v>0</v>
      </c>
      <c r="AP108" s="370">
        <v>68</v>
      </c>
      <c r="AQ108" s="182" t="s">
        <v>893</v>
      </c>
      <c r="AR108" s="74">
        <v>0</v>
      </c>
      <c r="AS108" s="75">
        <v>0</v>
      </c>
      <c r="AT108" s="76"/>
      <c r="AU108" s="209">
        <v>31.6</v>
      </c>
      <c r="AV108" s="181" t="s">
        <v>1935</v>
      </c>
      <c r="AW108" s="288">
        <v>0</v>
      </c>
      <c r="AX108" s="184"/>
      <c r="AY108" s="80">
        <f t="shared" si="2"/>
        <v>99.6</v>
      </c>
      <c r="AZ108" s="7"/>
      <c r="BA108" s="15"/>
      <c r="BB108" s="15"/>
      <c r="BC108" s="15"/>
      <c r="BD108" s="15"/>
      <c r="BE108" s="15"/>
      <c r="BF108" s="15"/>
      <c r="BG108" s="15"/>
      <c r="BH108" s="15"/>
      <c r="BI108" s="15"/>
      <c r="BJ108" s="15"/>
      <c r="BK108" s="15"/>
      <c r="BL108" s="15"/>
      <c r="BM108" s="15"/>
      <c r="BN108" s="15"/>
    </row>
    <row r="109" spans="1:66" s="16" customFormat="1" ht="52" hidden="1" customHeight="1" x14ac:dyDescent="0.35">
      <c r="A109" s="81" t="s">
        <v>1657</v>
      </c>
      <c r="B109" s="81" t="s">
        <v>1671</v>
      </c>
      <c r="C109" s="48" t="s">
        <v>894</v>
      </c>
      <c r="D109" s="49" t="s">
        <v>895</v>
      </c>
      <c r="E109" s="49" t="s">
        <v>2385</v>
      </c>
      <c r="F109" s="49" t="s">
        <v>152</v>
      </c>
      <c r="G109" s="49" t="s">
        <v>439</v>
      </c>
      <c r="H109" s="49" t="s">
        <v>42</v>
      </c>
      <c r="I109" s="82" t="s">
        <v>1240</v>
      </c>
      <c r="J109" s="51">
        <v>44562</v>
      </c>
      <c r="K109" s="51">
        <v>48579</v>
      </c>
      <c r="L109" s="206"/>
      <c r="M109" s="85">
        <v>1</v>
      </c>
      <c r="N109" s="85">
        <v>1</v>
      </c>
      <c r="O109" s="115">
        <v>11</v>
      </c>
      <c r="P109" s="86"/>
      <c r="Q109" s="116"/>
      <c r="R109" s="117">
        <v>1</v>
      </c>
      <c r="S109" s="118"/>
      <c r="T109" s="310"/>
      <c r="U109" s="160"/>
      <c r="V109" s="287">
        <v>1</v>
      </c>
      <c r="W109" s="264">
        <v>2</v>
      </c>
      <c r="X109" s="122">
        <v>1</v>
      </c>
      <c r="Y109" s="399" t="s">
        <v>2344</v>
      </c>
      <c r="Z109" s="53"/>
      <c r="AA109" s="53"/>
      <c r="AB109" s="49" t="s">
        <v>896</v>
      </c>
      <c r="AC109" s="105" t="s">
        <v>897</v>
      </c>
      <c r="AD109" s="49"/>
      <c r="AE109" s="91"/>
      <c r="AF109" s="295" t="s">
        <v>898</v>
      </c>
      <c r="AG109" s="295"/>
      <c r="AH109" s="92" t="s">
        <v>1420</v>
      </c>
      <c r="AI109" s="92"/>
      <c r="AJ109" s="180" t="s">
        <v>2042</v>
      </c>
      <c r="AK109" s="180"/>
      <c r="AL109" s="181" t="s">
        <v>2042</v>
      </c>
      <c r="AM109" s="181" t="s">
        <v>2042</v>
      </c>
      <c r="AN109" s="72">
        <v>0</v>
      </c>
      <c r="AO109" s="72">
        <v>0</v>
      </c>
      <c r="AP109" s="370">
        <v>100</v>
      </c>
      <c r="AQ109" s="182" t="s">
        <v>899</v>
      </c>
      <c r="AR109" s="74">
        <v>0</v>
      </c>
      <c r="AS109" s="75">
        <v>0</v>
      </c>
      <c r="AT109" s="76"/>
      <c r="AU109" s="209">
        <v>136</v>
      </c>
      <c r="AV109" s="181" t="s">
        <v>1934</v>
      </c>
      <c r="AW109" s="288">
        <v>0</v>
      </c>
      <c r="AX109" s="184"/>
      <c r="AY109" s="80">
        <f t="shared" si="2"/>
        <v>236</v>
      </c>
      <c r="AZ109" s="7"/>
      <c r="BA109" s="15"/>
      <c r="BB109" s="15"/>
      <c r="BC109" s="15"/>
      <c r="BD109" s="15"/>
      <c r="BE109" s="15"/>
      <c r="BF109" s="15"/>
      <c r="BG109" s="15"/>
      <c r="BH109" s="15"/>
      <c r="BI109" s="15"/>
      <c r="BJ109" s="15"/>
      <c r="BK109" s="15"/>
      <c r="BL109" s="15"/>
      <c r="BM109" s="15"/>
      <c r="BN109" s="15"/>
    </row>
    <row r="110" spans="1:66" s="16" customFormat="1" ht="51" hidden="1" customHeight="1" thickBot="1" x14ac:dyDescent="0.4">
      <c r="A110" s="81" t="s">
        <v>1657</v>
      </c>
      <c r="B110" s="81" t="s">
        <v>1671</v>
      </c>
      <c r="C110" s="48" t="s">
        <v>900</v>
      </c>
      <c r="D110" s="49" t="s">
        <v>901</v>
      </c>
      <c r="E110" s="49" t="s">
        <v>2317</v>
      </c>
      <c r="F110" s="49" t="s">
        <v>152</v>
      </c>
      <c r="G110" s="49" t="s">
        <v>439</v>
      </c>
      <c r="H110" s="49" t="s">
        <v>42</v>
      </c>
      <c r="I110" s="263" t="s">
        <v>1240</v>
      </c>
      <c r="J110" s="51">
        <v>44562</v>
      </c>
      <c r="K110" s="51">
        <v>48579</v>
      </c>
      <c r="L110" s="206"/>
      <c r="M110" s="114">
        <v>64</v>
      </c>
      <c r="N110" s="114">
        <v>64</v>
      </c>
      <c r="O110" s="115">
        <v>700</v>
      </c>
      <c r="P110" s="86"/>
      <c r="Q110" s="116"/>
      <c r="R110" s="117">
        <v>119</v>
      </c>
      <c r="S110" s="127"/>
      <c r="T110" s="207"/>
      <c r="U110" s="160"/>
      <c r="V110" s="287">
        <v>55</v>
      </c>
      <c r="W110" s="199">
        <v>174</v>
      </c>
      <c r="X110" s="122">
        <v>1</v>
      </c>
      <c r="Y110" s="399" t="s">
        <v>2344</v>
      </c>
      <c r="Z110" s="53"/>
      <c r="AA110" s="53"/>
      <c r="AB110" s="49" t="s">
        <v>902</v>
      </c>
      <c r="AC110" s="105" t="s">
        <v>903</v>
      </c>
      <c r="AD110" s="49"/>
      <c r="AE110" s="91" t="s">
        <v>904</v>
      </c>
      <c r="AF110" s="295" t="s">
        <v>905</v>
      </c>
      <c r="AG110" s="295"/>
      <c r="AH110" s="107" t="s">
        <v>1421</v>
      </c>
      <c r="AI110" s="107"/>
      <c r="AJ110" s="180" t="s">
        <v>2183</v>
      </c>
      <c r="AK110" s="180"/>
      <c r="AL110" s="181" t="s">
        <v>2184</v>
      </c>
      <c r="AM110" s="181" t="s">
        <v>2185</v>
      </c>
      <c r="AN110" s="72">
        <v>0</v>
      </c>
      <c r="AO110" s="72">
        <v>0</v>
      </c>
      <c r="AP110" s="370">
        <v>68</v>
      </c>
      <c r="AQ110" s="182" t="s">
        <v>906</v>
      </c>
      <c r="AR110" s="74">
        <v>0</v>
      </c>
      <c r="AS110" s="75">
        <v>0</v>
      </c>
      <c r="AT110" s="76"/>
      <c r="AU110" s="209">
        <v>24</v>
      </c>
      <c r="AV110" s="181" t="s">
        <v>1935</v>
      </c>
      <c r="AW110" s="288">
        <v>4</v>
      </c>
      <c r="AX110" s="184" t="s">
        <v>2018</v>
      </c>
      <c r="AY110" s="80">
        <f t="shared" si="2"/>
        <v>96</v>
      </c>
      <c r="AZ110" s="7"/>
      <c r="BA110" s="15"/>
      <c r="BB110" s="15"/>
      <c r="BC110" s="15"/>
      <c r="BD110" s="15"/>
      <c r="BE110" s="15"/>
      <c r="BF110" s="15"/>
      <c r="BG110" s="15"/>
      <c r="BH110" s="15"/>
      <c r="BI110" s="15"/>
      <c r="BJ110" s="15"/>
      <c r="BK110" s="15"/>
      <c r="BL110" s="15"/>
      <c r="BM110" s="15"/>
      <c r="BN110" s="15"/>
    </row>
    <row r="111" spans="1:66" s="16" customFormat="1" ht="54" hidden="1" customHeight="1" x14ac:dyDescent="0.35">
      <c r="A111" s="81" t="s">
        <v>1657</v>
      </c>
      <c r="B111" s="81" t="s">
        <v>1671</v>
      </c>
      <c r="C111" s="48" t="s">
        <v>907</v>
      </c>
      <c r="D111" s="49" t="s">
        <v>908</v>
      </c>
      <c r="E111" s="49" t="s">
        <v>2318</v>
      </c>
      <c r="F111" s="49" t="s">
        <v>909</v>
      </c>
      <c r="G111" s="49" t="s">
        <v>910</v>
      </c>
      <c r="H111" s="49" t="s">
        <v>42</v>
      </c>
      <c r="I111" s="82" t="s">
        <v>1240</v>
      </c>
      <c r="J111" s="51">
        <v>44470</v>
      </c>
      <c r="K111" s="51">
        <v>48579</v>
      </c>
      <c r="L111" s="337">
        <v>1</v>
      </c>
      <c r="M111" s="337">
        <v>2</v>
      </c>
      <c r="N111" s="337">
        <v>2</v>
      </c>
      <c r="O111" s="338">
        <v>23</v>
      </c>
      <c r="P111" s="86">
        <v>1</v>
      </c>
      <c r="Q111" s="116"/>
      <c r="R111" s="117">
        <v>2</v>
      </c>
      <c r="S111" s="118"/>
      <c r="T111" s="159"/>
      <c r="U111" s="160">
        <v>2</v>
      </c>
      <c r="V111" s="287">
        <v>0</v>
      </c>
      <c r="W111" s="121">
        <v>5</v>
      </c>
      <c r="X111" s="122">
        <v>1</v>
      </c>
      <c r="Y111" s="399" t="s">
        <v>2344</v>
      </c>
      <c r="Z111" s="104" t="s">
        <v>911</v>
      </c>
      <c r="AA111" s="104" t="s">
        <v>912</v>
      </c>
      <c r="AB111" s="49" t="s">
        <v>913</v>
      </c>
      <c r="AC111" s="105" t="s">
        <v>914</v>
      </c>
      <c r="AD111" s="49"/>
      <c r="AE111" s="91" t="s">
        <v>915</v>
      </c>
      <c r="AF111" s="53" t="s">
        <v>916</v>
      </c>
      <c r="AG111" s="371"/>
      <c r="AH111" s="92" t="s">
        <v>1422</v>
      </c>
      <c r="AI111" s="92"/>
      <c r="AJ111" s="164" t="s">
        <v>1873</v>
      </c>
      <c r="AK111" s="164" t="s">
        <v>1874</v>
      </c>
      <c r="AL111" s="165" t="s">
        <v>1875</v>
      </c>
      <c r="AM111" s="165" t="s">
        <v>1875</v>
      </c>
      <c r="AN111" s="331">
        <v>0.14199999999999999</v>
      </c>
      <c r="AO111" s="72">
        <v>0</v>
      </c>
      <c r="AP111" s="370">
        <v>0.84</v>
      </c>
      <c r="AQ111" s="182" t="s">
        <v>753</v>
      </c>
      <c r="AR111" s="74">
        <v>0</v>
      </c>
      <c r="AS111" s="75">
        <v>0</v>
      </c>
      <c r="AT111" s="76"/>
      <c r="AU111" s="209">
        <v>0.9</v>
      </c>
      <c r="AV111" s="181" t="s">
        <v>1934</v>
      </c>
      <c r="AW111" s="288">
        <v>0</v>
      </c>
      <c r="AX111" s="184" t="s">
        <v>1875</v>
      </c>
      <c r="AY111" s="80">
        <f t="shared" si="2"/>
        <v>1.8820000000000001</v>
      </c>
      <c r="AZ111" s="7"/>
      <c r="BA111" s="15"/>
      <c r="BB111" s="15"/>
      <c r="BC111" s="15"/>
      <c r="BD111" s="15"/>
      <c r="BE111" s="15"/>
      <c r="BF111" s="15"/>
      <c r="BG111" s="15"/>
      <c r="BH111" s="15"/>
      <c r="BI111" s="15"/>
      <c r="BJ111" s="15"/>
      <c r="BK111" s="15"/>
      <c r="BL111" s="15"/>
      <c r="BM111" s="15"/>
      <c r="BN111" s="15"/>
    </row>
    <row r="112" spans="1:66" s="16" customFormat="1" ht="49.5" hidden="1" customHeight="1" x14ac:dyDescent="0.35">
      <c r="A112" s="81" t="s">
        <v>1657</v>
      </c>
      <c r="B112" s="81" t="s">
        <v>1671</v>
      </c>
      <c r="C112" s="48" t="s">
        <v>917</v>
      </c>
      <c r="D112" s="49" t="s">
        <v>918</v>
      </c>
      <c r="E112" s="49" t="s">
        <v>1641</v>
      </c>
      <c r="F112" s="49" t="s">
        <v>909</v>
      </c>
      <c r="G112" s="49" t="s">
        <v>910</v>
      </c>
      <c r="H112" s="49" t="s">
        <v>42</v>
      </c>
      <c r="I112" s="82" t="s">
        <v>1240</v>
      </c>
      <c r="J112" s="51">
        <v>44562</v>
      </c>
      <c r="K112" s="51">
        <v>45291</v>
      </c>
      <c r="L112" s="206"/>
      <c r="M112" s="52">
        <v>0.4</v>
      </c>
      <c r="N112" s="52">
        <v>0.6</v>
      </c>
      <c r="O112" s="53">
        <v>1</v>
      </c>
      <c r="P112" s="86"/>
      <c r="Q112" s="56">
        <v>0.5</v>
      </c>
      <c r="R112" s="67"/>
      <c r="S112" s="251">
        <v>0.2</v>
      </c>
      <c r="T112" s="289"/>
      <c r="U112" s="160"/>
      <c r="V112" s="326">
        <v>0</v>
      </c>
      <c r="W112" s="238">
        <v>0.7</v>
      </c>
      <c r="X112" s="122">
        <v>0.7</v>
      </c>
      <c r="Y112" s="400" t="s">
        <v>2346</v>
      </c>
      <c r="Z112" s="53"/>
      <c r="AA112" s="53"/>
      <c r="AB112" s="49" t="s">
        <v>919</v>
      </c>
      <c r="AC112" s="105" t="s">
        <v>920</v>
      </c>
      <c r="AD112" s="49"/>
      <c r="AE112" s="91" t="s">
        <v>921</v>
      </c>
      <c r="AF112" s="53" t="s">
        <v>922</v>
      </c>
      <c r="AG112" s="53" t="s">
        <v>923</v>
      </c>
      <c r="AH112" s="107" t="s">
        <v>1423</v>
      </c>
      <c r="AI112" s="107" t="s">
        <v>1424</v>
      </c>
      <c r="AJ112" s="180" t="s">
        <v>2261</v>
      </c>
      <c r="AK112" s="180" t="s">
        <v>1876</v>
      </c>
      <c r="AL112" s="181" t="s">
        <v>1877</v>
      </c>
      <c r="AM112" s="181" t="s">
        <v>1878</v>
      </c>
      <c r="AN112" s="72">
        <v>0</v>
      </c>
      <c r="AO112" s="72">
        <v>0</v>
      </c>
      <c r="AP112" s="97">
        <v>22.09</v>
      </c>
      <c r="AQ112" s="182" t="s">
        <v>924</v>
      </c>
      <c r="AR112" s="74">
        <v>0</v>
      </c>
      <c r="AS112" s="75">
        <v>2.46</v>
      </c>
      <c r="AT112" s="76" t="s">
        <v>1563</v>
      </c>
      <c r="AU112" s="209">
        <v>2.4670000000000001</v>
      </c>
      <c r="AV112" s="181" t="s">
        <v>1935</v>
      </c>
      <c r="AW112" s="288">
        <v>26</v>
      </c>
      <c r="AX112" s="184" t="s">
        <v>1936</v>
      </c>
      <c r="AY112" s="80">
        <f t="shared" si="2"/>
        <v>53.016999999999996</v>
      </c>
      <c r="AZ112" s="7"/>
      <c r="BA112" s="15"/>
      <c r="BB112" s="15"/>
      <c r="BC112" s="15"/>
      <c r="BD112" s="15"/>
      <c r="BE112" s="15"/>
      <c r="BF112" s="15"/>
      <c r="BG112" s="15"/>
      <c r="BH112" s="15"/>
      <c r="BI112" s="15"/>
      <c r="BJ112" s="15"/>
      <c r="BK112" s="15"/>
      <c r="BL112" s="15"/>
      <c r="BM112" s="15"/>
      <c r="BN112" s="15"/>
    </row>
    <row r="113" spans="1:66" s="16" customFormat="1" ht="47.5" hidden="1" customHeight="1" x14ac:dyDescent="0.35">
      <c r="A113" s="81" t="s">
        <v>1657</v>
      </c>
      <c r="B113" s="81" t="s">
        <v>1671</v>
      </c>
      <c r="C113" s="48" t="s">
        <v>925</v>
      </c>
      <c r="D113" s="49" t="s">
        <v>926</v>
      </c>
      <c r="E113" s="49" t="s">
        <v>1642</v>
      </c>
      <c r="F113" s="49" t="s">
        <v>909</v>
      </c>
      <c r="G113" s="49" t="s">
        <v>910</v>
      </c>
      <c r="H113" s="49" t="s">
        <v>42</v>
      </c>
      <c r="I113" s="82" t="s">
        <v>1240</v>
      </c>
      <c r="J113" s="51">
        <v>44562</v>
      </c>
      <c r="K113" s="51">
        <v>44926</v>
      </c>
      <c r="L113" s="206"/>
      <c r="M113" s="52">
        <v>1</v>
      </c>
      <c r="N113" s="85"/>
      <c r="O113" s="53">
        <v>1</v>
      </c>
      <c r="P113" s="86"/>
      <c r="Q113" s="56">
        <v>0.2</v>
      </c>
      <c r="R113" s="67">
        <v>0.8</v>
      </c>
      <c r="S113" s="222"/>
      <c r="T113" s="159"/>
      <c r="U113" s="160"/>
      <c r="V113" s="287"/>
      <c r="W113" s="238">
        <f>Q113+R113+S113</f>
        <v>1</v>
      </c>
      <c r="X113" s="122">
        <v>1</v>
      </c>
      <c r="Y113" s="399" t="s">
        <v>2344</v>
      </c>
      <c r="Z113" s="53"/>
      <c r="AA113" s="53"/>
      <c r="AB113" s="49" t="s">
        <v>927</v>
      </c>
      <c r="AC113" s="105" t="s">
        <v>928</v>
      </c>
      <c r="AD113" s="49" t="s">
        <v>929</v>
      </c>
      <c r="AE113" s="91" t="s">
        <v>930</v>
      </c>
      <c r="AF113" s="49" t="s">
        <v>931</v>
      </c>
      <c r="AG113" s="49" t="s">
        <v>932</v>
      </c>
      <c r="AH113" s="92" t="s">
        <v>1425</v>
      </c>
      <c r="AI113" s="92" t="s">
        <v>1426</v>
      </c>
      <c r="AJ113" s="180" t="s">
        <v>1879</v>
      </c>
      <c r="AK113" s="180" t="s">
        <v>1880</v>
      </c>
      <c r="AL113" s="181" t="s">
        <v>1881</v>
      </c>
      <c r="AM113" s="181" t="s">
        <v>1882</v>
      </c>
      <c r="AN113" s="72">
        <v>0</v>
      </c>
      <c r="AO113" s="72">
        <v>0</v>
      </c>
      <c r="AP113" s="97">
        <v>161</v>
      </c>
      <c r="AQ113" s="182" t="s">
        <v>933</v>
      </c>
      <c r="AR113" s="74">
        <v>0</v>
      </c>
      <c r="AS113" s="75">
        <v>0.95</v>
      </c>
      <c r="AT113" s="76" t="s">
        <v>1564</v>
      </c>
      <c r="AU113" s="209">
        <v>1.9</v>
      </c>
      <c r="AV113" s="181" t="s">
        <v>1934</v>
      </c>
      <c r="AW113" s="288">
        <v>14</v>
      </c>
      <c r="AX113" s="184" t="s">
        <v>1937</v>
      </c>
      <c r="AY113" s="80">
        <f t="shared" si="2"/>
        <v>177.85</v>
      </c>
      <c r="AZ113" s="7"/>
      <c r="BA113" s="15"/>
      <c r="BB113" s="15"/>
      <c r="BC113" s="15"/>
      <c r="BD113" s="15"/>
      <c r="BE113" s="15"/>
      <c r="BF113" s="15"/>
      <c r="BG113" s="15"/>
      <c r="BH113" s="15"/>
      <c r="BI113" s="15"/>
      <c r="BJ113" s="15"/>
      <c r="BK113" s="15"/>
      <c r="BL113" s="15"/>
      <c r="BM113" s="15"/>
      <c r="BN113" s="15"/>
    </row>
    <row r="114" spans="1:66" s="16" customFormat="1" ht="44.5" hidden="1" customHeight="1" x14ac:dyDescent="0.35">
      <c r="A114" s="81" t="s">
        <v>1657</v>
      </c>
      <c r="B114" s="81" t="s">
        <v>1671</v>
      </c>
      <c r="C114" s="281" t="s">
        <v>934</v>
      </c>
      <c r="D114" s="294" t="s">
        <v>935</v>
      </c>
      <c r="E114" s="294" t="s">
        <v>1643</v>
      </c>
      <c r="F114" s="49" t="s">
        <v>321</v>
      </c>
      <c r="G114" s="49" t="s">
        <v>333</v>
      </c>
      <c r="H114" s="49" t="s">
        <v>42</v>
      </c>
      <c r="I114" s="82" t="s">
        <v>1240</v>
      </c>
      <c r="J114" s="51">
        <v>44470</v>
      </c>
      <c r="K114" s="51">
        <v>48579</v>
      </c>
      <c r="L114" s="85"/>
      <c r="M114" s="85">
        <v>1</v>
      </c>
      <c r="N114" s="85">
        <v>1</v>
      </c>
      <c r="O114" s="49">
        <v>11</v>
      </c>
      <c r="P114" s="86"/>
      <c r="Q114" s="116"/>
      <c r="R114" s="117">
        <v>1</v>
      </c>
      <c r="S114" s="127"/>
      <c r="T114" s="194">
        <v>1</v>
      </c>
      <c r="U114" s="117"/>
      <c r="V114" s="117">
        <v>0</v>
      </c>
      <c r="W114" s="272">
        <f>R114+T114</f>
        <v>2</v>
      </c>
      <c r="X114" s="122">
        <v>1</v>
      </c>
      <c r="Y114" s="399" t="s">
        <v>2344</v>
      </c>
      <c r="Z114" s="104" t="s">
        <v>936</v>
      </c>
      <c r="AA114" s="104"/>
      <c r="AB114" s="49"/>
      <c r="AC114" s="105" t="s">
        <v>937</v>
      </c>
      <c r="AD114" s="49"/>
      <c r="AE114" s="91" t="s">
        <v>938</v>
      </c>
      <c r="AF114" s="295" t="s">
        <v>939</v>
      </c>
      <c r="AG114" s="295"/>
      <c r="AH114" s="107" t="s">
        <v>1427</v>
      </c>
      <c r="AI114" s="107" t="s">
        <v>1428</v>
      </c>
      <c r="AJ114" s="180"/>
      <c r="AK114" s="180"/>
      <c r="AL114" s="181" t="s">
        <v>1875</v>
      </c>
      <c r="AM114" s="181" t="s">
        <v>1875</v>
      </c>
      <c r="AN114" s="72">
        <v>0</v>
      </c>
      <c r="AO114" s="72">
        <v>0</v>
      </c>
      <c r="AP114" s="97">
        <v>0.75</v>
      </c>
      <c r="AQ114" s="182" t="s">
        <v>940</v>
      </c>
      <c r="AR114" s="74">
        <v>0</v>
      </c>
      <c r="AS114" s="75">
        <v>0.17</v>
      </c>
      <c r="AT114" s="76" t="s">
        <v>1565</v>
      </c>
      <c r="AU114" s="209">
        <v>0.34</v>
      </c>
      <c r="AV114" s="181" t="s">
        <v>1935</v>
      </c>
      <c r="AW114" s="288">
        <v>0</v>
      </c>
      <c r="AX114" s="184" t="s">
        <v>1875</v>
      </c>
      <c r="AY114" s="80">
        <f t="shared" si="2"/>
        <v>1.26</v>
      </c>
      <c r="AZ114" s="7"/>
      <c r="BA114" s="15"/>
      <c r="BB114" s="15"/>
      <c r="BC114" s="15"/>
      <c r="BD114" s="15"/>
      <c r="BE114" s="15"/>
      <c r="BF114" s="15"/>
      <c r="BG114" s="15"/>
      <c r="BH114" s="15"/>
      <c r="BI114" s="15"/>
      <c r="BJ114" s="15"/>
      <c r="BK114" s="15"/>
      <c r="BL114" s="15"/>
      <c r="BM114" s="15"/>
      <c r="BN114" s="15"/>
    </row>
    <row r="115" spans="1:66" s="16" customFormat="1" ht="39.65" hidden="1" customHeight="1" x14ac:dyDescent="0.35">
      <c r="A115" s="81" t="s">
        <v>1657</v>
      </c>
      <c r="B115" s="81" t="s">
        <v>1671</v>
      </c>
      <c r="C115" s="48" t="s">
        <v>941</v>
      </c>
      <c r="D115" s="49" t="s">
        <v>942</v>
      </c>
      <c r="E115" s="49" t="s">
        <v>2319</v>
      </c>
      <c r="F115" s="49" t="s">
        <v>409</v>
      </c>
      <c r="G115" s="49" t="s">
        <v>410</v>
      </c>
      <c r="H115" s="49" t="s">
        <v>42</v>
      </c>
      <c r="I115" s="82" t="s">
        <v>1240</v>
      </c>
      <c r="J115" s="51">
        <v>44348</v>
      </c>
      <c r="K115" s="51">
        <v>45657</v>
      </c>
      <c r="L115" s="114">
        <v>2</v>
      </c>
      <c r="M115" s="114">
        <v>2</v>
      </c>
      <c r="N115" s="114">
        <v>2</v>
      </c>
      <c r="O115" s="49">
        <v>8</v>
      </c>
      <c r="P115" s="86">
        <v>2</v>
      </c>
      <c r="Q115" s="119">
        <v>1</v>
      </c>
      <c r="R115" s="117">
        <v>1.1000000000000001</v>
      </c>
      <c r="S115" s="118"/>
      <c r="T115" s="310"/>
      <c r="U115" s="160"/>
      <c r="V115" s="287">
        <v>1</v>
      </c>
      <c r="W115" s="199">
        <v>5</v>
      </c>
      <c r="X115" s="122">
        <v>0.83</v>
      </c>
      <c r="Y115" s="399" t="s">
        <v>2344</v>
      </c>
      <c r="Z115" s="104" t="s">
        <v>943</v>
      </c>
      <c r="AA115" s="104" t="s">
        <v>944</v>
      </c>
      <c r="AB115" s="49" t="s">
        <v>945</v>
      </c>
      <c r="AC115" s="105" t="s">
        <v>946</v>
      </c>
      <c r="AD115" s="49" t="s">
        <v>947</v>
      </c>
      <c r="AE115" s="91" t="s">
        <v>946</v>
      </c>
      <c r="AF115" s="295" t="s">
        <v>948</v>
      </c>
      <c r="AG115" s="49" t="s">
        <v>949</v>
      </c>
      <c r="AH115" s="92" t="s">
        <v>1429</v>
      </c>
      <c r="AI115" s="92" t="s">
        <v>1430</v>
      </c>
      <c r="AJ115" s="180" t="s">
        <v>2133</v>
      </c>
      <c r="AK115" s="180" t="s">
        <v>2134</v>
      </c>
      <c r="AL115" s="181" t="s">
        <v>2135</v>
      </c>
      <c r="AM115" s="181" t="s">
        <v>2136</v>
      </c>
      <c r="AN115" s="331">
        <f>23.4</f>
        <v>23.4</v>
      </c>
      <c r="AO115" s="72">
        <v>0</v>
      </c>
      <c r="AP115" s="97">
        <v>12.3</v>
      </c>
      <c r="AQ115" s="182" t="s">
        <v>950</v>
      </c>
      <c r="AR115" s="74">
        <v>0</v>
      </c>
      <c r="AS115" s="75">
        <v>0</v>
      </c>
      <c r="AT115" s="76" t="s">
        <v>1566</v>
      </c>
      <c r="AU115" s="209">
        <v>17</v>
      </c>
      <c r="AV115" s="181" t="s">
        <v>1934</v>
      </c>
      <c r="AW115" s="288">
        <v>19</v>
      </c>
      <c r="AX115" s="184" t="s">
        <v>2019</v>
      </c>
      <c r="AY115" s="80">
        <f t="shared" si="2"/>
        <v>71.7</v>
      </c>
      <c r="AZ115" s="7"/>
      <c r="BA115" s="15"/>
      <c r="BB115" s="15"/>
      <c r="BC115" s="15"/>
      <c r="BD115" s="15"/>
      <c r="BE115" s="15"/>
      <c r="BF115" s="15"/>
      <c r="BG115" s="15"/>
      <c r="BH115" s="15"/>
      <c r="BI115" s="15"/>
      <c r="BJ115" s="15"/>
      <c r="BK115" s="15"/>
      <c r="BL115" s="15"/>
      <c r="BM115" s="15"/>
      <c r="BN115" s="15"/>
    </row>
    <row r="116" spans="1:66" s="16" customFormat="1" ht="56.15" hidden="1" customHeight="1" x14ac:dyDescent="0.35">
      <c r="A116" s="81" t="s">
        <v>1657</v>
      </c>
      <c r="B116" s="81" t="s">
        <v>1671</v>
      </c>
      <c r="C116" s="48" t="s">
        <v>951</v>
      </c>
      <c r="D116" s="49" t="s">
        <v>952</v>
      </c>
      <c r="E116" s="49" t="s">
        <v>1644</v>
      </c>
      <c r="F116" s="49" t="s">
        <v>409</v>
      </c>
      <c r="G116" s="49" t="s">
        <v>410</v>
      </c>
      <c r="H116" s="49" t="s">
        <v>42</v>
      </c>
      <c r="I116" s="82" t="s">
        <v>1240</v>
      </c>
      <c r="J116" s="51">
        <v>44348</v>
      </c>
      <c r="K116" s="51">
        <v>48579</v>
      </c>
      <c r="L116" s="85">
        <v>2</v>
      </c>
      <c r="M116" s="85">
        <v>2</v>
      </c>
      <c r="N116" s="85">
        <v>2</v>
      </c>
      <c r="O116" s="49">
        <v>8</v>
      </c>
      <c r="P116" s="86">
        <v>2</v>
      </c>
      <c r="Q116" s="116"/>
      <c r="R116" s="117">
        <v>2</v>
      </c>
      <c r="S116" s="127"/>
      <c r="T116" s="117">
        <v>1</v>
      </c>
      <c r="U116" s="160"/>
      <c r="V116" s="287">
        <v>0</v>
      </c>
      <c r="W116" s="199">
        <f>P116+R116+T116</f>
        <v>5</v>
      </c>
      <c r="X116" s="122">
        <v>0.83</v>
      </c>
      <c r="Y116" s="399" t="s">
        <v>2344</v>
      </c>
      <c r="Z116" s="104" t="s">
        <v>953</v>
      </c>
      <c r="AA116" s="104" t="s">
        <v>954</v>
      </c>
      <c r="AB116" s="49" t="s">
        <v>955</v>
      </c>
      <c r="AC116" s="105" t="s">
        <v>956</v>
      </c>
      <c r="AD116" s="49"/>
      <c r="AE116" s="91" t="s">
        <v>957</v>
      </c>
      <c r="AF116" s="49" t="s">
        <v>958</v>
      </c>
      <c r="AG116" s="49" t="s">
        <v>959</v>
      </c>
      <c r="AH116" s="107" t="s">
        <v>1431</v>
      </c>
      <c r="AI116" s="107" t="s">
        <v>1432</v>
      </c>
      <c r="AJ116" s="180" t="s">
        <v>2137</v>
      </c>
      <c r="AK116" s="180" t="s">
        <v>2137</v>
      </c>
      <c r="AL116" s="181" t="s">
        <v>63</v>
      </c>
      <c r="AM116" s="181" t="s">
        <v>63</v>
      </c>
      <c r="AN116" s="331">
        <v>4.5</v>
      </c>
      <c r="AO116" s="72">
        <v>0</v>
      </c>
      <c r="AP116" s="97">
        <v>15.8</v>
      </c>
      <c r="AQ116" s="182" t="s">
        <v>960</v>
      </c>
      <c r="AR116" s="168">
        <v>14.5</v>
      </c>
      <c r="AS116" s="75">
        <v>0</v>
      </c>
      <c r="AT116" s="76" t="s">
        <v>1567</v>
      </c>
      <c r="AU116" s="209">
        <v>0</v>
      </c>
      <c r="AV116" s="181" t="s">
        <v>1935</v>
      </c>
      <c r="AW116" s="288">
        <v>0</v>
      </c>
      <c r="AX116" s="184" t="s">
        <v>2020</v>
      </c>
      <c r="AY116" s="80">
        <f t="shared" si="2"/>
        <v>34.799999999999997</v>
      </c>
      <c r="AZ116" s="7"/>
      <c r="BA116" s="15"/>
      <c r="BB116" s="15"/>
      <c r="BC116" s="15"/>
      <c r="BD116" s="15"/>
      <c r="BE116" s="15"/>
      <c r="BF116" s="15"/>
      <c r="BG116" s="15"/>
      <c r="BH116" s="15"/>
      <c r="BI116" s="15"/>
      <c r="BJ116" s="15"/>
      <c r="BK116" s="15"/>
      <c r="BL116" s="15"/>
      <c r="BM116" s="15"/>
      <c r="BN116" s="15"/>
    </row>
    <row r="117" spans="1:66" s="16" customFormat="1" ht="42.65" hidden="1" customHeight="1" thickBot="1" x14ac:dyDescent="0.4">
      <c r="A117" s="81" t="s">
        <v>1657</v>
      </c>
      <c r="B117" s="81" t="s">
        <v>1671</v>
      </c>
      <c r="C117" s="48" t="s">
        <v>961</v>
      </c>
      <c r="D117" s="49" t="s">
        <v>962</v>
      </c>
      <c r="E117" s="49" t="s">
        <v>2320</v>
      </c>
      <c r="F117" s="49" t="s">
        <v>281</v>
      </c>
      <c r="G117" s="49" t="s">
        <v>282</v>
      </c>
      <c r="H117" s="49" t="s">
        <v>42</v>
      </c>
      <c r="I117" s="332" t="s">
        <v>1240</v>
      </c>
      <c r="J117" s="51">
        <v>44562</v>
      </c>
      <c r="K117" s="51">
        <v>48579</v>
      </c>
      <c r="L117" s="206"/>
      <c r="M117" s="85">
        <v>1</v>
      </c>
      <c r="N117" s="85">
        <v>1</v>
      </c>
      <c r="O117" s="49">
        <v>11</v>
      </c>
      <c r="P117" s="86"/>
      <c r="Q117" s="116"/>
      <c r="R117" s="117">
        <v>1</v>
      </c>
      <c r="S117" s="118"/>
      <c r="T117" s="310"/>
      <c r="U117" s="160">
        <v>1</v>
      </c>
      <c r="V117" s="287">
        <v>0</v>
      </c>
      <c r="W117" s="264">
        <v>2</v>
      </c>
      <c r="X117" s="122">
        <v>1</v>
      </c>
      <c r="Y117" s="399" t="s">
        <v>2344</v>
      </c>
      <c r="Z117" s="53"/>
      <c r="AA117" s="53"/>
      <c r="AB117" s="49" t="s">
        <v>963</v>
      </c>
      <c r="AC117" s="372" t="s">
        <v>964</v>
      </c>
      <c r="AD117" s="49"/>
      <c r="AE117" s="373" t="s">
        <v>965</v>
      </c>
      <c r="AF117" s="49" t="s">
        <v>966</v>
      </c>
      <c r="AG117" s="371"/>
      <c r="AH117" s="92" t="s">
        <v>1433</v>
      </c>
      <c r="AI117" s="92"/>
      <c r="AJ117" s="180" t="s">
        <v>2111</v>
      </c>
      <c r="AK117" s="180" t="s">
        <v>2112</v>
      </c>
      <c r="AL117" s="181" t="s">
        <v>2113</v>
      </c>
      <c r="AM117" s="181" t="s">
        <v>63</v>
      </c>
      <c r="AN117" s="72">
        <v>0</v>
      </c>
      <c r="AO117" s="72">
        <v>0</v>
      </c>
      <c r="AP117" s="97"/>
      <c r="AQ117" s="182" t="s">
        <v>967</v>
      </c>
      <c r="AR117" s="168">
        <v>0</v>
      </c>
      <c r="AS117" s="75">
        <v>0</v>
      </c>
      <c r="AT117" s="76" t="s">
        <v>1507</v>
      </c>
      <c r="AU117" s="209">
        <v>0</v>
      </c>
      <c r="AV117" s="98" t="s">
        <v>2122</v>
      </c>
      <c r="AW117" s="288">
        <v>0</v>
      </c>
      <c r="AX117" s="184" t="s">
        <v>63</v>
      </c>
      <c r="AY117" s="80">
        <f t="shared" si="2"/>
        <v>0</v>
      </c>
      <c r="AZ117" s="7"/>
      <c r="BA117" s="15"/>
      <c r="BB117" s="15"/>
      <c r="BC117" s="15"/>
      <c r="BD117" s="15"/>
      <c r="BE117" s="15"/>
      <c r="BF117" s="15"/>
      <c r="BG117" s="15"/>
      <c r="BH117" s="15"/>
      <c r="BI117" s="15"/>
      <c r="BJ117" s="15"/>
      <c r="BK117" s="15"/>
      <c r="BL117" s="15"/>
      <c r="BM117" s="15"/>
      <c r="BN117" s="15"/>
    </row>
    <row r="118" spans="1:66" s="16" customFormat="1" ht="50.15" hidden="1" customHeight="1" x14ac:dyDescent="0.35">
      <c r="A118" s="81" t="s">
        <v>1657</v>
      </c>
      <c r="B118" s="81" t="s">
        <v>1671</v>
      </c>
      <c r="C118" s="48" t="s">
        <v>968</v>
      </c>
      <c r="D118" s="49" t="s">
        <v>969</v>
      </c>
      <c r="E118" s="49" t="s">
        <v>2321</v>
      </c>
      <c r="F118" s="49" t="s">
        <v>281</v>
      </c>
      <c r="G118" s="49" t="s">
        <v>282</v>
      </c>
      <c r="H118" s="49" t="s">
        <v>42</v>
      </c>
      <c r="I118" s="332" t="s">
        <v>1240</v>
      </c>
      <c r="J118" s="51">
        <v>44562</v>
      </c>
      <c r="K118" s="51">
        <v>48579</v>
      </c>
      <c r="L118" s="206"/>
      <c r="M118" s="85">
        <v>1</v>
      </c>
      <c r="N118" s="85">
        <v>1</v>
      </c>
      <c r="O118" s="49">
        <v>11</v>
      </c>
      <c r="P118" s="86"/>
      <c r="Q118" s="116"/>
      <c r="R118" s="117">
        <v>3</v>
      </c>
      <c r="S118" s="127"/>
      <c r="T118" s="207"/>
      <c r="U118" s="160">
        <v>1</v>
      </c>
      <c r="V118" s="287">
        <v>0</v>
      </c>
      <c r="W118" s="199">
        <v>4</v>
      </c>
      <c r="X118" s="122">
        <v>1</v>
      </c>
      <c r="Y118" s="399" t="s">
        <v>2344</v>
      </c>
      <c r="Z118" s="53"/>
      <c r="AA118" s="53"/>
      <c r="AB118" s="49" t="s">
        <v>970</v>
      </c>
      <c r="AC118" s="105" t="s">
        <v>970</v>
      </c>
      <c r="AD118" s="49" t="s">
        <v>971</v>
      </c>
      <c r="AE118" s="91" t="s">
        <v>971</v>
      </c>
      <c r="AF118" s="49" t="s">
        <v>972</v>
      </c>
      <c r="AG118" s="371"/>
      <c r="AH118" s="107" t="s">
        <v>1434</v>
      </c>
      <c r="AI118" s="107"/>
      <c r="AJ118" s="180" t="s">
        <v>2114</v>
      </c>
      <c r="AK118" s="180" t="s">
        <v>2115</v>
      </c>
      <c r="AL118" s="181" t="s">
        <v>2116</v>
      </c>
      <c r="AM118" s="181" t="s">
        <v>63</v>
      </c>
      <c r="AN118" s="72">
        <v>0</v>
      </c>
      <c r="AO118" s="72">
        <v>0</v>
      </c>
      <c r="AP118" s="97"/>
      <c r="AQ118" s="182" t="s">
        <v>973</v>
      </c>
      <c r="AR118" s="168">
        <v>0</v>
      </c>
      <c r="AS118" s="75">
        <v>0</v>
      </c>
      <c r="AT118" s="76" t="s">
        <v>1507</v>
      </c>
      <c r="AU118" s="209">
        <v>0</v>
      </c>
      <c r="AV118" s="98" t="s">
        <v>2123</v>
      </c>
      <c r="AW118" s="288">
        <v>0</v>
      </c>
      <c r="AX118" s="184" t="s">
        <v>63</v>
      </c>
      <c r="AY118" s="80">
        <f t="shared" si="2"/>
        <v>0</v>
      </c>
      <c r="AZ118" s="7"/>
      <c r="BA118" s="15"/>
      <c r="BB118" s="15"/>
      <c r="BC118" s="15"/>
      <c r="BD118" s="15"/>
      <c r="BE118" s="15"/>
      <c r="BF118" s="15"/>
      <c r="BG118" s="15"/>
      <c r="BH118" s="15"/>
      <c r="BI118" s="15"/>
      <c r="BJ118" s="15"/>
      <c r="BK118" s="15"/>
      <c r="BL118" s="15"/>
      <c r="BM118" s="15"/>
      <c r="BN118" s="15"/>
    </row>
    <row r="119" spans="1:66" s="16" customFormat="1" ht="51" hidden="1" customHeight="1" x14ac:dyDescent="0.35">
      <c r="A119" s="81" t="s">
        <v>1657</v>
      </c>
      <c r="B119" s="81" t="s">
        <v>1672</v>
      </c>
      <c r="C119" s="48" t="s">
        <v>974</v>
      </c>
      <c r="D119" s="49" t="s">
        <v>975</v>
      </c>
      <c r="E119" s="49" t="s">
        <v>2322</v>
      </c>
      <c r="F119" s="49" t="s">
        <v>909</v>
      </c>
      <c r="G119" s="49" t="s">
        <v>976</v>
      </c>
      <c r="H119" s="49" t="s">
        <v>142</v>
      </c>
      <c r="I119" s="82" t="s">
        <v>1240</v>
      </c>
      <c r="J119" s="51">
        <v>44470</v>
      </c>
      <c r="K119" s="51">
        <v>48579</v>
      </c>
      <c r="L119" s="85">
        <v>1</v>
      </c>
      <c r="M119" s="114">
        <v>1</v>
      </c>
      <c r="N119" s="114">
        <v>1</v>
      </c>
      <c r="O119" s="115">
        <v>12</v>
      </c>
      <c r="P119" s="86">
        <v>1</v>
      </c>
      <c r="Q119" s="119">
        <v>1</v>
      </c>
      <c r="R119" s="126"/>
      <c r="S119" s="118"/>
      <c r="T119" s="119">
        <v>0.5</v>
      </c>
      <c r="U119" s="160"/>
      <c r="V119" s="287">
        <v>1</v>
      </c>
      <c r="W119" s="264">
        <v>4</v>
      </c>
      <c r="X119" s="122">
        <v>1</v>
      </c>
      <c r="Y119" s="399" t="s">
        <v>2344</v>
      </c>
      <c r="Z119" s="104" t="s">
        <v>977</v>
      </c>
      <c r="AA119" s="104" t="s">
        <v>978</v>
      </c>
      <c r="AB119" s="49" t="s">
        <v>979</v>
      </c>
      <c r="AC119" s="105" t="s">
        <v>980</v>
      </c>
      <c r="AD119" s="49" t="s">
        <v>981</v>
      </c>
      <c r="AE119" s="91" t="s">
        <v>982</v>
      </c>
      <c r="AF119" s="49" t="s">
        <v>983</v>
      </c>
      <c r="AG119" s="374" t="s">
        <v>984</v>
      </c>
      <c r="AH119" s="92" t="s">
        <v>1435</v>
      </c>
      <c r="AI119" s="92" t="s">
        <v>978</v>
      </c>
      <c r="AJ119" s="180" t="s">
        <v>1883</v>
      </c>
      <c r="AK119" s="180" t="s">
        <v>978</v>
      </c>
      <c r="AL119" s="181" t="s">
        <v>1884</v>
      </c>
      <c r="AM119" s="181" t="s">
        <v>978</v>
      </c>
      <c r="AN119" s="331">
        <v>10</v>
      </c>
      <c r="AO119" s="97">
        <v>10.3</v>
      </c>
      <c r="AP119" s="97"/>
      <c r="AQ119" s="182" t="s">
        <v>985</v>
      </c>
      <c r="AR119" s="74">
        <v>0</v>
      </c>
      <c r="AS119" s="75">
        <v>10</v>
      </c>
      <c r="AT119" s="76" t="s">
        <v>1568</v>
      </c>
      <c r="AU119" s="209"/>
      <c r="AV119" s="181" t="s">
        <v>1934</v>
      </c>
      <c r="AW119" s="288">
        <v>0</v>
      </c>
      <c r="AX119" s="184" t="s">
        <v>1938</v>
      </c>
      <c r="AY119" s="80">
        <f t="shared" si="2"/>
        <v>30.3</v>
      </c>
      <c r="AZ119" s="7"/>
      <c r="BA119" s="15"/>
      <c r="BB119" s="15"/>
      <c r="BC119" s="15"/>
      <c r="BD119" s="15"/>
      <c r="BE119" s="15"/>
      <c r="BF119" s="15"/>
      <c r="BG119" s="15"/>
      <c r="BH119" s="15"/>
      <c r="BI119" s="15"/>
      <c r="BJ119" s="15"/>
      <c r="BK119" s="15"/>
      <c r="BL119" s="15"/>
      <c r="BM119" s="15"/>
      <c r="BN119" s="15"/>
    </row>
    <row r="120" spans="1:66" s="16" customFormat="1" ht="43.5" hidden="1" customHeight="1" x14ac:dyDescent="0.35">
      <c r="A120" s="81" t="s">
        <v>1657</v>
      </c>
      <c r="B120" s="81" t="s">
        <v>1672</v>
      </c>
      <c r="C120" s="48" t="s">
        <v>986</v>
      </c>
      <c r="D120" s="49" t="s">
        <v>987</v>
      </c>
      <c r="E120" s="49" t="s">
        <v>1589</v>
      </c>
      <c r="F120" s="49" t="s">
        <v>909</v>
      </c>
      <c r="G120" s="49" t="s">
        <v>976</v>
      </c>
      <c r="H120" s="49" t="s">
        <v>988</v>
      </c>
      <c r="I120" s="82" t="s">
        <v>1240</v>
      </c>
      <c r="J120" s="51">
        <v>44470</v>
      </c>
      <c r="K120" s="51">
        <v>48579</v>
      </c>
      <c r="L120" s="114">
        <v>1</v>
      </c>
      <c r="M120" s="114">
        <v>1</v>
      </c>
      <c r="N120" s="114">
        <v>1</v>
      </c>
      <c r="O120" s="115">
        <v>12</v>
      </c>
      <c r="P120" s="86">
        <v>1</v>
      </c>
      <c r="Q120" s="375">
        <v>0.5</v>
      </c>
      <c r="R120" s="376">
        <v>0.5</v>
      </c>
      <c r="S120" s="377"/>
      <c r="T120" s="376">
        <v>0.5</v>
      </c>
      <c r="U120" s="160"/>
      <c r="V120" s="287">
        <v>1</v>
      </c>
      <c r="W120" s="199">
        <v>3.5</v>
      </c>
      <c r="X120" s="122">
        <v>1</v>
      </c>
      <c r="Y120" s="399" t="s">
        <v>2344</v>
      </c>
      <c r="Z120" s="104" t="s">
        <v>989</v>
      </c>
      <c r="AA120" s="104" t="s">
        <v>978</v>
      </c>
      <c r="AB120" s="49" t="s">
        <v>990</v>
      </c>
      <c r="AC120" s="105" t="s">
        <v>991</v>
      </c>
      <c r="AD120" s="49" t="s">
        <v>978</v>
      </c>
      <c r="AE120" s="91" t="s">
        <v>992</v>
      </c>
      <c r="AF120" s="49" t="s">
        <v>993</v>
      </c>
      <c r="AG120" s="374" t="s">
        <v>978</v>
      </c>
      <c r="AH120" s="107" t="s">
        <v>1436</v>
      </c>
      <c r="AI120" s="107" t="s">
        <v>984</v>
      </c>
      <c r="AJ120" s="180" t="s">
        <v>1885</v>
      </c>
      <c r="AK120" s="180" t="s">
        <v>1886</v>
      </c>
      <c r="AL120" s="181" t="s">
        <v>1887</v>
      </c>
      <c r="AM120" s="181" t="s">
        <v>978</v>
      </c>
      <c r="AN120" s="331">
        <v>45</v>
      </c>
      <c r="AO120" s="97">
        <v>22.5</v>
      </c>
      <c r="AP120" s="97"/>
      <c r="AQ120" s="182" t="s">
        <v>994</v>
      </c>
      <c r="AR120" s="74">
        <v>0</v>
      </c>
      <c r="AS120" s="75">
        <v>10</v>
      </c>
      <c r="AT120" s="76" t="s">
        <v>1568</v>
      </c>
      <c r="AU120" s="209">
        <v>15.5</v>
      </c>
      <c r="AV120" s="181" t="s">
        <v>1935</v>
      </c>
      <c r="AW120" s="288">
        <v>0</v>
      </c>
      <c r="AX120" s="184" t="s">
        <v>1938</v>
      </c>
      <c r="AY120" s="80">
        <f t="shared" si="2"/>
        <v>93</v>
      </c>
      <c r="AZ120" s="7"/>
      <c r="BA120" s="15"/>
      <c r="BB120" s="15"/>
      <c r="BC120" s="15"/>
      <c r="BD120" s="15"/>
      <c r="BE120" s="15"/>
      <c r="BF120" s="15"/>
      <c r="BG120" s="15"/>
      <c r="BH120" s="15"/>
      <c r="BI120" s="15"/>
      <c r="BJ120" s="15"/>
      <c r="BK120" s="15"/>
      <c r="BL120" s="15"/>
      <c r="BM120" s="15"/>
      <c r="BN120" s="15"/>
    </row>
    <row r="121" spans="1:66" s="16" customFormat="1" ht="56.5" hidden="1" customHeight="1" x14ac:dyDescent="0.35">
      <c r="A121" s="81" t="s">
        <v>1657</v>
      </c>
      <c r="B121" s="81" t="s">
        <v>1672</v>
      </c>
      <c r="C121" s="48" t="s">
        <v>995</v>
      </c>
      <c r="D121" s="49" t="s">
        <v>996</v>
      </c>
      <c r="E121" s="49" t="s">
        <v>2323</v>
      </c>
      <c r="F121" s="49" t="s">
        <v>909</v>
      </c>
      <c r="G121" s="49" t="s">
        <v>976</v>
      </c>
      <c r="H121" s="49" t="s">
        <v>142</v>
      </c>
      <c r="I121" s="82" t="s">
        <v>1240</v>
      </c>
      <c r="J121" s="51">
        <v>44470</v>
      </c>
      <c r="K121" s="51">
        <v>48579</v>
      </c>
      <c r="L121" s="114">
        <v>1</v>
      </c>
      <c r="M121" s="114">
        <v>1</v>
      </c>
      <c r="N121" s="114">
        <v>1</v>
      </c>
      <c r="O121" s="115">
        <v>12</v>
      </c>
      <c r="P121" s="86">
        <v>1</v>
      </c>
      <c r="Q121" s="119">
        <v>1</v>
      </c>
      <c r="R121" s="126"/>
      <c r="S121" s="118"/>
      <c r="T121" s="375">
        <v>0.5</v>
      </c>
      <c r="U121" s="160"/>
      <c r="V121" s="287">
        <v>1</v>
      </c>
      <c r="W121" s="199">
        <v>3.5</v>
      </c>
      <c r="X121" s="122">
        <v>1</v>
      </c>
      <c r="Y121" s="399" t="s">
        <v>2344</v>
      </c>
      <c r="Z121" s="104" t="s">
        <v>997</v>
      </c>
      <c r="AA121" s="104" t="s">
        <v>978</v>
      </c>
      <c r="AB121" s="49" t="s">
        <v>998</v>
      </c>
      <c r="AC121" s="105" t="s">
        <v>999</v>
      </c>
      <c r="AD121" s="49" t="s">
        <v>978</v>
      </c>
      <c r="AE121" s="91" t="s">
        <v>992</v>
      </c>
      <c r="AF121" s="49" t="s">
        <v>1000</v>
      </c>
      <c r="AG121" s="374" t="s">
        <v>978</v>
      </c>
      <c r="AH121" s="92" t="s">
        <v>1437</v>
      </c>
      <c r="AI121" s="92" t="s">
        <v>978</v>
      </c>
      <c r="AJ121" s="180" t="s">
        <v>1888</v>
      </c>
      <c r="AK121" s="180" t="s">
        <v>978</v>
      </c>
      <c r="AL121" s="181" t="s">
        <v>1889</v>
      </c>
      <c r="AM121" s="181" t="s">
        <v>978</v>
      </c>
      <c r="AN121" s="331">
        <v>10</v>
      </c>
      <c r="AO121" s="97">
        <v>38.4</v>
      </c>
      <c r="AP121" s="97">
        <v>10</v>
      </c>
      <c r="AQ121" s="182" t="s">
        <v>1001</v>
      </c>
      <c r="AR121" s="74">
        <v>0</v>
      </c>
      <c r="AS121" s="75">
        <v>10</v>
      </c>
      <c r="AT121" s="76" t="s">
        <v>1568</v>
      </c>
      <c r="AU121" s="209">
        <v>0</v>
      </c>
      <c r="AV121" s="181" t="s">
        <v>1934</v>
      </c>
      <c r="AW121" s="288">
        <v>0</v>
      </c>
      <c r="AX121" s="184" t="s">
        <v>1938</v>
      </c>
      <c r="AY121" s="80">
        <f t="shared" si="2"/>
        <v>68.400000000000006</v>
      </c>
      <c r="AZ121" s="7"/>
      <c r="BA121" s="15"/>
      <c r="BB121" s="15"/>
      <c r="BC121" s="15"/>
      <c r="BD121" s="15"/>
      <c r="BE121" s="15"/>
      <c r="BF121" s="15"/>
      <c r="BG121" s="15"/>
      <c r="BH121" s="15"/>
      <c r="BI121" s="15"/>
      <c r="BJ121" s="15"/>
      <c r="BK121" s="15"/>
      <c r="BL121" s="15"/>
      <c r="BM121" s="15"/>
      <c r="BN121" s="15"/>
    </row>
    <row r="122" spans="1:66" s="16" customFormat="1" ht="55.5" hidden="1" customHeight="1" x14ac:dyDescent="0.35">
      <c r="A122" s="81" t="s">
        <v>1657</v>
      </c>
      <c r="B122" s="81" t="s">
        <v>1672</v>
      </c>
      <c r="C122" s="48" t="s">
        <v>1002</v>
      </c>
      <c r="D122" s="378" t="s">
        <v>1003</v>
      </c>
      <c r="E122" s="378" t="s">
        <v>2324</v>
      </c>
      <c r="F122" s="49" t="s">
        <v>909</v>
      </c>
      <c r="G122" s="49" t="s">
        <v>976</v>
      </c>
      <c r="H122" s="49" t="s">
        <v>1005</v>
      </c>
      <c r="I122" s="379" t="s">
        <v>1240</v>
      </c>
      <c r="J122" s="51">
        <v>44470</v>
      </c>
      <c r="K122" s="49" t="s">
        <v>1004</v>
      </c>
      <c r="L122" s="85">
        <v>1</v>
      </c>
      <c r="M122" s="114">
        <v>1</v>
      </c>
      <c r="N122" s="114">
        <v>1</v>
      </c>
      <c r="O122" s="115">
        <v>12</v>
      </c>
      <c r="P122" s="86">
        <v>1</v>
      </c>
      <c r="Q122" s="119">
        <v>1</v>
      </c>
      <c r="R122" s="126"/>
      <c r="S122" s="127"/>
      <c r="T122" s="119">
        <v>0.5</v>
      </c>
      <c r="U122" s="160"/>
      <c r="V122" s="287">
        <v>1</v>
      </c>
      <c r="W122" s="264">
        <v>4</v>
      </c>
      <c r="X122" s="122">
        <v>1</v>
      </c>
      <c r="Y122" s="399" t="s">
        <v>2344</v>
      </c>
      <c r="Z122" s="104" t="s">
        <v>1006</v>
      </c>
      <c r="AA122" s="104" t="s">
        <v>978</v>
      </c>
      <c r="AB122" s="49" t="s">
        <v>1007</v>
      </c>
      <c r="AC122" s="105" t="s">
        <v>1008</v>
      </c>
      <c r="AD122" s="49" t="s">
        <v>1009</v>
      </c>
      <c r="AE122" s="91" t="s">
        <v>1009</v>
      </c>
      <c r="AF122" s="49" t="s">
        <v>1010</v>
      </c>
      <c r="AG122" s="374" t="s">
        <v>978</v>
      </c>
      <c r="AH122" s="107" t="s">
        <v>1438</v>
      </c>
      <c r="AI122" s="107" t="s">
        <v>978</v>
      </c>
      <c r="AJ122" s="180" t="s">
        <v>1890</v>
      </c>
      <c r="AK122" s="180" t="s">
        <v>978</v>
      </c>
      <c r="AL122" s="181" t="s">
        <v>1891</v>
      </c>
      <c r="AM122" s="181" t="s">
        <v>978</v>
      </c>
      <c r="AN122" s="331">
        <v>10</v>
      </c>
      <c r="AO122" s="97"/>
      <c r="AP122" s="97">
        <v>10.3</v>
      </c>
      <c r="AQ122" s="182" t="s">
        <v>1011</v>
      </c>
      <c r="AR122" s="74">
        <v>0</v>
      </c>
      <c r="AS122" s="75">
        <v>10</v>
      </c>
      <c r="AT122" s="76" t="s">
        <v>1568</v>
      </c>
      <c r="AU122" s="209"/>
      <c r="AV122" s="181" t="s">
        <v>1935</v>
      </c>
      <c r="AW122" s="288">
        <v>0</v>
      </c>
      <c r="AX122" s="184" t="s">
        <v>1938</v>
      </c>
      <c r="AY122" s="80">
        <f t="shared" si="2"/>
        <v>30.3</v>
      </c>
      <c r="AZ122" s="7"/>
      <c r="BA122" s="15"/>
      <c r="BB122" s="15"/>
      <c r="BC122" s="15"/>
      <c r="BD122" s="15"/>
      <c r="BE122" s="15"/>
      <c r="BF122" s="15"/>
      <c r="BG122" s="15"/>
      <c r="BH122" s="15"/>
      <c r="BI122" s="15"/>
      <c r="BJ122" s="15"/>
      <c r="BK122" s="15"/>
      <c r="BL122" s="15"/>
      <c r="BM122" s="15"/>
      <c r="BN122" s="15"/>
    </row>
    <row r="123" spans="1:66" s="16" customFormat="1" ht="43" hidden="1" customHeight="1" x14ac:dyDescent="0.35">
      <c r="A123" s="81" t="s">
        <v>1657</v>
      </c>
      <c r="B123" s="81" t="s">
        <v>1672</v>
      </c>
      <c r="C123" s="48" t="s">
        <v>1012</v>
      </c>
      <c r="D123" s="49" t="s">
        <v>1013</v>
      </c>
      <c r="E123" s="49" t="s">
        <v>2325</v>
      </c>
      <c r="F123" s="49" t="s">
        <v>909</v>
      </c>
      <c r="G123" s="49" t="s">
        <v>1014</v>
      </c>
      <c r="H123" s="49" t="s">
        <v>42</v>
      </c>
      <c r="I123" s="82" t="s">
        <v>1240</v>
      </c>
      <c r="J123" s="51">
        <v>44470</v>
      </c>
      <c r="K123" s="51">
        <v>48579</v>
      </c>
      <c r="L123" s="85">
        <v>2</v>
      </c>
      <c r="M123" s="85">
        <v>2</v>
      </c>
      <c r="N123" s="85">
        <v>2</v>
      </c>
      <c r="O123" s="49">
        <v>24</v>
      </c>
      <c r="P123" s="86">
        <v>4</v>
      </c>
      <c r="Q123" s="119">
        <v>2</v>
      </c>
      <c r="R123" s="117"/>
      <c r="S123" s="118"/>
      <c r="T123" s="310"/>
      <c r="U123" s="160">
        <v>7</v>
      </c>
      <c r="V123" s="287">
        <v>0</v>
      </c>
      <c r="W123" s="199">
        <v>13</v>
      </c>
      <c r="X123" s="122">
        <v>1</v>
      </c>
      <c r="Y123" s="399" t="s">
        <v>2344</v>
      </c>
      <c r="Z123" s="104" t="s">
        <v>1613</v>
      </c>
      <c r="AA123" s="338" t="s">
        <v>1015</v>
      </c>
      <c r="AB123" s="49" t="s">
        <v>1016</v>
      </c>
      <c r="AC123" s="105"/>
      <c r="AD123" s="49" t="s">
        <v>1017</v>
      </c>
      <c r="AE123" s="91" t="s">
        <v>1017</v>
      </c>
      <c r="AF123" s="49" t="s">
        <v>1018</v>
      </c>
      <c r="AG123" s="371"/>
      <c r="AH123" s="92" t="s">
        <v>486</v>
      </c>
      <c r="AI123" s="92" t="s">
        <v>486</v>
      </c>
      <c r="AJ123" s="180" t="s">
        <v>1892</v>
      </c>
      <c r="AK123" s="180" t="s">
        <v>1893</v>
      </c>
      <c r="AL123" s="181" t="s">
        <v>1894</v>
      </c>
      <c r="AM123" s="181" t="s">
        <v>63</v>
      </c>
      <c r="AN123" s="331">
        <v>12</v>
      </c>
      <c r="AO123" s="97">
        <v>12</v>
      </c>
      <c r="AP123" s="97"/>
      <c r="AQ123" s="182" t="s">
        <v>1019</v>
      </c>
      <c r="AR123" s="74">
        <v>0</v>
      </c>
      <c r="AS123" s="75">
        <v>0</v>
      </c>
      <c r="AT123" s="76"/>
      <c r="AU123" s="209">
        <v>1.2</v>
      </c>
      <c r="AV123" s="181" t="s">
        <v>1934</v>
      </c>
      <c r="AW123" s="288">
        <v>0</v>
      </c>
      <c r="AX123" s="184"/>
      <c r="AY123" s="80">
        <f t="shared" si="2"/>
        <v>25.2</v>
      </c>
      <c r="AZ123" s="7"/>
      <c r="BA123" s="15"/>
      <c r="BB123" s="15"/>
      <c r="BC123" s="15"/>
      <c r="BD123" s="15"/>
      <c r="BE123" s="15"/>
      <c r="BF123" s="15"/>
      <c r="BG123" s="15"/>
      <c r="BH123" s="15"/>
      <c r="BI123" s="15"/>
      <c r="BJ123" s="15"/>
      <c r="BK123" s="15"/>
      <c r="BL123" s="15"/>
      <c r="BM123" s="15"/>
      <c r="BN123" s="15"/>
    </row>
    <row r="124" spans="1:66" s="16" customFormat="1" ht="50.15" hidden="1" customHeight="1" x14ac:dyDescent="0.35">
      <c r="A124" s="81" t="s">
        <v>1657</v>
      </c>
      <c r="B124" s="81" t="s">
        <v>1672</v>
      </c>
      <c r="C124" s="48" t="s">
        <v>1020</v>
      </c>
      <c r="D124" s="49" t="s">
        <v>1021</v>
      </c>
      <c r="E124" s="49" t="s">
        <v>2326</v>
      </c>
      <c r="F124" s="49" t="s">
        <v>909</v>
      </c>
      <c r="G124" s="49" t="s">
        <v>1014</v>
      </c>
      <c r="H124" s="49" t="s">
        <v>1005</v>
      </c>
      <c r="I124" s="82" t="s">
        <v>1240</v>
      </c>
      <c r="J124" s="51">
        <v>44470</v>
      </c>
      <c r="K124" s="51">
        <v>48579</v>
      </c>
      <c r="L124" s="85">
        <v>1</v>
      </c>
      <c r="M124" s="85">
        <v>1</v>
      </c>
      <c r="N124" s="85">
        <v>1</v>
      </c>
      <c r="O124" s="49">
        <v>12</v>
      </c>
      <c r="P124" s="86">
        <v>1</v>
      </c>
      <c r="Q124" s="116"/>
      <c r="R124" s="117">
        <v>1</v>
      </c>
      <c r="S124" s="127"/>
      <c r="T124" s="207"/>
      <c r="U124" s="160">
        <v>1</v>
      </c>
      <c r="V124" s="287">
        <v>0</v>
      </c>
      <c r="W124" s="264">
        <v>3</v>
      </c>
      <c r="X124" s="122">
        <v>1</v>
      </c>
      <c r="Y124" s="399" t="s">
        <v>2344</v>
      </c>
      <c r="Z124" s="49" t="s">
        <v>2360</v>
      </c>
      <c r="AA124" s="49" t="s">
        <v>1022</v>
      </c>
      <c r="AB124" s="49"/>
      <c r="AC124" s="105" t="s">
        <v>1023</v>
      </c>
      <c r="AD124" s="49"/>
      <c r="AE124" s="91" t="s">
        <v>1024</v>
      </c>
      <c r="AF124" s="49" t="s">
        <v>1018</v>
      </c>
      <c r="AG124" s="371"/>
      <c r="AH124" s="107" t="s">
        <v>486</v>
      </c>
      <c r="AI124" s="107" t="s">
        <v>486</v>
      </c>
      <c r="AJ124" s="180" t="s">
        <v>1895</v>
      </c>
      <c r="AK124" s="180" t="s">
        <v>1896</v>
      </c>
      <c r="AL124" s="181" t="s">
        <v>1875</v>
      </c>
      <c r="AM124" s="181" t="s">
        <v>1875</v>
      </c>
      <c r="AN124" s="331">
        <v>8</v>
      </c>
      <c r="AO124" s="72">
        <v>0</v>
      </c>
      <c r="AP124" s="97"/>
      <c r="AQ124" s="291"/>
      <c r="AR124" s="74">
        <v>0</v>
      </c>
      <c r="AS124" s="75">
        <v>0</v>
      </c>
      <c r="AT124" s="76"/>
      <c r="AU124" s="209">
        <v>3</v>
      </c>
      <c r="AV124" s="181" t="s">
        <v>1935</v>
      </c>
      <c r="AW124" s="288">
        <v>0</v>
      </c>
      <c r="AX124" s="184" t="s">
        <v>1875</v>
      </c>
      <c r="AY124" s="80">
        <f t="shared" si="2"/>
        <v>11</v>
      </c>
      <c r="AZ124" s="7"/>
      <c r="BA124" s="15"/>
      <c r="BB124" s="15"/>
      <c r="BC124" s="15"/>
      <c r="BD124" s="15"/>
      <c r="BE124" s="15"/>
      <c r="BF124" s="15"/>
      <c r="BG124" s="15"/>
      <c r="BH124" s="15"/>
      <c r="BI124" s="15"/>
      <c r="BJ124" s="15"/>
      <c r="BK124" s="15"/>
      <c r="BL124" s="15"/>
      <c r="BM124" s="15"/>
      <c r="BN124" s="15"/>
    </row>
    <row r="125" spans="1:66" s="16" customFormat="1" ht="56.5" hidden="1" customHeight="1" x14ac:dyDescent="0.35">
      <c r="A125" s="81" t="s">
        <v>1657</v>
      </c>
      <c r="B125" s="81" t="s">
        <v>1672</v>
      </c>
      <c r="C125" s="48" t="s">
        <v>1025</v>
      </c>
      <c r="D125" s="49" t="s">
        <v>1026</v>
      </c>
      <c r="E125" s="49" t="s">
        <v>2327</v>
      </c>
      <c r="F125" s="49" t="s">
        <v>909</v>
      </c>
      <c r="G125" s="49" t="s">
        <v>1014</v>
      </c>
      <c r="H125" s="49" t="s">
        <v>1005</v>
      </c>
      <c r="I125" s="82" t="s">
        <v>1240</v>
      </c>
      <c r="J125" s="51">
        <v>44470</v>
      </c>
      <c r="K125" s="51">
        <v>48579</v>
      </c>
      <c r="L125" s="85">
        <v>1</v>
      </c>
      <c r="M125" s="85">
        <v>1</v>
      </c>
      <c r="N125" s="85">
        <v>1</v>
      </c>
      <c r="O125" s="49">
        <v>12</v>
      </c>
      <c r="P125" s="86">
        <v>2</v>
      </c>
      <c r="Q125" s="119">
        <v>2</v>
      </c>
      <c r="R125" s="117"/>
      <c r="S125" s="118"/>
      <c r="T125" s="310"/>
      <c r="U125" s="160">
        <v>1</v>
      </c>
      <c r="V125" s="287">
        <v>0</v>
      </c>
      <c r="W125" s="199">
        <v>5</v>
      </c>
      <c r="X125" s="122">
        <v>1</v>
      </c>
      <c r="Y125" s="399" t="s">
        <v>2344</v>
      </c>
      <c r="Z125" s="49" t="s">
        <v>1027</v>
      </c>
      <c r="AA125" s="338" t="s">
        <v>1028</v>
      </c>
      <c r="AB125" s="49" t="s">
        <v>1029</v>
      </c>
      <c r="AC125" s="105" t="s">
        <v>1030</v>
      </c>
      <c r="AD125" s="49"/>
      <c r="AE125" s="91" t="s">
        <v>1031</v>
      </c>
      <c r="AF125" s="49" t="s">
        <v>1032</v>
      </c>
      <c r="AG125" s="49" t="s">
        <v>1031</v>
      </c>
      <c r="AH125" s="92" t="s">
        <v>1439</v>
      </c>
      <c r="AI125" s="92" t="s">
        <v>1031</v>
      </c>
      <c r="AJ125" s="180" t="s">
        <v>1897</v>
      </c>
      <c r="AK125" s="180" t="s">
        <v>1898</v>
      </c>
      <c r="AL125" s="181" t="s">
        <v>1875</v>
      </c>
      <c r="AM125" s="181" t="s">
        <v>1875</v>
      </c>
      <c r="AN125" s="331">
        <v>34</v>
      </c>
      <c r="AO125" s="97">
        <v>8</v>
      </c>
      <c r="AP125" s="97"/>
      <c r="AQ125" s="291"/>
      <c r="AR125" s="74">
        <v>0</v>
      </c>
      <c r="AS125" s="75">
        <v>0</v>
      </c>
      <c r="AT125" s="76" t="s">
        <v>1569</v>
      </c>
      <c r="AU125" s="209">
        <v>0</v>
      </c>
      <c r="AV125" s="181" t="s">
        <v>1934</v>
      </c>
      <c r="AW125" s="288">
        <v>0</v>
      </c>
      <c r="AX125" s="184" t="s">
        <v>1875</v>
      </c>
      <c r="AY125" s="80">
        <f t="shared" si="2"/>
        <v>42</v>
      </c>
      <c r="AZ125" s="7"/>
      <c r="BA125" s="15"/>
      <c r="BB125" s="15"/>
      <c r="BC125" s="15"/>
      <c r="BD125" s="15"/>
      <c r="BE125" s="15"/>
      <c r="BF125" s="15"/>
      <c r="BG125" s="15"/>
      <c r="BH125" s="15"/>
      <c r="BI125" s="15"/>
      <c r="BJ125" s="15"/>
      <c r="BK125" s="15"/>
      <c r="BL125" s="15"/>
      <c r="BM125" s="15"/>
      <c r="BN125" s="15"/>
    </row>
    <row r="126" spans="1:66" s="16" customFormat="1" ht="43.5" hidden="1" customHeight="1" x14ac:dyDescent="0.35">
      <c r="A126" s="81" t="s">
        <v>1657</v>
      </c>
      <c r="B126" s="81" t="s">
        <v>1672</v>
      </c>
      <c r="C126" s="48" t="s">
        <v>1033</v>
      </c>
      <c r="D126" s="49" t="s">
        <v>1034</v>
      </c>
      <c r="E126" s="49" t="s">
        <v>1645</v>
      </c>
      <c r="F126" s="49" t="s">
        <v>909</v>
      </c>
      <c r="G126" s="49" t="s">
        <v>1035</v>
      </c>
      <c r="H126" s="49" t="s">
        <v>142</v>
      </c>
      <c r="I126" s="82" t="s">
        <v>1242</v>
      </c>
      <c r="J126" s="51">
        <v>44743</v>
      </c>
      <c r="K126" s="51">
        <v>48579</v>
      </c>
      <c r="L126" s="206"/>
      <c r="M126" s="52">
        <v>1</v>
      </c>
      <c r="N126" s="52">
        <v>1</v>
      </c>
      <c r="O126" s="53">
        <v>1</v>
      </c>
      <c r="P126" s="86"/>
      <c r="Q126" s="56">
        <v>1</v>
      </c>
      <c r="R126" s="67"/>
      <c r="S126" s="251">
        <v>1</v>
      </c>
      <c r="T126" s="56">
        <v>1</v>
      </c>
      <c r="U126" s="160"/>
      <c r="V126" s="287">
        <v>0</v>
      </c>
      <c r="W126" s="177">
        <f t="shared" si="1"/>
        <v>1</v>
      </c>
      <c r="X126" s="122">
        <v>1</v>
      </c>
      <c r="Y126" s="399" t="s">
        <v>2344</v>
      </c>
      <c r="Z126" s="53"/>
      <c r="AA126" s="53"/>
      <c r="AB126" s="49" t="s">
        <v>1036</v>
      </c>
      <c r="AC126" s="105" t="s">
        <v>1037</v>
      </c>
      <c r="AD126" s="49"/>
      <c r="AE126" s="91"/>
      <c r="AF126" s="49" t="s">
        <v>1038</v>
      </c>
      <c r="AG126" s="49" t="s">
        <v>1039</v>
      </c>
      <c r="AH126" s="107" t="s">
        <v>1440</v>
      </c>
      <c r="AI126" s="107"/>
      <c r="AJ126" s="180" t="s">
        <v>1899</v>
      </c>
      <c r="AK126" s="180" t="s">
        <v>1900</v>
      </c>
      <c r="AL126" s="181" t="s">
        <v>1875</v>
      </c>
      <c r="AM126" s="181" t="s">
        <v>1875</v>
      </c>
      <c r="AN126" s="72">
        <v>0</v>
      </c>
      <c r="AO126" s="97">
        <v>3</v>
      </c>
      <c r="AP126" s="97"/>
      <c r="AQ126" s="182" t="s">
        <v>1040</v>
      </c>
      <c r="AR126" s="168">
        <v>0.14000000000000001</v>
      </c>
      <c r="AS126" s="75">
        <v>4.33</v>
      </c>
      <c r="AT126" s="76" t="s">
        <v>1570</v>
      </c>
      <c r="AU126" s="209">
        <v>6.33</v>
      </c>
      <c r="AV126" s="181" t="s">
        <v>1935</v>
      </c>
      <c r="AW126" s="288">
        <v>0</v>
      </c>
      <c r="AX126" s="184" t="s">
        <v>1875</v>
      </c>
      <c r="AY126" s="80">
        <f t="shared" si="2"/>
        <v>13.8</v>
      </c>
      <c r="AZ126" s="7"/>
      <c r="BA126" s="10"/>
      <c r="BB126" s="10"/>
      <c r="BC126" s="10"/>
      <c r="BD126" s="10"/>
      <c r="BE126" s="10"/>
      <c r="BF126" s="10"/>
      <c r="BG126" s="10"/>
      <c r="BH126" s="10"/>
      <c r="BI126" s="10"/>
      <c r="BJ126" s="10"/>
      <c r="BK126" s="10"/>
      <c r="BL126" s="10"/>
      <c r="BM126" s="10"/>
      <c r="BN126" s="10"/>
    </row>
    <row r="127" spans="1:66" s="16" customFormat="1" ht="49.5" hidden="1" customHeight="1" x14ac:dyDescent="0.35">
      <c r="A127" s="81" t="s">
        <v>1657</v>
      </c>
      <c r="B127" s="81" t="s">
        <v>1672</v>
      </c>
      <c r="C127" s="48" t="s">
        <v>1041</v>
      </c>
      <c r="D127" s="49" t="s">
        <v>1042</v>
      </c>
      <c r="E127" s="49" t="s">
        <v>2328</v>
      </c>
      <c r="F127" s="49" t="s">
        <v>909</v>
      </c>
      <c r="G127" s="49" t="s">
        <v>1035</v>
      </c>
      <c r="H127" s="49" t="s">
        <v>31</v>
      </c>
      <c r="I127" s="82" t="s">
        <v>1240</v>
      </c>
      <c r="J127" s="51">
        <v>44562</v>
      </c>
      <c r="K127" s="51">
        <v>48579</v>
      </c>
      <c r="L127" s="206"/>
      <c r="M127" s="85">
        <v>52</v>
      </c>
      <c r="N127" s="85">
        <v>54</v>
      </c>
      <c r="O127" s="49">
        <v>682</v>
      </c>
      <c r="P127" s="86"/>
      <c r="Q127" s="119">
        <v>48</v>
      </c>
      <c r="R127" s="117">
        <v>12</v>
      </c>
      <c r="S127" s="228">
        <v>9</v>
      </c>
      <c r="T127" s="117">
        <v>347</v>
      </c>
      <c r="U127" s="160">
        <v>17</v>
      </c>
      <c r="V127" s="287">
        <v>166</v>
      </c>
      <c r="W127" s="264">
        <v>599</v>
      </c>
      <c r="X127" s="122">
        <v>1</v>
      </c>
      <c r="Y127" s="399" t="s">
        <v>2344</v>
      </c>
      <c r="Z127" s="53"/>
      <c r="AA127" s="53"/>
      <c r="AB127" s="49" t="s">
        <v>1043</v>
      </c>
      <c r="AC127" s="105" t="s">
        <v>1044</v>
      </c>
      <c r="AD127" s="49" t="s">
        <v>1045</v>
      </c>
      <c r="AE127" s="91" t="s">
        <v>1046</v>
      </c>
      <c r="AF127" s="49" t="s">
        <v>1047</v>
      </c>
      <c r="AG127" s="49" t="s">
        <v>1048</v>
      </c>
      <c r="AH127" s="92" t="s">
        <v>1441</v>
      </c>
      <c r="AI127" s="92" t="s">
        <v>1442</v>
      </c>
      <c r="AJ127" s="180" t="s">
        <v>1901</v>
      </c>
      <c r="AK127" s="180" t="s">
        <v>1902</v>
      </c>
      <c r="AL127" s="181" t="s">
        <v>1903</v>
      </c>
      <c r="AM127" s="181" t="s">
        <v>1904</v>
      </c>
      <c r="AN127" s="72">
        <v>0</v>
      </c>
      <c r="AO127" s="97">
        <v>2</v>
      </c>
      <c r="AP127" s="97">
        <v>1</v>
      </c>
      <c r="AQ127" s="182" t="s">
        <v>1049</v>
      </c>
      <c r="AR127" s="168">
        <v>0.96</v>
      </c>
      <c r="AS127" s="75">
        <v>37</v>
      </c>
      <c r="AT127" s="76" t="s">
        <v>1571</v>
      </c>
      <c r="AU127" s="209"/>
      <c r="AV127" s="181" t="s">
        <v>1934</v>
      </c>
      <c r="AW127" s="288">
        <v>17.7</v>
      </c>
      <c r="AX127" s="184" t="s">
        <v>1940</v>
      </c>
      <c r="AY127" s="80">
        <f t="shared" si="2"/>
        <v>58.66</v>
      </c>
      <c r="AZ127" s="7"/>
      <c r="BA127" s="10"/>
      <c r="BB127" s="10"/>
      <c r="BC127" s="10"/>
      <c r="BD127" s="10"/>
      <c r="BE127" s="10"/>
      <c r="BF127" s="10"/>
      <c r="BG127" s="10"/>
      <c r="BH127" s="10"/>
      <c r="BI127" s="10"/>
      <c r="BJ127" s="10"/>
      <c r="BK127" s="10"/>
      <c r="BL127" s="10"/>
      <c r="BM127" s="10"/>
      <c r="BN127" s="10"/>
    </row>
    <row r="128" spans="1:66" s="16" customFormat="1" ht="50.15" hidden="1" customHeight="1" x14ac:dyDescent="0.35">
      <c r="A128" s="81" t="s">
        <v>1657</v>
      </c>
      <c r="B128" s="81" t="s">
        <v>1672</v>
      </c>
      <c r="C128" s="48" t="s">
        <v>1050</v>
      </c>
      <c r="D128" s="49" t="s">
        <v>1051</v>
      </c>
      <c r="E128" s="49" t="s">
        <v>2329</v>
      </c>
      <c r="F128" s="49" t="s">
        <v>909</v>
      </c>
      <c r="G128" s="49" t="s">
        <v>1035</v>
      </c>
      <c r="H128" s="49" t="s">
        <v>142</v>
      </c>
      <c r="I128" s="82" t="s">
        <v>1240</v>
      </c>
      <c r="J128" s="51">
        <v>44470</v>
      </c>
      <c r="K128" s="51">
        <v>48579</v>
      </c>
      <c r="L128" s="85">
        <v>5</v>
      </c>
      <c r="M128" s="85">
        <v>33</v>
      </c>
      <c r="N128" s="85">
        <v>33</v>
      </c>
      <c r="O128" s="49">
        <v>368</v>
      </c>
      <c r="P128" s="86">
        <v>8</v>
      </c>
      <c r="Q128" s="119">
        <v>33</v>
      </c>
      <c r="R128" s="117">
        <v>13</v>
      </c>
      <c r="S128" s="228">
        <v>2</v>
      </c>
      <c r="T128" s="117">
        <v>96</v>
      </c>
      <c r="U128" s="160">
        <v>118</v>
      </c>
      <c r="V128" s="287">
        <v>43</v>
      </c>
      <c r="W128" s="199">
        <v>313</v>
      </c>
      <c r="X128" s="122">
        <v>1</v>
      </c>
      <c r="Y128" s="399" t="s">
        <v>2344</v>
      </c>
      <c r="Z128" s="104" t="s">
        <v>1614</v>
      </c>
      <c r="AA128" s="104" t="s">
        <v>1052</v>
      </c>
      <c r="AB128" s="49" t="s">
        <v>1053</v>
      </c>
      <c r="AC128" s="105" t="s">
        <v>1054</v>
      </c>
      <c r="AD128" s="49" t="s">
        <v>1055</v>
      </c>
      <c r="AE128" s="91" t="s">
        <v>1056</v>
      </c>
      <c r="AF128" s="49" t="s">
        <v>1057</v>
      </c>
      <c r="AG128" s="49" t="s">
        <v>1058</v>
      </c>
      <c r="AH128" s="107" t="s">
        <v>1443</v>
      </c>
      <c r="AI128" s="107" t="s">
        <v>1444</v>
      </c>
      <c r="AJ128" s="180" t="s">
        <v>1905</v>
      </c>
      <c r="AK128" s="180" t="s">
        <v>1906</v>
      </c>
      <c r="AL128" s="181" t="s">
        <v>1907</v>
      </c>
      <c r="AM128" s="181" t="s">
        <v>1908</v>
      </c>
      <c r="AN128" s="331">
        <v>3</v>
      </c>
      <c r="AO128" s="97">
        <v>1.9</v>
      </c>
      <c r="AP128" s="97">
        <v>5.55</v>
      </c>
      <c r="AQ128" s="182" t="s">
        <v>1059</v>
      </c>
      <c r="AR128" s="168">
        <v>0.19</v>
      </c>
      <c r="AS128" s="75">
        <v>2.8</v>
      </c>
      <c r="AT128" s="76" t="s">
        <v>1572</v>
      </c>
      <c r="AU128" s="209">
        <v>0</v>
      </c>
      <c r="AV128" s="181" t="s">
        <v>1935</v>
      </c>
      <c r="AW128" s="288">
        <v>4</v>
      </c>
      <c r="AX128" s="184" t="s">
        <v>1941</v>
      </c>
      <c r="AY128" s="80">
        <f t="shared" si="2"/>
        <v>17.439999999999998</v>
      </c>
      <c r="AZ128" s="7"/>
      <c r="BA128" s="10"/>
      <c r="BB128" s="10"/>
      <c r="BC128" s="10"/>
      <c r="BD128" s="10"/>
      <c r="BE128" s="10"/>
      <c r="BF128" s="10"/>
      <c r="BG128" s="10"/>
      <c r="BH128" s="10"/>
      <c r="BI128" s="10"/>
      <c r="BJ128" s="10"/>
      <c r="BK128" s="10"/>
      <c r="BL128" s="10"/>
      <c r="BM128" s="10"/>
      <c r="BN128" s="10"/>
    </row>
    <row r="129" spans="1:66" s="16" customFormat="1" ht="35.5" hidden="1" customHeight="1" x14ac:dyDescent="0.35">
      <c r="A129" s="81" t="s">
        <v>1657</v>
      </c>
      <c r="B129" s="81" t="s">
        <v>1672</v>
      </c>
      <c r="C129" s="48" t="s">
        <v>1060</v>
      </c>
      <c r="D129" s="49" t="s">
        <v>1061</v>
      </c>
      <c r="E129" s="49" t="s">
        <v>1646</v>
      </c>
      <c r="F129" s="49" t="s">
        <v>909</v>
      </c>
      <c r="G129" s="49" t="s">
        <v>1062</v>
      </c>
      <c r="H129" s="49" t="s">
        <v>142</v>
      </c>
      <c r="I129" s="82" t="s">
        <v>1242</v>
      </c>
      <c r="J129" s="51">
        <v>44621</v>
      </c>
      <c r="K129" s="51">
        <v>48579</v>
      </c>
      <c r="L129" s="206"/>
      <c r="M129" s="337">
        <v>1</v>
      </c>
      <c r="N129" s="337">
        <v>1</v>
      </c>
      <c r="O129" s="115">
        <v>1</v>
      </c>
      <c r="P129" s="86"/>
      <c r="Q129" s="119">
        <v>1</v>
      </c>
      <c r="R129" s="117"/>
      <c r="S129" s="118"/>
      <c r="T129" s="335">
        <v>1</v>
      </c>
      <c r="U129" s="160">
        <v>1</v>
      </c>
      <c r="V129" s="287">
        <v>1</v>
      </c>
      <c r="W129" s="264">
        <v>1</v>
      </c>
      <c r="X129" s="122">
        <v>1</v>
      </c>
      <c r="Y129" s="399" t="s">
        <v>2344</v>
      </c>
      <c r="Z129" s="53"/>
      <c r="AA129" s="53"/>
      <c r="AB129" s="49" t="s">
        <v>1063</v>
      </c>
      <c r="AC129" s="105" t="s">
        <v>1064</v>
      </c>
      <c r="AD129" s="49" t="s">
        <v>1065</v>
      </c>
      <c r="AE129" s="91" t="s">
        <v>1066</v>
      </c>
      <c r="AF129" s="49" t="s">
        <v>1067</v>
      </c>
      <c r="AG129" s="371"/>
      <c r="AH129" s="92" t="s">
        <v>1445</v>
      </c>
      <c r="AI129" s="92" t="s">
        <v>486</v>
      </c>
      <c r="AJ129" s="180" t="s">
        <v>1909</v>
      </c>
      <c r="AK129" s="180" t="s">
        <v>1910</v>
      </c>
      <c r="AL129" s="181" t="s">
        <v>1911</v>
      </c>
      <c r="AM129" s="181" t="s">
        <v>1912</v>
      </c>
      <c r="AN129" s="72">
        <v>0</v>
      </c>
      <c r="AO129" s="72">
        <v>0</v>
      </c>
      <c r="AP129" s="97"/>
      <c r="AQ129" s="182" t="s">
        <v>1068</v>
      </c>
      <c r="AR129" s="74">
        <v>0</v>
      </c>
      <c r="AS129" s="75">
        <v>0</v>
      </c>
      <c r="AT129" s="76" t="s">
        <v>1573</v>
      </c>
      <c r="AU129" s="209">
        <v>3</v>
      </c>
      <c r="AV129" s="181" t="s">
        <v>1934</v>
      </c>
      <c r="AW129" s="288">
        <v>0</v>
      </c>
      <c r="AX129" s="184" t="s">
        <v>1942</v>
      </c>
      <c r="AY129" s="80">
        <f t="shared" si="2"/>
        <v>3</v>
      </c>
      <c r="AZ129" s="7"/>
      <c r="BA129" s="10"/>
      <c r="BB129" s="10"/>
      <c r="BC129" s="10"/>
      <c r="BD129" s="10"/>
      <c r="BE129" s="10"/>
      <c r="BF129" s="10"/>
      <c r="BG129" s="10"/>
      <c r="BH129" s="10"/>
      <c r="BI129" s="10"/>
      <c r="BJ129" s="10"/>
      <c r="BK129" s="10"/>
      <c r="BL129" s="10"/>
      <c r="BM129" s="10"/>
      <c r="BN129" s="10"/>
    </row>
    <row r="130" spans="1:66" s="16" customFormat="1" ht="51" hidden="1" customHeight="1" x14ac:dyDescent="0.35">
      <c r="A130" s="81" t="s">
        <v>1657</v>
      </c>
      <c r="B130" s="81" t="s">
        <v>1672</v>
      </c>
      <c r="C130" s="48" t="s">
        <v>1069</v>
      </c>
      <c r="D130" s="49" t="s">
        <v>1070</v>
      </c>
      <c r="E130" s="49" t="s">
        <v>1592</v>
      </c>
      <c r="F130" s="49" t="s">
        <v>909</v>
      </c>
      <c r="G130" s="49" t="s">
        <v>910</v>
      </c>
      <c r="H130" s="49" t="s">
        <v>142</v>
      </c>
      <c r="I130" s="82" t="s">
        <v>1240</v>
      </c>
      <c r="J130" s="51">
        <v>44470</v>
      </c>
      <c r="K130" s="51">
        <v>48579</v>
      </c>
      <c r="L130" s="337">
        <v>1</v>
      </c>
      <c r="M130" s="337">
        <v>2</v>
      </c>
      <c r="N130" s="337">
        <v>2</v>
      </c>
      <c r="O130" s="338">
        <v>23</v>
      </c>
      <c r="P130" s="86">
        <v>9</v>
      </c>
      <c r="Q130" s="119">
        <v>21</v>
      </c>
      <c r="R130" s="117"/>
      <c r="S130" s="127"/>
      <c r="T130" s="119">
        <v>3</v>
      </c>
      <c r="U130" s="160"/>
      <c r="V130" s="287">
        <v>0</v>
      </c>
      <c r="W130" s="199">
        <v>33</v>
      </c>
      <c r="X130" s="122">
        <v>1</v>
      </c>
      <c r="Y130" s="399" t="s">
        <v>2344</v>
      </c>
      <c r="Z130" s="104" t="s">
        <v>1071</v>
      </c>
      <c r="AA130" s="104" t="s">
        <v>1072</v>
      </c>
      <c r="AB130" s="49" t="s">
        <v>1073</v>
      </c>
      <c r="AC130" s="105" t="s">
        <v>1074</v>
      </c>
      <c r="AD130" s="49"/>
      <c r="AE130" s="91" t="s">
        <v>1075</v>
      </c>
      <c r="AF130" s="49" t="s">
        <v>1076</v>
      </c>
      <c r="AG130" s="371"/>
      <c r="AH130" s="107" t="s">
        <v>1446</v>
      </c>
      <c r="AI130" s="107"/>
      <c r="AJ130" s="180" t="s">
        <v>1913</v>
      </c>
      <c r="AK130" s="180"/>
      <c r="AL130" s="181" t="s">
        <v>1875</v>
      </c>
      <c r="AM130" s="181" t="s">
        <v>1875</v>
      </c>
      <c r="AN130" s="72">
        <v>1</v>
      </c>
      <c r="AO130" s="97">
        <v>8</v>
      </c>
      <c r="AP130" s="97"/>
      <c r="AQ130" s="182" t="s">
        <v>753</v>
      </c>
      <c r="AR130" s="74">
        <v>0</v>
      </c>
      <c r="AS130" s="75">
        <v>1.39</v>
      </c>
      <c r="AT130" s="76" t="s">
        <v>1574</v>
      </c>
      <c r="AU130" s="209"/>
      <c r="AV130" s="181" t="s">
        <v>1935</v>
      </c>
      <c r="AW130" s="288">
        <v>0</v>
      </c>
      <c r="AX130" s="184" t="s">
        <v>1875</v>
      </c>
      <c r="AY130" s="80">
        <f t="shared" si="2"/>
        <v>10.39</v>
      </c>
      <c r="AZ130" s="7"/>
      <c r="BA130" s="10"/>
      <c r="BB130" s="10"/>
      <c r="BC130" s="10"/>
      <c r="BD130" s="10"/>
      <c r="BE130" s="10"/>
      <c r="BF130" s="10"/>
      <c r="BG130" s="10"/>
      <c r="BH130" s="10"/>
      <c r="BI130" s="10"/>
      <c r="BJ130" s="10"/>
      <c r="BK130" s="10"/>
      <c r="BL130" s="10"/>
      <c r="BM130" s="10"/>
      <c r="BN130" s="10"/>
    </row>
    <row r="131" spans="1:66" s="16" customFormat="1" ht="33" hidden="1" customHeight="1" x14ac:dyDescent="0.35">
      <c r="A131" s="81" t="s">
        <v>1657</v>
      </c>
      <c r="B131" s="81" t="s">
        <v>1672</v>
      </c>
      <c r="C131" s="48" t="s">
        <v>1077</v>
      </c>
      <c r="D131" s="49" t="s">
        <v>1078</v>
      </c>
      <c r="E131" s="49" t="s">
        <v>1647</v>
      </c>
      <c r="F131" s="49" t="s">
        <v>909</v>
      </c>
      <c r="G131" s="49" t="s">
        <v>910</v>
      </c>
      <c r="H131" s="49" t="s">
        <v>142</v>
      </c>
      <c r="I131" s="82" t="s">
        <v>1240</v>
      </c>
      <c r="J131" s="51">
        <v>44562</v>
      </c>
      <c r="K131" s="51">
        <v>48579</v>
      </c>
      <c r="L131" s="206"/>
      <c r="M131" s="337">
        <v>1</v>
      </c>
      <c r="N131" s="337">
        <v>0</v>
      </c>
      <c r="O131" s="338">
        <v>6</v>
      </c>
      <c r="P131" s="86"/>
      <c r="Q131" s="116">
        <v>0.25</v>
      </c>
      <c r="R131" s="126">
        <v>0.75</v>
      </c>
      <c r="S131" s="118"/>
      <c r="T131" s="310"/>
      <c r="U131" s="160"/>
      <c r="V131" s="287"/>
      <c r="W131" s="199">
        <f t="shared" si="1"/>
        <v>1</v>
      </c>
      <c r="X131" s="122">
        <v>1</v>
      </c>
      <c r="Y131" s="399" t="s">
        <v>2344</v>
      </c>
      <c r="Z131" s="53"/>
      <c r="AA131" s="53"/>
      <c r="AB131" s="49" t="s">
        <v>1079</v>
      </c>
      <c r="AC131" s="105" t="s">
        <v>1079</v>
      </c>
      <c r="AD131" s="49"/>
      <c r="AE131" s="91"/>
      <c r="AF131" s="371"/>
      <c r="AG131" s="371"/>
      <c r="AH131" s="92" t="s">
        <v>1447</v>
      </c>
      <c r="AI131" s="92"/>
      <c r="AJ131" s="180" t="s">
        <v>1914</v>
      </c>
      <c r="AK131" s="180" t="s">
        <v>1914</v>
      </c>
      <c r="AL131" s="181" t="s">
        <v>1875</v>
      </c>
      <c r="AM131" s="181" t="s">
        <v>1875</v>
      </c>
      <c r="AN131" s="72">
        <v>0</v>
      </c>
      <c r="AO131" s="97">
        <v>1.5</v>
      </c>
      <c r="AP131" s="97">
        <v>1.2</v>
      </c>
      <c r="AQ131" s="182" t="s">
        <v>1080</v>
      </c>
      <c r="AR131" s="74">
        <v>0</v>
      </c>
      <c r="AS131" s="75">
        <v>0</v>
      </c>
      <c r="AT131" s="76" t="s">
        <v>1575</v>
      </c>
      <c r="AU131" s="209">
        <v>10</v>
      </c>
      <c r="AV131" s="181" t="s">
        <v>1934</v>
      </c>
      <c r="AW131" s="288">
        <v>0</v>
      </c>
      <c r="AX131" s="184" t="s">
        <v>1875</v>
      </c>
      <c r="AY131" s="80">
        <f t="shared" si="2"/>
        <v>12.7</v>
      </c>
      <c r="AZ131" s="11"/>
      <c r="BA131" s="10"/>
      <c r="BB131" s="10"/>
      <c r="BC131" s="10"/>
      <c r="BD131" s="10"/>
      <c r="BE131" s="10"/>
      <c r="BF131" s="10"/>
      <c r="BG131" s="10"/>
      <c r="BH131" s="10"/>
      <c r="BI131" s="10"/>
      <c r="BJ131" s="10"/>
      <c r="BK131" s="10"/>
      <c r="BL131" s="10"/>
      <c r="BM131" s="10"/>
      <c r="BN131" s="10"/>
    </row>
    <row r="132" spans="1:66" s="16" customFormat="1" ht="36.65" hidden="1" customHeight="1" x14ac:dyDescent="0.35">
      <c r="A132" s="81" t="s">
        <v>1657</v>
      </c>
      <c r="B132" s="81" t="s">
        <v>1672</v>
      </c>
      <c r="C132" s="48" t="s">
        <v>1618</v>
      </c>
      <c r="D132" s="49" t="s">
        <v>1081</v>
      </c>
      <c r="E132" s="49" t="s">
        <v>2330</v>
      </c>
      <c r="F132" s="49" t="s">
        <v>909</v>
      </c>
      <c r="G132" s="49" t="s">
        <v>1082</v>
      </c>
      <c r="H132" s="49" t="s">
        <v>42</v>
      </c>
      <c r="I132" s="82" t="s">
        <v>1240</v>
      </c>
      <c r="J132" s="51">
        <v>44470</v>
      </c>
      <c r="K132" s="51">
        <v>48579</v>
      </c>
      <c r="L132" s="114"/>
      <c r="M132" s="114">
        <v>1</v>
      </c>
      <c r="N132" s="114">
        <v>1</v>
      </c>
      <c r="O132" s="115">
        <v>12</v>
      </c>
      <c r="P132" s="86">
        <v>2</v>
      </c>
      <c r="Q132" s="119">
        <v>1</v>
      </c>
      <c r="R132" s="117"/>
      <c r="S132" s="127"/>
      <c r="T132" s="119">
        <v>2</v>
      </c>
      <c r="U132" s="160"/>
      <c r="V132" s="287">
        <v>2</v>
      </c>
      <c r="W132" s="264">
        <v>7</v>
      </c>
      <c r="X132" s="122">
        <v>1</v>
      </c>
      <c r="Y132" s="399" t="s">
        <v>2344</v>
      </c>
      <c r="Z132" s="49" t="s">
        <v>1083</v>
      </c>
      <c r="AA132" s="49" t="s">
        <v>1084</v>
      </c>
      <c r="AB132" s="49" t="s">
        <v>1085</v>
      </c>
      <c r="AC132" s="105" t="s">
        <v>1086</v>
      </c>
      <c r="AD132" s="49" t="s">
        <v>1087</v>
      </c>
      <c r="AE132" s="91" t="s">
        <v>1088</v>
      </c>
      <c r="AF132" s="49" t="s">
        <v>1089</v>
      </c>
      <c r="AG132" s="49" t="s">
        <v>1090</v>
      </c>
      <c r="AH132" s="107" t="s">
        <v>1448</v>
      </c>
      <c r="AI132" s="107" t="s">
        <v>1449</v>
      </c>
      <c r="AJ132" s="180" t="s">
        <v>1915</v>
      </c>
      <c r="AK132" s="180" t="s">
        <v>1916</v>
      </c>
      <c r="AL132" s="181" t="s">
        <v>1917</v>
      </c>
      <c r="AM132" s="181" t="s">
        <v>1916</v>
      </c>
      <c r="AN132" s="380">
        <v>23</v>
      </c>
      <c r="AO132" s="97">
        <v>10.4</v>
      </c>
      <c r="AP132" s="97">
        <v>3</v>
      </c>
      <c r="AQ132" s="182" t="s">
        <v>1091</v>
      </c>
      <c r="AR132" s="74">
        <v>0</v>
      </c>
      <c r="AS132" s="75">
        <v>26</v>
      </c>
      <c r="AT132" s="76" t="s">
        <v>1576</v>
      </c>
      <c r="AU132" s="209">
        <v>36.299999999999997</v>
      </c>
      <c r="AV132" s="181" t="s">
        <v>1935</v>
      </c>
      <c r="AW132" s="288">
        <v>26</v>
      </c>
      <c r="AX132" s="184" t="s">
        <v>1943</v>
      </c>
      <c r="AY132" s="80">
        <f t="shared" si="2"/>
        <v>124.69999999999999</v>
      </c>
      <c r="AZ132" s="7"/>
      <c r="BA132" s="10"/>
      <c r="BB132" s="10"/>
      <c r="BC132" s="10"/>
      <c r="BD132" s="10"/>
      <c r="BE132" s="10"/>
      <c r="BF132" s="10"/>
      <c r="BG132" s="10"/>
      <c r="BH132" s="10"/>
      <c r="BI132" s="10"/>
      <c r="BJ132" s="10"/>
      <c r="BK132" s="10"/>
      <c r="BL132" s="10"/>
      <c r="BM132" s="10"/>
      <c r="BN132" s="10"/>
    </row>
    <row r="133" spans="1:66" s="16" customFormat="1" ht="46.5" hidden="1" customHeight="1" x14ac:dyDescent="0.35">
      <c r="A133" s="81" t="s">
        <v>1657</v>
      </c>
      <c r="B133" s="81" t="s">
        <v>1672</v>
      </c>
      <c r="C133" s="48" t="s">
        <v>1092</v>
      </c>
      <c r="D133" s="49" t="s">
        <v>1093</v>
      </c>
      <c r="E133" s="49" t="s">
        <v>1648</v>
      </c>
      <c r="F133" s="49" t="s">
        <v>909</v>
      </c>
      <c r="G133" s="49" t="s">
        <v>1082</v>
      </c>
      <c r="H133" s="49" t="s">
        <v>31</v>
      </c>
      <c r="I133" s="82" t="s">
        <v>1240</v>
      </c>
      <c r="J133" s="51">
        <v>44927</v>
      </c>
      <c r="K133" s="51">
        <v>48579</v>
      </c>
      <c r="L133" s="206"/>
      <c r="M133" s="114">
        <v>1</v>
      </c>
      <c r="N133" s="114">
        <v>0</v>
      </c>
      <c r="O133" s="115">
        <v>1</v>
      </c>
      <c r="P133" s="86"/>
      <c r="Q133" s="119">
        <v>1</v>
      </c>
      <c r="R133" s="117"/>
      <c r="S133" s="118"/>
      <c r="T133" s="310"/>
      <c r="U133" s="160"/>
      <c r="V133" s="287"/>
      <c r="W133" s="199">
        <v>1</v>
      </c>
      <c r="X133" s="122">
        <v>1</v>
      </c>
      <c r="Y133" s="61" t="s">
        <v>2384</v>
      </c>
      <c r="Z133" s="53"/>
      <c r="AA133" s="53"/>
      <c r="AB133" s="49" t="s">
        <v>1094</v>
      </c>
      <c r="AC133" s="105" t="s">
        <v>1095</v>
      </c>
      <c r="AD133" s="49" t="s">
        <v>1096</v>
      </c>
      <c r="AE133" s="105" t="s">
        <v>1095</v>
      </c>
      <c r="AF133" s="295"/>
      <c r="AG133" s="295"/>
      <c r="AH133" s="92" t="s">
        <v>1447</v>
      </c>
      <c r="AI133" s="92"/>
      <c r="AJ133" s="180" t="s">
        <v>1447</v>
      </c>
      <c r="AK133" s="180" t="s">
        <v>1447</v>
      </c>
      <c r="AL133" s="181" t="s">
        <v>1875</v>
      </c>
      <c r="AM133" s="181" t="s">
        <v>1875</v>
      </c>
      <c r="AN133" s="72">
        <v>0</v>
      </c>
      <c r="AO133" s="72">
        <v>0</v>
      </c>
      <c r="AP133" s="97"/>
      <c r="AQ133" s="291"/>
      <c r="AR133" s="74">
        <v>0</v>
      </c>
      <c r="AS133" s="75">
        <v>0</v>
      </c>
      <c r="AT133" s="76" t="s">
        <v>1575</v>
      </c>
      <c r="AU133" s="209"/>
      <c r="AV133" s="181" t="s">
        <v>1934</v>
      </c>
      <c r="AW133" s="288">
        <v>0</v>
      </c>
      <c r="AX133" s="184" t="s">
        <v>1875</v>
      </c>
      <c r="AY133" s="80">
        <f t="shared" si="2"/>
        <v>0</v>
      </c>
      <c r="AZ133" s="7"/>
      <c r="BA133" s="10"/>
      <c r="BB133" s="10"/>
      <c r="BC133" s="10"/>
      <c r="BD133" s="10"/>
      <c r="BE133" s="10"/>
      <c r="BF133" s="10"/>
      <c r="BG133" s="10"/>
      <c r="BH133" s="10"/>
      <c r="BI133" s="10"/>
      <c r="BJ133" s="10"/>
      <c r="BK133" s="10"/>
      <c r="BL133" s="10"/>
      <c r="BM133" s="10"/>
      <c r="BN133" s="10"/>
    </row>
    <row r="134" spans="1:66" s="16" customFormat="1" ht="43" hidden="1" customHeight="1" x14ac:dyDescent="0.35">
      <c r="A134" s="81" t="s">
        <v>1657</v>
      </c>
      <c r="B134" s="81" t="s">
        <v>1672</v>
      </c>
      <c r="C134" s="48" t="s">
        <v>1097</v>
      </c>
      <c r="D134" s="49" t="s">
        <v>1098</v>
      </c>
      <c r="E134" s="49" t="s">
        <v>2331</v>
      </c>
      <c r="F134" s="49" t="s">
        <v>909</v>
      </c>
      <c r="G134" s="49" t="s">
        <v>1082</v>
      </c>
      <c r="H134" s="49" t="s">
        <v>42</v>
      </c>
      <c r="I134" s="82" t="s">
        <v>1240</v>
      </c>
      <c r="J134" s="51">
        <v>44470</v>
      </c>
      <c r="K134" s="51">
        <v>48579</v>
      </c>
      <c r="L134" s="381"/>
      <c r="M134" s="381">
        <v>2</v>
      </c>
      <c r="N134" s="114">
        <v>1</v>
      </c>
      <c r="O134" s="115">
        <v>12</v>
      </c>
      <c r="P134" s="86">
        <v>1</v>
      </c>
      <c r="Q134" s="116">
        <v>0.25</v>
      </c>
      <c r="R134" s="126">
        <v>0.75</v>
      </c>
      <c r="S134" s="127"/>
      <c r="T134" s="86">
        <v>1</v>
      </c>
      <c r="U134" s="160">
        <v>0.5</v>
      </c>
      <c r="V134" s="287">
        <v>3</v>
      </c>
      <c r="W134" s="264">
        <v>6.5</v>
      </c>
      <c r="X134" s="122">
        <v>1</v>
      </c>
      <c r="Y134" s="399" t="s">
        <v>2344</v>
      </c>
      <c r="Z134" s="49" t="s">
        <v>1099</v>
      </c>
      <c r="AA134" s="49" t="s">
        <v>1100</v>
      </c>
      <c r="AB134" s="49" t="s">
        <v>1101</v>
      </c>
      <c r="AC134" s="105" t="s">
        <v>1102</v>
      </c>
      <c r="AD134" s="49" t="s">
        <v>1103</v>
      </c>
      <c r="AE134" s="91" t="s">
        <v>1104</v>
      </c>
      <c r="AF134" s="49" t="s">
        <v>1105</v>
      </c>
      <c r="AG134" s="49" t="s">
        <v>1106</v>
      </c>
      <c r="AH134" s="107" t="s">
        <v>1450</v>
      </c>
      <c r="AI134" s="107" t="s">
        <v>1451</v>
      </c>
      <c r="AJ134" s="180" t="s">
        <v>1918</v>
      </c>
      <c r="AK134" s="180" t="s">
        <v>1919</v>
      </c>
      <c r="AL134" s="181" t="s">
        <v>1920</v>
      </c>
      <c r="AM134" s="181" t="s">
        <v>1921</v>
      </c>
      <c r="AN134" s="331">
        <v>1.5</v>
      </c>
      <c r="AO134" s="72">
        <v>0</v>
      </c>
      <c r="AP134" s="97">
        <v>2</v>
      </c>
      <c r="AQ134" s="182" t="s">
        <v>1107</v>
      </c>
      <c r="AR134" s="74">
        <v>0</v>
      </c>
      <c r="AS134" s="75">
        <v>8.6999999999999993</v>
      </c>
      <c r="AT134" s="76" t="s">
        <v>1577</v>
      </c>
      <c r="AU134" s="209"/>
      <c r="AV134" s="181" t="s">
        <v>1935</v>
      </c>
      <c r="AW134" s="288">
        <v>6.3</v>
      </c>
      <c r="AX134" s="184" t="s">
        <v>1577</v>
      </c>
      <c r="AY134" s="80">
        <f t="shared" si="2"/>
        <v>18.5</v>
      </c>
      <c r="AZ134" s="7"/>
      <c r="BA134" s="10"/>
      <c r="BB134" s="10"/>
      <c r="BC134" s="10"/>
      <c r="BD134" s="10"/>
      <c r="BE134" s="10"/>
      <c r="BF134" s="10"/>
      <c r="BG134" s="10"/>
      <c r="BH134" s="10"/>
      <c r="BI134" s="10"/>
      <c r="BJ134" s="10"/>
      <c r="BK134" s="10"/>
      <c r="BL134" s="10"/>
      <c r="BM134" s="10"/>
      <c r="BN134" s="10"/>
    </row>
    <row r="135" spans="1:66" s="16" customFormat="1" ht="43.5" hidden="1" customHeight="1" x14ac:dyDescent="0.35">
      <c r="A135" s="81" t="s">
        <v>1657</v>
      </c>
      <c r="B135" s="81" t="s">
        <v>1672</v>
      </c>
      <c r="C135" s="48" t="s">
        <v>1108</v>
      </c>
      <c r="D135" s="49" t="s">
        <v>1109</v>
      </c>
      <c r="E135" s="49" t="s">
        <v>2332</v>
      </c>
      <c r="F135" s="49" t="s">
        <v>909</v>
      </c>
      <c r="G135" s="49" t="s">
        <v>910</v>
      </c>
      <c r="H135" s="49" t="s">
        <v>42</v>
      </c>
      <c r="I135" s="82" t="s">
        <v>1240</v>
      </c>
      <c r="J135" s="51">
        <v>44470</v>
      </c>
      <c r="K135" s="51">
        <v>48579</v>
      </c>
      <c r="L135" s="206"/>
      <c r="M135" s="337">
        <v>2</v>
      </c>
      <c r="N135" s="337">
        <v>1</v>
      </c>
      <c r="O135" s="338">
        <v>12</v>
      </c>
      <c r="P135" s="86">
        <v>1</v>
      </c>
      <c r="Q135" s="119">
        <v>1</v>
      </c>
      <c r="R135" s="117"/>
      <c r="S135" s="118"/>
      <c r="T135" s="310"/>
      <c r="U135" s="160">
        <v>5</v>
      </c>
      <c r="V135" s="287">
        <v>0</v>
      </c>
      <c r="W135" s="199">
        <v>7</v>
      </c>
      <c r="X135" s="122">
        <v>1</v>
      </c>
      <c r="Y135" s="399" t="s">
        <v>2344</v>
      </c>
      <c r="Z135" s="104" t="s">
        <v>1110</v>
      </c>
      <c r="AA135" s="104" t="s">
        <v>1111</v>
      </c>
      <c r="AB135" s="49" t="s">
        <v>1112</v>
      </c>
      <c r="AC135" s="105"/>
      <c r="AD135" s="49" t="s">
        <v>1113</v>
      </c>
      <c r="AE135" s="91"/>
      <c r="AF135" s="49" t="s">
        <v>1114</v>
      </c>
      <c r="AG135" s="49" t="s">
        <v>1115</v>
      </c>
      <c r="AH135" s="92" t="s">
        <v>1452</v>
      </c>
      <c r="AI135" s="92" t="s">
        <v>1453</v>
      </c>
      <c r="AJ135" s="180" t="s">
        <v>1922</v>
      </c>
      <c r="AK135" s="180" t="s">
        <v>1923</v>
      </c>
      <c r="AL135" s="181" t="s">
        <v>1924</v>
      </c>
      <c r="AM135" s="181" t="s">
        <v>1925</v>
      </c>
      <c r="AN135" s="380">
        <v>80</v>
      </c>
      <c r="AO135" s="97">
        <v>21.6</v>
      </c>
      <c r="AP135" s="97"/>
      <c r="AQ135" s="182" t="s">
        <v>1116</v>
      </c>
      <c r="AR135" s="168">
        <v>16.399999999999999</v>
      </c>
      <c r="AS135" s="75">
        <v>30.68</v>
      </c>
      <c r="AT135" s="76" t="s">
        <v>1578</v>
      </c>
      <c r="AU135" s="209"/>
      <c r="AV135" s="181" t="s">
        <v>1934</v>
      </c>
      <c r="AW135" s="288">
        <v>0</v>
      </c>
      <c r="AX135" s="184" t="s">
        <v>1875</v>
      </c>
      <c r="AY135" s="80">
        <f t="shared" ref="AY135:AY151" si="5">$AN135+$AO135+$AP135+$AR135+$AS135+$AU135+$AW135</f>
        <v>148.68</v>
      </c>
      <c r="AZ135" s="7"/>
      <c r="BA135" s="10"/>
      <c r="BB135" s="10"/>
      <c r="BC135" s="10"/>
      <c r="BD135" s="10"/>
      <c r="BE135" s="10"/>
      <c r="BF135" s="10"/>
      <c r="BG135" s="10"/>
      <c r="BH135" s="10"/>
      <c r="BI135" s="10"/>
      <c r="BJ135" s="10"/>
      <c r="BK135" s="10"/>
      <c r="BL135" s="10"/>
      <c r="BM135" s="10"/>
      <c r="BN135" s="10"/>
    </row>
    <row r="136" spans="1:66" s="16" customFormat="1" ht="40.5" hidden="1" customHeight="1" x14ac:dyDescent="0.35">
      <c r="A136" s="81" t="s">
        <v>1657</v>
      </c>
      <c r="B136" s="81" t="s">
        <v>1672</v>
      </c>
      <c r="C136" s="48" t="s">
        <v>1117</v>
      </c>
      <c r="D136" s="49" t="s">
        <v>1118</v>
      </c>
      <c r="E136" s="49" t="s">
        <v>2333</v>
      </c>
      <c r="F136" s="49" t="s">
        <v>909</v>
      </c>
      <c r="G136" s="49" t="s">
        <v>1035</v>
      </c>
      <c r="H136" s="49" t="s">
        <v>31</v>
      </c>
      <c r="I136" s="82" t="s">
        <v>1240</v>
      </c>
      <c r="J136" s="51">
        <v>44927</v>
      </c>
      <c r="K136" s="51">
        <v>48579</v>
      </c>
      <c r="L136" s="206"/>
      <c r="M136" s="85"/>
      <c r="N136" s="85">
        <v>1</v>
      </c>
      <c r="O136" s="49">
        <v>3</v>
      </c>
      <c r="P136" s="86"/>
      <c r="Q136" s="116"/>
      <c r="R136" s="126"/>
      <c r="S136" s="382">
        <v>0.25</v>
      </c>
      <c r="T136" s="126">
        <v>0.5</v>
      </c>
      <c r="U136" s="160">
        <v>0.25</v>
      </c>
      <c r="V136" s="287"/>
      <c r="W136" s="317">
        <v>1</v>
      </c>
      <c r="X136" s="122">
        <v>1</v>
      </c>
      <c r="Y136" s="399" t="s">
        <v>2344</v>
      </c>
      <c r="Z136" s="318"/>
      <c r="AA136" s="318"/>
      <c r="AB136" s="49" t="s">
        <v>63</v>
      </c>
      <c r="AC136" s="105" t="s">
        <v>1119</v>
      </c>
      <c r="AD136" s="49" t="s">
        <v>63</v>
      </c>
      <c r="AE136" s="91" t="s">
        <v>486</v>
      </c>
      <c r="AF136" s="49" t="s">
        <v>1120</v>
      </c>
      <c r="AG136" s="49" t="s">
        <v>1121</v>
      </c>
      <c r="AH136" s="107" t="s">
        <v>1454</v>
      </c>
      <c r="AI136" s="107" t="s">
        <v>1455</v>
      </c>
      <c r="AJ136" s="180" t="s">
        <v>1926</v>
      </c>
      <c r="AK136" s="180" t="s">
        <v>1927</v>
      </c>
      <c r="AL136" s="181" t="s">
        <v>1928</v>
      </c>
      <c r="AM136" s="181" t="s">
        <v>1929</v>
      </c>
      <c r="AN136" s="72">
        <v>0</v>
      </c>
      <c r="AO136" s="72">
        <v>0</v>
      </c>
      <c r="AP136" s="167"/>
      <c r="AQ136" s="291"/>
      <c r="AR136" s="74">
        <v>0</v>
      </c>
      <c r="AS136" s="75">
        <v>0</v>
      </c>
      <c r="AT136" s="76" t="s">
        <v>1579</v>
      </c>
      <c r="AU136" s="209"/>
      <c r="AV136" s="181" t="s">
        <v>1935</v>
      </c>
      <c r="AW136" s="288">
        <v>158</v>
      </c>
      <c r="AX136" s="184" t="s">
        <v>1944</v>
      </c>
      <c r="AY136" s="80">
        <f t="shared" si="5"/>
        <v>158</v>
      </c>
      <c r="AZ136" s="7"/>
      <c r="BA136" s="10"/>
      <c r="BB136" s="10"/>
      <c r="BC136" s="10"/>
      <c r="BD136" s="10"/>
      <c r="BE136" s="10"/>
      <c r="BF136" s="10"/>
      <c r="BG136" s="10"/>
      <c r="BH136" s="10"/>
      <c r="BI136" s="10"/>
      <c r="BJ136" s="10"/>
      <c r="BK136" s="10"/>
      <c r="BL136" s="10"/>
      <c r="BM136" s="10"/>
      <c r="BN136" s="10"/>
    </row>
    <row r="137" spans="1:66" s="16" customFormat="1" ht="54" hidden="1" customHeight="1" x14ac:dyDescent="0.35">
      <c r="A137" s="81" t="s">
        <v>1657</v>
      </c>
      <c r="B137" s="81" t="s">
        <v>1672</v>
      </c>
      <c r="C137" s="48" t="s">
        <v>1122</v>
      </c>
      <c r="D137" s="49" t="s">
        <v>1123</v>
      </c>
      <c r="E137" s="49" t="s">
        <v>2334</v>
      </c>
      <c r="F137" s="49" t="s">
        <v>909</v>
      </c>
      <c r="G137" s="49" t="s">
        <v>910</v>
      </c>
      <c r="H137" s="49" t="s">
        <v>42</v>
      </c>
      <c r="I137" s="332" t="s">
        <v>1242</v>
      </c>
      <c r="J137" s="51">
        <v>44835</v>
      </c>
      <c r="K137" s="51">
        <v>48579</v>
      </c>
      <c r="L137" s="206"/>
      <c r="M137" s="52">
        <v>1</v>
      </c>
      <c r="N137" s="52">
        <v>1</v>
      </c>
      <c r="O137" s="53">
        <v>1</v>
      </c>
      <c r="P137" s="86"/>
      <c r="Q137" s="116"/>
      <c r="R137" s="67">
        <v>1</v>
      </c>
      <c r="S137" s="222">
        <v>0.9</v>
      </c>
      <c r="T137" s="67">
        <v>1</v>
      </c>
      <c r="U137" s="321"/>
      <c r="V137" s="326">
        <v>0.7</v>
      </c>
      <c r="W137" s="177">
        <v>0.7</v>
      </c>
      <c r="X137" s="122">
        <v>0.7</v>
      </c>
      <c r="Y137" s="400" t="s">
        <v>2346</v>
      </c>
      <c r="Z137" s="53"/>
      <c r="AA137" s="53"/>
      <c r="AB137" s="49" t="s">
        <v>1124</v>
      </c>
      <c r="AC137" s="105" t="s">
        <v>1125</v>
      </c>
      <c r="AD137" s="49" t="s">
        <v>1126</v>
      </c>
      <c r="AE137" s="91" t="s">
        <v>1127</v>
      </c>
      <c r="AF137" s="49" t="s">
        <v>1128</v>
      </c>
      <c r="AG137" s="53" t="s">
        <v>1129</v>
      </c>
      <c r="AH137" s="92" t="s">
        <v>1456</v>
      </c>
      <c r="AI137" s="92" t="s">
        <v>1457</v>
      </c>
      <c r="AJ137" s="180" t="s">
        <v>1930</v>
      </c>
      <c r="AK137" s="180" t="s">
        <v>1931</v>
      </c>
      <c r="AL137" s="181" t="s">
        <v>1932</v>
      </c>
      <c r="AM137" s="181" t="s">
        <v>1933</v>
      </c>
      <c r="AN137" s="72">
        <v>0</v>
      </c>
      <c r="AO137" s="72">
        <v>0</v>
      </c>
      <c r="AP137" s="97">
        <v>3</v>
      </c>
      <c r="AQ137" s="182" t="s">
        <v>1130</v>
      </c>
      <c r="AR137" s="74">
        <v>0</v>
      </c>
      <c r="AS137" s="75">
        <v>0</v>
      </c>
      <c r="AT137" s="76" t="s">
        <v>1580</v>
      </c>
      <c r="AU137" s="209">
        <v>1</v>
      </c>
      <c r="AV137" s="181" t="s">
        <v>1934</v>
      </c>
      <c r="AW137" s="288">
        <v>0</v>
      </c>
      <c r="AX137" s="184" t="s">
        <v>1945</v>
      </c>
      <c r="AY137" s="80">
        <f t="shared" si="5"/>
        <v>4</v>
      </c>
      <c r="AZ137" s="7"/>
      <c r="BA137" s="10"/>
      <c r="BB137" s="10"/>
      <c r="BC137" s="10"/>
      <c r="BD137" s="10"/>
      <c r="BE137" s="10"/>
      <c r="BF137" s="10"/>
      <c r="BG137" s="10"/>
      <c r="BH137" s="10"/>
      <c r="BI137" s="10"/>
      <c r="BJ137" s="10"/>
      <c r="BK137" s="10"/>
      <c r="BL137" s="10"/>
      <c r="BM137" s="10"/>
      <c r="BN137" s="10"/>
    </row>
    <row r="138" spans="1:66" s="16" customFormat="1" ht="38.15" hidden="1" customHeight="1" thickBot="1" x14ac:dyDescent="0.4">
      <c r="A138" s="81" t="s">
        <v>1658</v>
      </c>
      <c r="B138" s="316" t="s">
        <v>1673</v>
      </c>
      <c r="C138" s="48" t="s">
        <v>1131</v>
      </c>
      <c r="D138" s="49" t="s">
        <v>1132</v>
      </c>
      <c r="E138" s="49" t="s">
        <v>2335</v>
      </c>
      <c r="F138" s="49" t="s">
        <v>152</v>
      </c>
      <c r="G138" s="49" t="s">
        <v>439</v>
      </c>
      <c r="H138" s="49" t="s">
        <v>42</v>
      </c>
      <c r="I138" s="82" t="s">
        <v>1242</v>
      </c>
      <c r="J138" s="51">
        <v>44562</v>
      </c>
      <c r="K138" s="51">
        <v>48579</v>
      </c>
      <c r="L138" s="206"/>
      <c r="M138" s="114">
        <v>1</v>
      </c>
      <c r="N138" s="114">
        <v>1</v>
      </c>
      <c r="O138" s="115">
        <v>1</v>
      </c>
      <c r="P138" s="86"/>
      <c r="Q138" s="116"/>
      <c r="R138" s="126">
        <v>0.6</v>
      </c>
      <c r="S138" s="127"/>
      <c r="T138" s="207"/>
      <c r="U138" s="160"/>
      <c r="V138" s="287">
        <v>1</v>
      </c>
      <c r="W138" s="383">
        <v>1.6</v>
      </c>
      <c r="X138" s="122">
        <v>0.8</v>
      </c>
      <c r="Y138" s="399" t="s">
        <v>2344</v>
      </c>
      <c r="Z138" s="53"/>
      <c r="AA138" s="53"/>
      <c r="AB138" s="49" t="s">
        <v>1133</v>
      </c>
      <c r="AC138" s="105" t="s">
        <v>1134</v>
      </c>
      <c r="AD138" s="49"/>
      <c r="AE138" s="91"/>
      <c r="AF138" s="295" t="s">
        <v>1135</v>
      </c>
      <c r="AG138" s="295" t="s">
        <v>1136</v>
      </c>
      <c r="AH138" s="107" t="s">
        <v>1458</v>
      </c>
      <c r="AI138" s="107"/>
      <c r="AJ138" s="180" t="s">
        <v>2186</v>
      </c>
      <c r="AK138" s="180" t="s">
        <v>2187</v>
      </c>
      <c r="AL138" s="181" t="s">
        <v>2188</v>
      </c>
      <c r="AM138" s="181" t="s">
        <v>2187</v>
      </c>
      <c r="AN138" s="72">
        <v>0</v>
      </c>
      <c r="AO138" s="72">
        <v>0</v>
      </c>
      <c r="AP138" s="97"/>
      <c r="AQ138" s="182" t="s">
        <v>1137</v>
      </c>
      <c r="AR138" s="74">
        <v>0</v>
      </c>
      <c r="AS138" s="75">
        <v>0</v>
      </c>
      <c r="AT138" s="76"/>
      <c r="AU138" s="209"/>
      <c r="AV138" s="181" t="s">
        <v>1935</v>
      </c>
      <c r="AW138" s="288">
        <v>290.7</v>
      </c>
      <c r="AX138" s="184" t="s">
        <v>2021</v>
      </c>
      <c r="AY138" s="80">
        <f t="shared" si="5"/>
        <v>290.7</v>
      </c>
      <c r="AZ138" s="7"/>
      <c r="BA138" s="10"/>
      <c r="BB138" s="10"/>
      <c r="BC138" s="10"/>
      <c r="BD138" s="10"/>
      <c r="BE138" s="10"/>
      <c r="BF138" s="10"/>
      <c r="BG138" s="10"/>
      <c r="BH138" s="10"/>
      <c r="BI138" s="10"/>
      <c r="BJ138" s="10"/>
      <c r="BK138" s="10"/>
      <c r="BL138" s="10"/>
      <c r="BM138" s="10"/>
      <c r="BN138" s="10"/>
    </row>
    <row r="139" spans="1:66" s="16" customFormat="1" ht="49.5" hidden="1" customHeight="1" x14ac:dyDescent="0.35">
      <c r="A139" s="81" t="s">
        <v>1658</v>
      </c>
      <c r="B139" s="81" t="s">
        <v>1673</v>
      </c>
      <c r="C139" s="48" t="s">
        <v>1138</v>
      </c>
      <c r="D139" s="49" t="s">
        <v>1139</v>
      </c>
      <c r="E139" s="49" t="s">
        <v>2336</v>
      </c>
      <c r="F139" s="49" t="s">
        <v>1140</v>
      </c>
      <c r="G139" s="49" t="s">
        <v>1141</v>
      </c>
      <c r="H139" s="49" t="s">
        <v>42</v>
      </c>
      <c r="I139" s="82" t="s">
        <v>1240</v>
      </c>
      <c r="J139" s="51">
        <v>44562</v>
      </c>
      <c r="K139" s="51">
        <v>48579</v>
      </c>
      <c r="L139" s="206"/>
      <c r="M139" s="85">
        <v>1</v>
      </c>
      <c r="N139" s="85">
        <v>1</v>
      </c>
      <c r="O139" s="49">
        <v>11</v>
      </c>
      <c r="P139" s="86"/>
      <c r="Q139" s="116"/>
      <c r="R139" s="117">
        <v>1</v>
      </c>
      <c r="S139" s="118"/>
      <c r="T139" s="117">
        <v>1</v>
      </c>
      <c r="U139" s="160"/>
      <c r="V139" s="287">
        <v>0</v>
      </c>
      <c r="W139" s="264">
        <v>2</v>
      </c>
      <c r="X139" s="122">
        <v>1</v>
      </c>
      <c r="Y139" s="399" t="s">
        <v>2344</v>
      </c>
      <c r="Z139" s="53"/>
      <c r="AA139" s="53"/>
      <c r="AB139" s="49" t="s">
        <v>1142</v>
      </c>
      <c r="AC139" s="105" t="s">
        <v>1143</v>
      </c>
      <c r="AD139" s="49" t="s">
        <v>1144</v>
      </c>
      <c r="AE139" s="91"/>
      <c r="AF139" s="49" t="s">
        <v>1145</v>
      </c>
      <c r="AG139" s="371"/>
      <c r="AH139" s="92" t="s">
        <v>1459</v>
      </c>
      <c r="AI139" s="92" t="s">
        <v>1460</v>
      </c>
      <c r="AJ139" s="164" t="s">
        <v>2048</v>
      </c>
      <c r="AK139" s="164"/>
      <c r="AL139" s="165" t="s">
        <v>63</v>
      </c>
      <c r="AM139" s="165" t="s">
        <v>63</v>
      </c>
      <c r="AN139" s="72">
        <v>0</v>
      </c>
      <c r="AO139" s="97">
        <v>0</v>
      </c>
      <c r="AP139" s="97">
        <v>0</v>
      </c>
      <c r="AQ139" s="182" t="s">
        <v>1146</v>
      </c>
      <c r="AR139" s="74">
        <v>0</v>
      </c>
      <c r="AS139" s="75">
        <v>5.0999999999999996</v>
      </c>
      <c r="AT139" s="76" t="s">
        <v>1581</v>
      </c>
      <c r="AU139" s="209">
        <v>0</v>
      </c>
      <c r="AV139" s="165" t="s">
        <v>1201</v>
      </c>
      <c r="AW139" s="288"/>
      <c r="AX139" s="171" t="s">
        <v>1201</v>
      </c>
      <c r="AY139" s="80">
        <f t="shared" si="5"/>
        <v>5.0999999999999996</v>
      </c>
      <c r="AZ139" s="7"/>
      <c r="BA139" s="10"/>
      <c r="BB139" s="10"/>
      <c r="BC139" s="10"/>
      <c r="BD139" s="10"/>
      <c r="BE139" s="10"/>
      <c r="BF139" s="10"/>
      <c r="BG139" s="10"/>
      <c r="BH139" s="10"/>
      <c r="BI139" s="10"/>
      <c r="BJ139" s="10"/>
      <c r="BK139" s="10"/>
      <c r="BL139" s="10"/>
      <c r="BM139" s="10"/>
      <c r="BN139" s="10"/>
    </row>
    <row r="140" spans="1:66" s="16" customFormat="1" ht="42" hidden="1" customHeight="1" thickBot="1" x14ac:dyDescent="0.4">
      <c r="A140" s="81" t="s">
        <v>1658</v>
      </c>
      <c r="B140" s="81" t="s">
        <v>1673</v>
      </c>
      <c r="C140" s="48" t="s">
        <v>1147</v>
      </c>
      <c r="D140" s="49" t="s">
        <v>1148</v>
      </c>
      <c r="E140" s="49" t="s">
        <v>1649</v>
      </c>
      <c r="F140" s="49" t="s">
        <v>1140</v>
      </c>
      <c r="G140" s="49" t="s">
        <v>1141</v>
      </c>
      <c r="H140" s="49" t="s">
        <v>42</v>
      </c>
      <c r="I140" s="82" t="s">
        <v>1242</v>
      </c>
      <c r="J140" s="51">
        <v>44470</v>
      </c>
      <c r="K140" s="51">
        <v>48579</v>
      </c>
      <c r="L140" s="206"/>
      <c r="M140" s="52">
        <v>1</v>
      </c>
      <c r="N140" s="52">
        <v>1</v>
      </c>
      <c r="O140" s="53">
        <v>1</v>
      </c>
      <c r="P140" s="55">
        <v>1</v>
      </c>
      <c r="Q140" s="56">
        <v>1</v>
      </c>
      <c r="R140" s="67">
        <v>1</v>
      </c>
      <c r="S140" s="251">
        <v>1</v>
      </c>
      <c r="T140" s="56">
        <v>1</v>
      </c>
      <c r="U140" s="56">
        <v>1</v>
      </c>
      <c r="V140" s="56">
        <v>1</v>
      </c>
      <c r="W140" s="177">
        <v>1</v>
      </c>
      <c r="X140" s="177">
        <v>1</v>
      </c>
      <c r="Y140" s="399" t="s">
        <v>2344</v>
      </c>
      <c r="Z140" s="53" t="s">
        <v>1149</v>
      </c>
      <c r="AA140" s="53" t="s">
        <v>1150</v>
      </c>
      <c r="AB140" s="49" t="s">
        <v>1151</v>
      </c>
      <c r="AC140" s="105" t="s">
        <v>1152</v>
      </c>
      <c r="AD140" s="49" t="s">
        <v>1153</v>
      </c>
      <c r="AE140" s="91" t="s">
        <v>1154</v>
      </c>
      <c r="AF140" s="53" t="s">
        <v>1155</v>
      </c>
      <c r="AG140" s="53" t="s">
        <v>2361</v>
      </c>
      <c r="AH140" s="107" t="s">
        <v>1461</v>
      </c>
      <c r="AI140" s="107" t="s">
        <v>1462</v>
      </c>
      <c r="AJ140" s="180" t="s">
        <v>2049</v>
      </c>
      <c r="AK140" s="180" t="s">
        <v>2050</v>
      </c>
      <c r="AL140" s="181" t="s">
        <v>2051</v>
      </c>
      <c r="AM140" s="181" t="s">
        <v>2052</v>
      </c>
      <c r="AN140" s="331">
        <v>4</v>
      </c>
      <c r="AO140" s="97">
        <v>1</v>
      </c>
      <c r="AP140" s="97">
        <v>3</v>
      </c>
      <c r="AQ140" s="182" t="s">
        <v>1156</v>
      </c>
      <c r="AR140" s="168">
        <v>1</v>
      </c>
      <c r="AS140" s="75">
        <v>1</v>
      </c>
      <c r="AT140" s="76" t="s">
        <v>1581</v>
      </c>
      <c r="AU140" s="209">
        <v>1</v>
      </c>
      <c r="AV140" s="366" t="s">
        <v>1581</v>
      </c>
      <c r="AW140" s="288">
        <v>1</v>
      </c>
      <c r="AX140" s="368" t="s">
        <v>1581</v>
      </c>
      <c r="AY140" s="80">
        <f t="shared" si="5"/>
        <v>12</v>
      </c>
      <c r="AZ140" s="7"/>
      <c r="BA140" s="10"/>
      <c r="BB140" s="10"/>
      <c r="BC140" s="10"/>
      <c r="BD140" s="10"/>
      <c r="BE140" s="10"/>
      <c r="BF140" s="10"/>
      <c r="BG140" s="10"/>
      <c r="BH140" s="10"/>
      <c r="BI140" s="10"/>
      <c r="BJ140" s="10"/>
      <c r="BK140" s="10"/>
      <c r="BL140" s="10"/>
      <c r="BM140" s="10"/>
      <c r="BN140" s="10"/>
    </row>
    <row r="141" spans="1:66" s="16" customFormat="1" ht="37" hidden="1" customHeight="1" x14ac:dyDescent="0.35">
      <c r="A141" s="81" t="s">
        <v>1658</v>
      </c>
      <c r="B141" s="81" t="s">
        <v>1673</v>
      </c>
      <c r="C141" s="48" t="s">
        <v>1157</v>
      </c>
      <c r="D141" s="49" t="s">
        <v>1158</v>
      </c>
      <c r="E141" s="49" t="s">
        <v>2337</v>
      </c>
      <c r="F141" s="49" t="s">
        <v>152</v>
      </c>
      <c r="G141" s="49" t="s">
        <v>439</v>
      </c>
      <c r="H141" s="49" t="s">
        <v>42</v>
      </c>
      <c r="I141" s="82" t="s">
        <v>1240</v>
      </c>
      <c r="J141" s="51">
        <v>44470</v>
      </c>
      <c r="K141" s="51">
        <v>48579</v>
      </c>
      <c r="L141" s="206"/>
      <c r="M141" s="85">
        <v>2</v>
      </c>
      <c r="N141" s="85">
        <v>2</v>
      </c>
      <c r="O141" s="49">
        <v>22</v>
      </c>
      <c r="P141" s="86">
        <v>2</v>
      </c>
      <c r="Q141" s="116"/>
      <c r="R141" s="117">
        <v>1.3</v>
      </c>
      <c r="S141" s="118"/>
      <c r="T141" s="310"/>
      <c r="U141" s="160"/>
      <c r="V141" s="287">
        <v>2</v>
      </c>
      <c r="W141" s="199">
        <v>5</v>
      </c>
      <c r="X141" s="122">
        <v>1</v>
      </c>
      <c r="Y141" s="399" t="s">
        <v>2344</v>
      </c>
      <c r="Z141" s="104"/>
      <c r="AA141" s="104" t="s">
        <v>1159</v>
      </c>
      <c r="AB141" s="49" t="s">
        <v>1160</v>
      </c>
      <c r="AC141" s="105" t="s">
        <v>1161</v>
      </c>
      <c r="AD141" s="49"/>
      <c r="AE141" s="91" t="s">
        <v>1162</v>
      </c>
      <c r="AF141" s="295" t="s">
        <v>1163</v>
      </c>
      <c r="AG141" s="295"/>
      <c r="AH141" s="92" t="s">
        <v>1463</v>
      </c>
      <c r="AI141" s="92"/>
      <c r="AJ141" s="180" t="s">
        <v>2202</v>
      </c>
      <c r="AK141" s="180" t="s">
        <v>2203</v>
      </c>
      <c r="AL141" s="181" t="s">
        <v>2204</v>
      </c>
      <c r="AM141" s="181" t="s">
        <v>2205</v>
      </c>
      <c r="AN141" s="72">
        <v>0</v>
      </c>
      <c r="AO141" s="72">
        <v>0</v>
      </c>
      <c r="AP141" s="97">
        <v>110</v>
      </c>
      <c r="AQ141" s="182" t="s">
        <v>1164</v>
      </c>
      <c r="AR141" s="74">
        <v>0</v>
      </c>
      <c r="AS141" s="75">
        <v>0</v>
      </c>
      <c r="AT141" s="76"/>
      <c r="AU141" s="209">
        <v>0.45</v>
      </c>
      <c r="AV141" s="181" t="s">
        <v>1934</v>
      </c>
      <c r="AW141" s="288">
        <v>187</v>
      </c>
      <c r="AX141" s="184" t="s">
        <v>2022</v>
      </c>
      <c r="AY141" s="80">
        <f t="shared" si="5"/>
        <v>297.45</v>
      </c>
      <c r="AZ141" s="7"/>
      <c r="BA141" s="10"/>
      <c r="BB141" s="10"/>
      <c r="BC141" s="10"/>
      <c r="BD141" s="10"/>
      <c r="BE141" s="10"/>
      <c r="BF141" s="10"/>
      <c r="BG141" s="10"/>
      <c r="BH141" s="10"/>
      <c r="BI141" s="10"/>
      <c r="BJ141" s="10"/>
      <c r="BK141" s="10"/>
      <c r="BL141" s="10"/>
      <c r="BM141" s="10"/>
      <c r="BN141" s="10"/>
    </row>
    <row r="142" spans="1:66" s="16" customFormat="1" ht="49" hidden="1" customHeight="1" x14ac:dyDescent="0.35">
      <c r="A142" s="81" t="s">
        <v>1658</v>
      </c>
      <c r="B142" s="81" t="s">
        <v>1673</v>
      </c>
      <c r="C142" s="48" t="s">
        <v>1165</v>
      </c>
      <c r="D142" s="49" t="s">
        <v>1166</v>
      </c>
      <c r="E142" s="49" t="s">
        <v>1650</v>
      </c>
      <c r="F142" s="49" t="s">
        <v>152</v>
      </c>
      <c r="G142" s="49" t="s">
        <v>439</v>
      </c>
      <c r="H142" s="49" t="s">
        <v>42</v>
      </c>
      <c r="I142" s="82" t="s">
        <v>1240</v>
      </c>
      <c r="J142" s="51">
        <v>44470</v>
      </c>
      <c r="K142" s="51">
        <v>48579</v>
      </c>
      <c r="L142" s="206"/>
      <c r="M142" s="85">
        <v>1</v>
      </c>
      <c r="N142" s="85">
        <v>1</v>
      </c>
      <c r="O142" s="49">
        <v>12</v>
      </c>
      <c r="P142" s="86">
        <v>1</v>
      </c>
      <c r="Q142" s="116"/>
      <c r="R142" s="117">
        <v>1</v>
      </c>
      <c r="S142" s="127"/>
      <c r="T142" s="117">
        <v>1</v>
      </c>
      <c r="U142" s="160"/>
      <c r="V142" s="287">
        <v>0</v>
      </c>
      <c r="W142" s="264">
        <f>P142+R142+T142</f>
        <v>3</v>
      </c>
      <c r="X142" s="122">
        <v>1</v>
      </c>
      <c r="Y142" s="399" t="s">
        <v>2344</v>
      </c>
      <c r="Z142" s="104" t="s">
        <v>1167</v>
      </c>
      <c r="AA142" s="104"/>
      <c r="AB142" s="49" t="s">
        <v>1168</v>
      </c>
      <c r="AC142" s="105" t="s">
        <v>1169</v>
      </c>
      <c r="AD142" s="49"/>
      <c r="AE142" s="91" t="s">
        <v>1170</v>
      </c>
      <c r="AF142" s="49" t="s">
        <v>1171</v>
      </c>
      <c r="AG142" s="49" t="s">
        <v>1172</v>
      </c>
      <c r="AH142" s="107" t="s">
        <v>1464</v>
      </c>
      <c r="AI142" s="107" t="s">
        <v>1465</v>
      </c>
      <c r="AJ142" s="180" t="s">
        <v>2189</v>
      </c>
      <c r="AK142" s="180" t="s">
        <v>1465</v>
      </c>
      <c r="AL142" s="181" t="s">
        <v>2190</v>
      </c>
      <c r="AM142" s="181" t="s">
        <v>2191</v>
      </c>
      <c r="AN142" s="72">
        <v>0</v>
      </c>
      <c r="AO142" s="72">
        <v>0</v>
      </c>
      <c r="AP142" s="97">
        <v>65</v>
      </c>
      <c r="AQ142" s="182" t="s">
        <v>1173</v>
      </c>
      <c r="AR142" s="74">
        <v>0</v>
      </c>
      <c r="AS142" s="75">
        <v>0</v>
      </c>
      <c r="AT142" s="76"/>
      <c r="AU142" s="209">
        <v>12.5</v>
      </c>
      <c r="AV142" s="181" t="s">
        <v>1935</v>
      </c>
      <c r="AW142" s="288">
        <v>29</v>
      </c>
      <c r="AX142" s="184" t="s">
        <v>1228</v>
      </c>
      <c r="AY142" s="80">
        <f t="shared" si="5"/>
        <v>106.5</v>
      </c>
      <c r="AZ142" s="7"/>
      <c r="BA142" s="10"/>
      <c r="BB142" s="10"/>
      <c r="BC142" s="10"/>
      <c r="BD142" s="10"/>
      <c r="BE142" s="10"/>
      <c r="BF142" s="10"/>
      <c r="BG142" s="10"/>
      <c r="BH142" s="10"/>
      <c r="BI142" s="10"/>
      <c r="BJ142" s="10"/>
      <c r="BK142" s="10"/>
      <c r="BL142" s="10"/>
      <c r="BM142" s="10"/>
      <c r="BN142" s="10"/>
    </row>
    <row r="143" spans="1:66" s="16" customFormat="1" ht="37" hidden="1" customHeight="1" x14ac:dyDescent="0.35">
      <c r="A143" s="81" t="s">
        <v>1658</v>
      </c>
      <c r="B143" s="81" t="s">
        <v>1673</v>
      </c>
      <c r="C143" s="48" t="s">
        <v>1174</v>
      </c>
      <c r="D143" s="49" t="s">
        <v>1175</v>
      </c>
      <c r="E143" s="49" t="s">
        <v>1651</v>
      </c>
      <c r="F143" s="49" t="s">
        <v>756</v>
      </c>
      <c r="G143" s="49" t="s">
        <v>757</v>
      </c>
      <c r="H143" s="49" t="s">
        <v>42</v>
      </c>
      <c r="I143" s="263" t="s">
        <v>1240</v>
      </c>
      <c r="J143" s="51">
        <v>44461</v>
      </c>
      <c r="K143" s="51">
        <v>48579</v>
      </c>
      <c r="L143" s="206"/>
      <c r="M143" s="52">
        <v>1</v>
      </c>
      <c r="N143" s="52">
        <v>1</v>
      </c>
      <c r="O143" s="53">
        <v>1</v>
      </c>
      <c r="P143" s="55"/>
      <c r="Q143" s="56">
        <v>1</v>
      </c>
      <c r="R143" s="67"/>
      <c r="S143" s="251">
        <v>1</v>
      </c>
      <c r="T143" s="310"/>
      <c r="U143" s="160"/>
      <c r="V143" s="176">
        <v>1</v>
      </c>
      <c r="W143" s="177">
        <f t="shared" si="1"/>
        <v>1</v>
      </c>
      <c r="X143" s="122">
        <v>1</v>
      </c>
      <c r="Y143" s="399" t="s">
        <v>2344</v>
      </c>
      <c r="Z143" s="327"/>
      <c r="AA143" s="327"/>
      <c r="AB143" s="49" t="s">
        <v>1176</v>
      </c>
      <c r="AC143" s="105" t="s">
        <v>1177</v>
      </c>
      <c r="AD143" s="49" t="s">
        <v>1178</v>
      </c>
      <c r="AE143" s="91" t="s">
        <v>1179</v>
      </c>
      <c r="AF143" s="49" t="s">
        <v>1180</v>
      </c>
      <c r="AG143" s="49" t="s">
        <v>1181</v>
      </c>
      <c r="AH143" s="92" t="s">
        <v>1466</v>
      </c>
      <c r="AI143" s="92" t="s">
        <v>1467</v>
      </c>
      <c r="AJ143" s="180" t="s">
        <v>2192</v>
      </c>
      <c r="AK143" s="180" t="s">
        <v>2193</v>
      </c>
      <c r="AL143" s="181" t="s">
        <v>2194</v>
      </c>
      <c r="AM143" s="181" t="s">
        <v>2195</v>
      </c>
      <c r="AN143" s="331">
        <v>1</v>
      </c>
      <c r="AO143" s="97">
        <v>23</v>
      </c>
      <c r="AP143" s="97"/>
      <c r="AQ143" s="182" t="s">
        <v>1182</v>
      </c>
      <c r="AR143" s="168">
        <v>0</v>
      </c>
      <c r="AS143" s="75">
        <v>0</v>
      </c>
      <c r="AT143" s="76"/>
      <c r="AU143" s="209">
        <v>0</v>
      </c>
      <c r="AV143" s="181" t="s">
        <v>1934</v>
      </c>
      <c r="AW143" s="288">
        <v>0</v>
      </c>
      <c r="AX143" s="184" t="s">
        <v>2023</v>
      </c>
      <c r="AY143" s="80">
        <f t="shared" si="5"/>
        <v>24</v>
      </c>
      <c r="AZ143" s="7"/>
      <c r="BA143" s="10"/>
      <c r="BB143" s="10"/>
      <c r="BC143" s="10"/>
      <c r="BD143" s="10"/>
      <c r="BE143" s="10"/>
      <c r="BF143" s="10"/>
      <c r="BG143" s="10"/>
      <c r="BH143" s="10"/>
      <c r="BI143" s="10"/>
      <c r="BJ143" s="10"/>
      <c r="BK143" s="10"/>
      <c r="BL143" s="10"/>
      <c r="BM143" s="10"/>
      <c r="BN143" s="10"/>
    </row>
    <row r="144" spans="1:66" s="16" customFormat="1" ht="43.5" hidden="1" customHeight="1" x14ac:dyDescent="0.35">
      <c r="A144" s="81" t="s">
        <v>1658</v>
      </c>
      <c r="B144" s="81" t="s">
        <v>1673</v>
      </c>
      <c r="C144" s="48" t="s">
        <v>1183</v>
      </c>
      <c r="D144" s="49" t="s">
        <v>1184</v>
      </c>
      <c r="E144" s="49" t="s">
        <v>1652</v>
      </c>
      <c r="F144" s="49" t="s">
        <v>756</v>
      </c>
      <c r="G144" s="49" t="s">
        <v>757</v>
      </c>
      <c r="H144" s="49" t="s">
        <v>42</v>
      </c>
      <c r="I144" s="263" t="s">
        <v>1240</v>
      </c>
      <c r="J144" s="51">
        <v>44896</v>
      </c>
      <c r="K144" s="51">
        <v>48579</v>
      </c>
      <c r="L144" s="206"/>
      <c r="M144" s="85">
        <v>1</v>
      </c>
      <c r="N144" s="85"/>
      <c r="O144" s="49">
        <v>6</v>
      </c>
      <c r="P144" s="86"/>
      <c r="Q144" s="116">
        <v>0.22</v>
      </c>
      <c r="R144" s="126">
        <v>0.78</v>
      </c>
      <c r="S144" s="127"/>
      <c r="T144" s="207"/>
      <c r="U144" s="160"/>
      <c r="V144" s="287">
        <v>0</v>
      </c>
      <c r="W144" s="264">
        <f t="shared" si="1"/>
        <v>1</v>
      </c>
      <c r="X144" s="122">
        <v>1</v>
      </c>
      <c r="Y144" s="399" t="s">
        <v>2344</v>
      </c>
      <c r="Z144" s="53"/>
      <c r="AA144" s="53"/>
      <c r="AB144" s="49" t="s">
        <v>1185</v>
      </c>
      <c r="AC144" s="105" t="s">
        <v>1186</v>
      </c>
      <c r="AD144" s="49" t="s">
        <v>1187</v>
      </c>
      <c r="AE144" s="91"/>
      <c r="AF144" s="295"/>
      <c r="AG144" s="295"/>
      <c r="AH144" s="107" t="s">
        <v>1468</v>
      </c>
      <c r="AI144" s="107" t="s">
        <v>1468</v>
      </c>
      <c r="AJ144" s="180" t="s">
        <v>1468</v>
      </c>
      <c r="AK144" s="180" t="s">
        <v>1468</v>
      </c>
      <c r="AL144" s="181" t="s">
        <v>2024</v>
      </c>
      <c r="AM144" s="181" t="s">
        <v>2024</v>
      </c>
      <c r="AN144" s="72">
        <v>0</v>
      </c>
      <c r="AO144" s="97">
        <v>23</v>
      </c>
      <c r="AP144" s="97"/>
      <c r="AQ144" s="182" t="s">
        <v>1188</v>
      </c>
      <c r="AR144" s="74">
        <v>0</v>
      </c>
      <c r="AS144" s="75">
        <v>0</v>
      </c>
      <c r="AT144" s="76" t="s">
        <v>1468</v>
      </c>
      <c r="AU144" s="209">
        <v>0</v>
      </c>
      <c r="AV144" s="181" t="s">
        <v>1468</v>
      </c>
      <c r="AW144" s="288">
        <v>0</v>
      </c>
      <c r="AX144" s="184" t="s">
        <v>2024</v>
      </c>
      <c r="AY144" s="80">
        <f t="shared" si="5"/>
        <v>23</v>
      </c>
      <c r="AZ144" s="7"/>
      <c r="BA144" s="10"/>
      <c r="BB144" s="10"/>
      <c r="BC144" s="10"/>
      <c r="BD144" s="10"/>
      <c r="BE144" s="10"/>
      <c r="BF144" s="10"/>
      <c r="BG144" s="10"/>
      <c r="BH144" s="10"/>
      <c r="BI144" s="10"/>
      <c r="BJ144" s="10"/>
      <c r="BK144" s="10"/>
      <c r="BL144" s="10"/>
      <c r="BM144" s="10"/>
      <c r="BN144" s="10"/>
    </row>
    <row r="145" spans="1:909" s="16" customFormat="1" ht="37" hidden="1" customHeight="1" x14ac:dyDescent="0.35">
      <c r="A145" s="81" t="s">
        <v>1658</v>
      </c>
      <c r="B145" s="81" t="s">
        <v>1673</v>
      </c>
      <c r="C145" s="48" t="s">
        <v>1189</v>
      </c>
      <c r="D145" s="49" t="s">
        <v>1190</v>
      </c>
      <c r="E145" s="49" t="s">
        <v>2338</v>
      </c>
      <c r="F145" s="49" t="s">
        <v>484</v>
      </c>
      <c r="G145" s="49" t="s">
        <v>485</v>
      </c>
      <c r="H145" s="49" t="s">
        <v>42</v>
      </c>
      <c r="I145" s="82" t="s">
        <v>1241</v>
      </c>
      <c r="J145" s="51">
        <v>44470</v>
      </c>
      <c r="K145" s="51">
        <v>45657</v>
      </c>
      <c r="L145" s="52">
        <v>0.1</v>
      </c>
      <c r="M145" s="52">
        <v>0.3</v>
      </c>
      <c r="N145" s="52">
        <v>0.4</v>
      </c>
      <c r="O145" s="53">
        <v>1</v>
      </c>
      <c r="P145" s="55"/>
      <c r="Q145" s="116"/>
      <c r="R145" s="126"/>
      <c r="S145" s="118"/>
      <c r="T145" s="177">
        <v>0.3</v>
      </c>
      <c r="U145" s="160"/>
      <c r="V145" s="326">
        <v>0.4</v>
      </c>
      <c r="W145" s="177">
        <v>0.4</v>
      </c>
      <c r="X145" s="122">
        <v>1</v>
      </c>
      <c r="Y145" s="399" t="s">
        <v>2344</v>
      </c>
      <c r="Z145" s="318"/>
      <c r="AA145" s="318"/>
      <c r="AB145" s="49" t="s">
        <v>1191</v>
      </c>
      <c r="AC145" s="105" t="s">
        <v>1192</v>
      </c>
      <c r="AD145" s="49"/>
      <c r="AE145" s="91" t="s">
        <v>1193</v>
      </c>
      <c r="AF145" s="53" t="s">
        <v>1194</v>
      </c>
      <c r="AG145" s="371"/>
      <c r="AH145" s="92" t="s">
        <v>1469</v>
      </c>
      <c r="AI145" s="92" t="s">
        <v>1470</v>
      </c>
      <c r="AJ145" s="180" t="s">
        <v>2196</v>
      </c>
      <c r="AK145" s="180" t="s">
        <v>2197</v>
      </c>
      <c r="AL145" s="181" t="s">
        <v>2198</v>
      </c>
      <c r="AM145" s="181" t="s">
        <v>63</v>
      </c>
      <c r="AN145" s="72">
        <v>0</v>
      </c>
      <c r="AO145" s="72">
        <v>0</v>
      </c>
      <c r="AP145" s="97"/>
      <c r="AQ145" s="182" t="s">
        <v>1195</v>
      </c>
      <c r="AR145" s="74">
        <v>0</v>
      </c>
      <c r="AS145" s="75">
        <v>0</v>
      </c>
      <c r="AT145" s="76" t="s">
        <v>1582</v>
      </c>
      <c r="AU145" s="209">
        <v>0</v>
      </c>
      <c r="AV145" s="181" t="s">
        <v>1995</v>
      </c>
      <c r="AW145" s="288">
        <v>12.537336</v>
      </c>
      <c r="AX145" s="184" t="s">
        <v>1982</v>
      </c>
      <c r="AY145" s="80">
        <f t="shared" si="5"/>
        <v>12.537336</v>
      </c>
      <c r="AZ145" s="7"/>
      <c r="BA145" s="10"/>
      <c r="BB145" s="10"/>
      <c r="BC145" s="10"/>
      <c r="BD145" s="10"/>
      <c r="BE145" s="10"/>
      <c r="BF145" s="10"/>
      <c r="BG145" s="10"/>
      <c r="BH145" s="10"/>
      <c r="BI145" s="10"/>
      <c r="BJ145" s="10"/>
      <c r="BK145" s="10"/>
      <c r="BL145" s="10"/>
      <c r="BM145" s="10"/>
      <c r="BN145" s="10"/>
    </row>
    <row r="146" spans="1:909" s="16" customFormat="1" ht="27" hidden="1" customHeight="1" thickBot="1" x14ac:dyDescent="0.4">
      <c r="A146" s="81" t="s">
        <v>1658</v>
      </c>
      <c r="B146" s="81" t="s">
        <v>1673</v>
      </c>
      <c r="C146" s="48" t="s">
        <v>1196</v>
      </c>
      <c r="D146" s="49" t="s">
        <v>1197</v>
      </c>
      <c r="E146" s="49" t="s">
        <v>2339</v>
      </c>
      <c r="F146" s="384" t="s">
        <v>102</v>
      </c>
      <c r="G146" s="384" t="s">
        <v>103</v>
      </c>
      <c r="H146" s="384" t="s">
        <v>42</v>
      </c>
      <c r="I146" s="82" t="s">
        <v>1240</v>
      </c>
      <c r="J146" s="51">
        <v>44470</v>
      </c>
      <c r="K146" s="51">
        <v>48579</v>
      </c>
      <c r="L146" s="52">
        <v>0.08</v>
      </c>
      <c r="M146" s="52">
        <v>8.3000000000000004E-2</v>
      </c>
      <c r="N146" s="52">
        <v>8.3000000000000004E-2</v>
      </c>
      <c r="O146" s="53">
        <v>1</v>
      </c>
      <c r="P146" s="187">
        <v>0.08</v>
      </c>
      <c r="Q146" s="56">
        <v>0.04</v>
      </c>
      <c r="R146" s="67">
        <v>0.04</v>
      </c>
      <c r="S146" s="173"/>
      <c r="T146" s="305"/>
      <c r="U146" s="160"/>
      <c r="V146" s="176">
        <v>0.08</v>
      </c>
      <c r="W146" s="177">
        <v>0.24</v>
      </c>
      <c r="X146" s="122">
        <v>1</v>
      </c>
      <c r="Y146" s="399" t="s">
        <v>2344</v>
      </c>
      <c r="Z146" s="104"/>
      <c r="AA146" s="104" t="s">
        <v>1198</v>
      </c>
      <c r="AB146" s="49" t="s">
        <v>1199</v>
      </c>
      <c r="AC146" s="385" t="s">
        <v>1200</v>
      </c>
      <c r="AD146" s="49"/>
      <c r="AE146" s="386" t="s">
        <v>1201</v>
      </c>
      <c r="AF146" s="49" t="s">
        <v>1202</v>
      </c>
      <c r="AG146" s="295"/>
      <c r="AH146" s="107" t="s">
        <v>1471</v>
      </c>
      <c r="AI146" s="107" t="s">
        <v>79</v>
      </c>
      <c r="AJ146" s="180" t="s">
        <v>2067</v>
      </c>
      <c r="AK146" s="180"/>
      <c r="AL146" s="181" t="s">
        <v>2068</v>
      </c>
      <c r="AM146" s="181" t="s">
        <v>2069</v>
      </c>
      <c r="AN146" s="331">
        <v>5</v>
      </c>
      <c r="AO146" s="97">
        <v>7.25</v>
      </c>
      <c r="AP146" s="97">
        <v>7.75</v>
      </c>
      <c r="AQ146" s="182" t="s">
        <v>1203</v>
      </c>
      <c r="AR146" s="74">
        <v>2.85</v>
      </c>
      <c r="AS146" s="75">
        <v>2.85</v>
      </c>
      <c r="AT146" s="76" t="s">
        <v>1583</v>
      </c>
      <c r="AU146" s="209" t="s">
        <v>2025</v>
      </c>
      <c r="AV146" s="181" t="s">
        <v>2026</v>
      </c>
      <c r="AW146" s="288">
        <v>10.47</v>
      </c>
      <c r="AX146" s="184" t="s">
        <v>2027</v>
      </c>
      <c r="AY146" s="80">
        <f t="shared" si="5"/>
        <v>44.67</v>
      </c>
      <c r="AZ146" s="7"/>
      <c r="BA146" s="10"/>
      <c r="BB146" s="10"/>
      <c r="BC146" s="10"/>
      <c r="BD146" s="10"/>
      <c r="BE146" s="10"/>
      <c r="BF146" s="10"/>
      <c r="BG146" s="10"/>
      <c r="BH146" s="10"/>
      <c r="BI146" s="10"/>
      <c r="BJ146" s="10"/>
      <c r="BK146" s="10"/>
      <c r="BL146" s="10"/>
      <c r="BM146" s="10"/>
      <c r="BN146" s="10"/>
    </row>
    <row r="147" spans="1:909" s="16" customFormat="1" ht="19.5" hidden="1" customHeight="1" x14ac:dyDescent="0.35">
      <c r="A147" s="81" t="s">
        <v>1658</v>
      </c>
      <c r="B147" s="81" t="s">
        <v>1673</v>
      </c>
      <c r="C147" s="48" t="s">
        <v>1204</v>
      </c>
      <c r="D147" s="49" t="s">
        <v>1205</v>
      </c>
      <c r="E147" s="49" t="s">
        <v>2340</v>
      </c>
      <c r="F147" s="49" t="s">
        <v>152</v>
      </c>
      <c r="G147" s="49" t="s">
        <v>439</v>
      </c>
      <c r="H147" s="49" t="s">
        <v>42</v>
      </c>
      <c r="I147" s="82" t="s">
        <v>1240</v>
      </c>
      <c r="J147" s="51">
        <v>44562</v>
      </c>
      <c r="K147" s="51">
        <v>48579</v>
      </c>
      <c r="L147" s="206"/>
      <c r="M147" s="114">
        <v>100</v>
      </c>
      <c r="N147" s="114">
        <v>100</v>
      </c>
      <c r="O147" s="115">
        <v>1100</v>
      </c>
      <c r="P147" s="86"/>
      <c r="Q147" s="116"/>
      <c r="R147" s="117">
        <v>106</v>
      </c>
      <c r="S147" s="118"/>
      <c r="T147" s="117">
        <v>23</v>
      </c>
      <c r="U147" s="160"/>
      <c r="V147" s="287">
        <v>51</v>
      </c>
      <c r="W147" s="264">
        <v>180</v>
      </c>
      <c r="X147" s="122">
        <v>0.9</v>
      </c>
      <c r="Y147" s="399" t="s">
        <v>2344</v>
      </c>
      <c r="Z147" s="53"/>
      <c r="AA147" s="53"/>
      <c r="AB147" s="49" t="s">
        <v>1206</v>
      </c>
      <c r="AC147" s="105" t="s">
        <v>1207</v>
      </c>
      <c r="AD147" s="49"/>
      <c r="AE147" s="91"/>
      <c r="AF147" s="295" t="s">
        <v>1208</v>
      </c>
      <c r="AG147" s="49" t="s">
        <v>1209</v>
      </c>
      <c r="AH147" s="92" t="s">
        <v>1472</v>
      </c>
      <c r="AI147" s="92" t="s">
        <v>1473</v>
      </c>
      <c r="AJ147" s="180" t="s">
        <v>2199</v>
      </c>
      <c r="AK147" s="180" t="s">
        <v>2200</v>
      </c>
      <c r="AL147" s="181" t="s">
        <v>2201</v>
      </c>
      <c r="AM147" s="181" t="s">
        <v>2200</v>
      </c>
      <c r="AN147" s="72">
        <v>0</v>
      </c>
      <c r="AO147" s="72">
        <v>0</v>
      </c>
      <c r="AP147" s="97">
        <v>21</v>
      </c>
      <c r="AQ147" s="182" t="s">
        <v>1210</v>
      </c>
      <c r="AR147" s="74">
        <v>0</v>
      </c>
      <c r="AS147" s="75">
        <v>0</v>
      </c>
      <c r="AT147" s="76"/>
      <c r="AU147" s="209">
        <v>65</v>
      </c>
      <c r="AV147" s="181" t="s">
        <v>1173</v>
      </c>
      <c r="AW147" s="288">
        <v>13.5</v>
      </c>
      <c r="AX147" s="184" t="s">
        <v>1173</v>
      </c>
      <c r="AY147" s="80">
        <f t="shared" si="5"/>
        <v>99.5</v>
      </c>
      <c r="AZ147" s="7"/>
      <c r="BA147" s="10"/>
      <c r="BB147" s="10"/>
      <c r="BC147" s="10"/>
      <c r="BD147" s="10"/>
      <c r="BE147" s="10"/>
      <c r="BF147" s="10"/>
      <c r="BG147" s="10"/>
      <c r="BH147" s="10"/>
      <c r="BI147" s="10"/>
      <c r="BJ147" s="10"/>
      <c r="BK147" s="10"/>
      <c r="BL147" s="10"/>
      <c r="BM147" s="10"/>
      <c r="BN147" s="10"/>
    </row>
    <row r="148" spans="1:909" s="16" customFormat="1" ht="45.65" hidden="1" customHeight="1" thickBot="1" x14ac:dyDescent="0.4">
      <c r="A148" s="81" t="s">
        <v>1658</v>
      </c>
      <c r="B148" s="81" t="s">
        <v>1673</v>
      </c>
      <c r="C148" s="48" t="s">
        <v>1211</v>
      </c>
      <c r="D148" s="49" t="s">
        <v>1212</v>
      </c>
      <c r="E148" s="49" t="s">
        <v>1653</v>
      </c>
      <c r="F148" s="49" t="s">
        <v>321</v>
      </c>
      <c r="G148" s="49" t="s">
        <v>333</v>
      </c>
      <c r="H148" s="49" t="s">
        <v>42</v>
      </c>
      <c r="I148" s="82" t="s">
        <v>1240</v>
      </c>
      <c r="J148" s="51">
        <v>44562</v>
      </c>
      <c r="K148" s="51">
        <v>47848</v>
      </c>
      <c r="L148" s="206"/>
      <c r="M148" s="85">
        <v>1</v>
      </c>
      <c r="N148" s="85"/>
      <c r="O148" s="49">
        <v>3</v>
      </c>
      <c r="P148" s="86"/>
      <c r="Q148" s="116"/>
      <c r="R148" s="117">
        <v>1</v>
      </c>
      <c r="S148" s="127"/>
      <c r="T148" s="289"/>
      <c r="U148" s="387"/>
      <c r="V148" s="387"/>
      <c r="W148" s="272">
        <f>R148</f>
        <v>1</v>
      </c>
      <c r="X148" s="122">
        <v>1</v>
      </c>
      <c r="Y148" s="399" t="s">
        <v>2344</v>
      </c>
      <c r="Z148" s="53"/>
      <c r="AA148" s="53"/>
      <c r="AB148" s="49"/>
      <c r="AC148" s="388" t="s">
        <v>1213</v>
      </c>
      <c r="AD148" s="49"/>
      <c r="AE148" s="91"/>
      <c r="AF148" s="295" t="s">
        <v>1214</v>
      </c>
      <c r="AG148" s="182"/>
      <c r="AH148" s="107"/>
      <c r="AI148" s="107"/>
      <c r="AJ148" s="181" t="s">
        <v>1468</v>
      </c>
      <c r="AK148" s="181" t="s">
        <v>1468</v>
      </c>
      <c r="AL148" s="181" t="s">
        <v>1875</v>
      </c>
      <c r="AM148" s="181" t="s">
        <v>1875</v>
      </c>
      <c r="AN148" s="72">
        <v>0</v>
      </c>
      <c r="AO148" s="72">
        <v>0</v>
      </c>
      <c r="AP148" s="97">
        <v>47</v>
      </c>
      <c r="AQ148" s="336"/>
      <c r="AR148" s="74">
        <v>0</v>
      </c>
      <c r="AS148" s="75">
        <v>0</v>
      </c>
      <c r="AT148" s="76"/>
      <c r="AU148" s="209"/>
      <c r="AV148" s="366" t="s">
        <v>1182</v>
      </c>
      <c r="AW148" s="288">
        <v>0</v>
      </c>
      <c r="AX148" s="368" t="s">
        <v>1875</v>
      </c>
      <c r="AY148" s="80">
        <f t="shared" si="5"/>
        <v>47</v>
      </c>
      <c r="AZ148" s="7"/>
      <c r="BA148" s="10"/>
      <c r="BB148" s="10"/>
      <c r="BC148" s="10"/>
      <c r="BD148" s="10"/>
      <c r="BE148" s="10"/>
      <c r="BF148" s="10"/>
      <c r="BG148" s="10"/>
      <c r="BH148" s="10"/>
      <c r="BI148" s="10"/>
      <c r="BJ148" s="10"/>
      <c r="BK148" s="10"/>
      <c r="BL148" s="10"/>
      <c r="BM148" s="10"/>
      <c r="BN148" s="10"/>
    </row>
    <row r="149" spans="1:909" s="16" customFormat="1" ht="33" hidden="1" customHeight="1" x14ac:dyDescent="0.35">
      <c r="A149" s="81" t="s">
        <v>1658</v>
      </c>
      <c r="B149" s="81" t="s">
        <v>1673</v>
      </c>
      <c r="C149" s="389" t="s">
        <v>1215</v>
      </c>
      <c r="D149" s="390" t="s">
        <v>1216</v>
      </c>
      <c r="E149" s="390" t="s">
        <v>2341</v>
      </c>
      <c r="F149" s="49" t="s">
        <v>281</v>
      </c>
      <c r="G149" s="49" t="s">
        <v>282</v>
      </c>
      <c r="H149" s="49" t="s">
        <v>42</v>
      </c>
      <c r="I149" s="391" t="s">
        <v>1240</v>
      </c>
      <c r="J149" s="51">
        <v>44470</v>
      </c>
      <c r="K149" s="51">
        <v>48579</v>
      </c>
      <c r="L149" s="85">
        <v>2</v>
      </c>
      <c r="M149" s="85">
        <v>4</v>
      </c>
      <c r="N149" s="85">
        <v>4</v>
      </c>
      <c r="O149" s="49">
        <v>46</v>
      </c>
      <c r="P149" s="86"/>
      <c r="Q149" s="116"/>
      <c r="R149" s="117">
        <v>4</v>
      </c>
      <c r="S149" s="228">
        <v>1</v>
      </c>
      <c r="T149" s="117">
        <v>2</v>
      </c>
      <c r="U149" s="160"/>
      <c r="V149" s="287">
        <v>4</v>
      </c>
      <c r="W149" s="264">
        <v>11</v>
      </c>
      <c r="X149" s="122">
        <v>1</v>
      </c>
      <c r="Y149" s="399" t="s">
        <v>2344</v>
      </c>
      <c r="Z149" s="53"/>
      <c r="AA149" s="53"/>
      <c r="AB149" s="49" t="s">
        <v>1217</v>
      </c>
      <c r="AC149" s="105" t="s">
        <v>1218</v>
      </c>
      <c r="AD149" s="49" t="s">
        <v>1219</v>
      </c>
      <c r="AE149" s="91" t="s">
        <v>1220</v>
      </c>
      <c r="AF149" s="49" t="s">
        <v>1221</v>
      </c>
      <c r="AG149" s="49" t="s">
        <v>1220</v>
      </c>
      <c r="AH149" s="92" t="s">
        <v>1474</v>
      </c>
      <c r="AI149" s="92" t="s">
        <v>1220</v>
      </c>
      <c r="AJ149" s="180" t="s">
        <v>1474</v>
      </c>
      <c r="AK149" s="180" t="s">
        <v>1220</v>
      </c>
      <c r="AL149" s="181" t="s">
        <v>2120</v>
      </c>
      <c r="AM149" s="181" t="s">
        <v>1220</v>
      </c>
      <c r="AN149" s="72">
        <v>0</v>
      </c>
      <c r="AO149" s="97">
        <v>0.45</v>
      </c>
      <c r="AP149" s="97">
        <v>0.45</v>
      </c>
      <c r="AQ149" s="291"/>
      <c r="AR149" s="168">
        <v>0</v>
      </c>
      <c r="AS149" s="75">
        <v>0</v>
      </c>
      <c r="AT149" s="76" t="s">
        <v>1584</v>
      </c>
      <c r="AU149" s="209">
        <v>0</v>
      </c>
      <c r="AV149" s="98" t="s">
        <v>1584</v>
      </c>
      <c r="AW149" s="288">
        <v>0</v>
      </c>
      <c r="AX149" s="392" t="s">
        <v>1584</v>
      </c>
      <c r="AY149" s="80">
        <f t="shared" si="5"/>
        <v>0.9</v>
      </c>
      <c r="AZ149" s="7"/>
      <c r="BA149" s="10"/>
      <c r="BB149" s="10"/>
      <c r="BC149" s="10"/>
      <c r="BD149" s="10"/>
      <c r="BE149" s="10"/>
      <c r="BF149" s="10"/>
      <c r="BG149" s="10"/>
      <c r="BH149" s="10"/>
      <c r="BI149" s="10"/>
      <c r="BJ149" s="10"/>
      <c r="BK149" s="10"/>
      <c r="BL149" s="10"/>
      <c r="BM149" s="10"/>
      <c r="BN149" s="10"/>
    </row>
    <row r="150" spans="1:909" s="16" customFormat="1" ht="28" hidden="1" customHeight="1" x14ac:dyDescent="0.35">
      <c r="A150" s="393" t="s">
        <v>1658</v>
      </c>
      <c r="B150" s="393" t="s">
        <v>1673</v>
      </c>
      <c r="C150" s="389" t="s">
        <v>1222</v>
      </c>
      <c r="D150" s="390" t="s">
        <v>1654</v>
      </c>
      <c r="E150" s="390" t="s">
        <v>2342</v>
      </c>
      <c r="F150" s="49" t="s">
        <v>152</v>
      </c>
      <c r="G150" s="49" t="s">
        <v>439</v>
      </c>
      <c r="H150" s="49" t="s">
        <v>42</v>
      </c>
      <c r="I150" s="394" t="s">
        <v>1242</v>
      </c>
      <c r="J150" s="51">
        <v>44562</v>
      </c>
      <c r="K150" s="51">
        <v>48579</v>
      </c>
      <c r="L150" s="206"/>
      <c r="M150" s="337">
        <v>1</v>
      </c>
      <c r="N150" s="337">
        <v>1</v>
      </c>
      <c r="O150" s="338">
        <v>1</v>
      </c>
      <c r="P150" s="86"/>
      <c r="Q150" s="116"/>
      <c r="R150" s="117">
        <v>1</v>
      </c>
      <c r="S150" s="127"/>
      <c r="T150" s="207"/>
      <c r="U150" s="160"/>
      <c r="V150" s="287">
        <v>1</v>
      </c>
      <c r="W150" s="199">
        <v>2</v>
      </c>
      <c r="X150" s="122">
        <v>1</v>
      </c>
      <c r="Y150" s="399" t="s">
        <v>2344</v>
      </c>
      <c r="Z150" s="53"/>
      <c r="AA150" s="53"/>
      <c r="AB150" s="49" t="s">
        <v>1223</v>
      </c>
      <c r="AC150" s="105" t="s">
        <v>1224</v>
      </c>
      <c r="AD150" s="49"/>
      <c r="AE150" s="91" t="s">
        <v>1225</v>
      </c>
      <c r="AF150" s="295" t="s">
        <v>1226</v>
      </c>
      <c r="AG150" s="49" t="s">
        <v>1227</v>
      </c>
      <c r="AH150" s="107" t="s">
        <v>1475</v>
      </c>
      <c r="AI150" s="107"/>
      <c r="AJ150" s="180" t="s">
        <v>2206</v>
      </c>
      <c r="AK150" s="180" t="s">
        <v>2207</v>
      </c>
      <c r="AL150" s="181" t="s">
        <v>2208</v>
      </c>
      <c r="AM150" s="181" t="s">
        <v>2207</v>
      </c>
      <c r="AN150" s="72">
        <v>0</v>
      </c>
      <c r="AO150" s="72">
        <v>0</v>
      </c>
      <c r="AP150" s="97">
        <v>12.5</v>
      </c>
      <c r="AQ150" s="182" t="s">
        <v>1228</v>
      </c>
      <c r="AR150" s="74">
        <v>0</v>
      </c>
      <c r="AS150" s="75">
        <v>0</v>
      </c>
      <c r="AT150" s="75"/>
      <c r="AU150" s="209">
        <v>0</v>
      </c>
      <c r="AV150" s="181"/>
      <c r="AW150" s="288">
        <v>5.5</v>
      </c>
      <c r="AX150" s="184" t="s">
        <v>2212</v>
      </c>
      <c r="AY150" s="80">
        <f t="shared" si="5"/>
        <v>18</v>
      </c>
      <c r="AZ150" s="11"/>
      <c r="BA150" s="10"/>
      <c r="BB150" s="10"/>
      <c r="BC150" s="10"/>
      <c r="BD150" s="10"/>
      <c r="BE150" s="10"/>
      <c r="BF150" s="10"/>
      <c r="BG150" s="10"/>
      <c r="BH150" s="10"/>
      <c r="BI150" s="10"/>
      <c r="BJ150" s="10"/>
      <c r="BK150" s="10"/>
      <c r="BL150" s="10"/>
      <c r="BM150" s="10"/>
      <c r="BN150" s="10"/>
    </row>
    <row r="151" spans="1:909" s="16" customFormat="1" ht="27.65" hidden="1" customHeight="1" thickBot="1" x14ac:dyDescent="0.4">
      <c r="A151" s="393" t="s">
        <v>1658</v>
      </c>
      <c r="B151" s="393" t="s">
        <v>1673</v>
      </c>
      <c r="C151" s="389" t="s">
        <v>1229</v>
      </c>
      <c r="D151" s="390" t="s">
        <v>1230</v>
      </c>
      <c r="E151" s="390" t="s">
        <v>2343</v>
      </c>
      <c r="F151" s="49" t="s">
        <v>152</v>
      </c>
      <c r="G151" s="49" t="s">
        <v>439</v>
      </c>
      <c r="H151" s="49" t="s">
        <v>42</v>
      </c>
      <c r="I151" s="394" t="s">
        <v>1240</v>
      </c>
      <c r="J151" s="51">
        <v>44562</v>
      </c>
      <c r="K151" s="51">
        <v>48579</v>
      </c>
      <c r="L151" s="337"/>
      <c r="M151" s="337">
        <v>1</v>
      </c>
      <c r="N151" s="337">
        <v>1</v>
      </c>
      <c r="O151" s="338">
        <v>12</v>
      </c>
      <c r="P151" s="86"/>
      <c r="Q151" s="116"/>
      <c r="R151" s="117">
        <v>1</v>
      </c>
      <c r="S151" s="395"/>
      <c r="T151" s="396"/>
      <c r="U151" s="397"/>
      <c r="V151" s="398">
        <v>1</v>
      </c>
      <c r="W151" s="264">
        <v>2</v>
      </c>
      <c r="X151" s="122">
        <v>1</v>
      </c>
      <c r="Y151" s="399" t="s">
        <v>2344</v>
      </c>
      <c r="Z151" s="53"/>
      <c r="AA151" s="53"/>
      <c r="AB151" s="49" t="s">
        <v>1231</v>
      </c>
      <c r="AC151" s="105" t="s">
        <v>1232</v>
      </c>
      <c r="AD151" s="49"/>
      <c r="AE151" s="91" t="s">
        <v>1233</v>
      </c>
      <c r="AF151" s="49" t="s">
        <v>1234</v>
      </c>
      <c r="AG151" s="49" t="s">
        <v>1235</v>
      </c>
      <c r="AH151" s="92" t="s">
        <v>1476</v>
      </c>
      <c r="AI151" s="92" t="s">
        <v>1477</v>
      </c>
      <c r="AJ151" s="180" t="s">
        <v>2209</v>
      </c>
      <c r="AK151" s="180" t="s">
        <v>2210</v>
      </c>
      <c r="AL151" s="181" t="s">
        <v>2211</v>
      </c>
      <c r="AM151" s="181" t="s">
        <v>2210</v>
      </c>
      <c r="AN151" s="72">
        <v>0</v>
      </c>
      <c r="AO151" s="72">
        <v>0</v>
      </c>
      <c r="AP151" s="97">
        <v>12</v>
      </c>
      <c r="AQ151" s="182" t="s">
        <v>1228</v>
      </c>
      <c r="AR151" s="74">
        <v>0</v>
      </c>
      <c r="AS151" s="75">
        <v>0</v>
      </c>
      <c r="AT151" s="76"/>
      <c r="AU151" s="209">
        <v>7.75</v>
      </c>
      <c r="AV151" s="366" t="s">
        <v>2213</v>
      </c>
      <c r="AW151" s="288">
        <v>1.1000000000000001</v>
      </c>
      <c r="AX151" s="368" t="s">
        <v>2213</v>
      </c>
      <c r="AY151" s="80">
        <f t="shared" si="5"/>
        <v>20.85</v>
      </c>
      <c r="AZ151" s="11"/>
      <c r="BA151" s="10"/>
      <c r="BB151" s="10"/>
      <c r="BC151" s="10"/>
      <c r="BD151" s="10"/>
      <c r="BE151" s="10"/>
      <c r="BF151" s="10"/>
      <c r="BG151" s="10"/>
      <c r="BH151" s="10"/>
      <c r="BI151" s="10"/>
      <c r="BJ151" s="10"/>
      <c r="BK151" s="10"/>
      <c r="BL151" s="10"/>
      <c r="BM151" s="10"/>
      <c r="BN151" s="10"/>
    </row>
    <row r="152" spans="1:909" ht="50.15" hidden="1" customHeight="1" x14ac:dyDescent="0.35">
      <c r="C152" s="12"/>
      <c r="D152" s="11"/>
      <c r="E152" s="11"/>
      <c r="F152" s="11"/>
      <c r="G152" s="11"/>
      <c r="H152" s="11"/>
      <c r="I152" s="11"/>
      <c r="J152" s="13"/>
      <c r="K152" s="13"/>
      <c r="L152" s="13"/>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32">
        <f>SUM(AN6:AN151)</f>
        <v>7614.8992420083332</v>
      </c>
      <c r="AO152" s="32">
        <f t="shared" ref="AO152:AP152" si="6">SUM(AO6:AO151)</f>
        <v>6523.6340000000009</v>
      </c>
      <c r="AP152" s="32">
        <f t="shared" si="6"/>
        <v>18566.045765999999</v>
      </c>
      <c r="AQ152" s="33"/>
      <c r="AR152" s="34">
        <f>SUM(AR6:AR151)</f>
        <v>3212.62</v>
      </c>
      <c r="AS152" s="34">
        <f>SUM(AS6:AS151)</f>
        <v>4531.3000000000011</v>
      </c>
      <c r="AT152" s="33"/>
      <c r="AU152" s="35">
        <f>SUM(AU6:AU151)</f>
        <v>6228.244078489126</v>
      </c>
      <c r="AV152" s="33"/>
      <c r="AW152" s="36">
        <f>SUM(AW6:AW151)</f>
        <v>10868.831949999998</v>
      </c>
      <c r="AX152" s="11"/>
      <c r="AY152" s="34">
        <f>SUM(AY6:AY151)</f>
        <v>57554.075036497445</v>
      </c>
      <c r="AZ152" s="20"/>
      <c r="BA152" s="15"/>
      <c r="BB152" s="15"/>
      <c r="BC152" s="15"/>
      <c r="BD152" s="15"/>
      <c r="BE152" s="15"/>
      <c r="BF152" s="15"/>
      <c r="BG152" s="15"/>
      <c r="BH152" s="15"/>
      <c r="BI152" s="15"/>
      <c r="BJ152" s="15"/>
      <c r="BK152" s="15"/>
      <c r="BL152" s="15"/>
      <c r="BM152" s="15"/>
      <c r="BN152" s="15"/>
      <c r="LT152" s="16"/>
      <c r="LU152" s="16"/>
      <c r="LV152" s="16"/>
      <c r="LW152" s="16"/>
      <c r="LX152" s="16"/>
      <c r="LY152" s="16"/>
      <c r="LZ152" s="16"/>
      <c r="MA152" s="16"/>
      <c r="MB152" s="16"/>
      <c r="MC152" s="16"/>
      <c r="MD152" s="16"/>
      <c r="ME152" s="16"/>
      <c r="MF152" s="16"/>
      <c r="MG152" s="16"/>
      <c r="MH152" s="16"/>
      <c r="MI152" s="16"/>
      <c r="MJ152" s="16"/>
      <c r="MK152" s="16"/>
      <c r="ML152" s="16"/>
      <c r="MM152" s="16"/>
      <c r="MN152" s="16"/>
      <c r="MO152" s="16"/>
      <c r="MP152" s="16"/>
      <c r="MQ152" s="16"/>
      <c r="MR152" s="16"/>
      <c r="MS152" s="16"/>
      <c r="MT152" s="16"/>
      <c r="MU152" s="16"/>
      <c r="MV152" s="16"/>
      <c r="MW152" s="16"/>
      <c r="MX152" s="16"/>
      <c r="MY152" s="16"/>
      <c r="MZ152" s="16"/>
      <c r="NA152" s="16"/>
      <c r="NB152" s="16"/>
      <c r="NC152" s="16"/>
      <c r="ND152" s="16"/>
      <c r="NE152" s="16"/>
      <c r="NF152" s="16"/>
      <c r="NG152" s="16"/>
      <c r="NH152" s="16"/>
      <c r="NI152" s="16"/>
      <c r="NJ152" s="16"/>
      <c r="NK152" s="16"/>
      <c r="NL152" s="16"/>
      <c r="NM152" s="16"/>
      <c r="NN152" s="16"/>
      <c r="NO152" s="16"/>
      <c r="NP152" s="16"/>
      <c r="NQ152" s="16"/>
      <c r="NR152" s="16"/>
      <c r="NS152" s="16"/>
      <c r="NT152" s="16"/>
      <c r="NU152" s="16"/>
      <c r="NV152" s="16"/>
      <c r="NW152" s="16"/>
      <c r="NX152" s="16"/>
      <c r="NY152" s="16"/>
      <c r="NZ152" s="16"/>
      <c r="OA152" s="16"/>
      <c r="OB152" s="16"/>
      <c r="OC152" s="16"/>
      <c r="OD152" s="16"/>
      <c r="OE152" s="16"/>
      <c r="OF152" s="16"/>
      <c r="OG152" s="16"/>
      <c r="OH152" s="16"/>
      <c r="OI152" s="16"/>
      <c r="OJ152" s="16"/>
      <c r="OK152" s="16"/>
      <c r="OL152" s="16"/>
      <c r="OM152" s="16"/>
      <c r="ON152" s="16"/>
      <c r="OO152" s="16"/>
      <c r="OP152" s="16"/>
      <c r="OQ152" s="16"/>
      <c r="OR152" s="16"/>
      <c r="OS152" s="16"/>
      <c r="OT152" s="16"/>
      <c r="OU152" s="16"/>
      <c r="OV152" s="16"/>
      <c r="OW152" s="16"/>
      <c r="OX152" s="16"/>
      <c r="OY152" s="16"/>
      <c r="OZ152" s="16"/>
      <c r="PA152" s="16"/>
      <c r="PB152" s="16"/>
      <c r="PC152" s="16"/>
      <c r="PD152" s="16"/>
      <c r="PE152" s="16"/>
      <c r="PF152" s="16"/>
      <c r="PG152" s="16"/>
      <c r="PH152" s="16"/>
      <c r="PI152" s="16"/>
      <c r="PJ152" s="16"/>
      <c r="PK152" s="16"/>
      <c r="PL152" s="16"/>
      <c r="PM152" s="16"/>
      <c r="PN152" s="16"/>
      <c r="PO152" s="16"/>
      <c r="PP152" s="16"/>
      <c r="PQ152" s="16"/>
      <c r="PR152" s="16"/>
      <c r="PS152" s="16"/>
      <c r="PT152" s="16"/>
      <c r="PU152" s="16"/>
      <c r="PV152" s="16"/>
      <c r="PW152" s="16"/>
      <c r="PX152" s="16"/>
      <c r="PY152" s="16"/>
      <c r="PZ152" s="16"/>
      <c r="QA152" s="16"/>
      <c r="QB152" s="16"/>
      <c r="QC152" s="16"/>
      <c r="QD152" s="16"/>
      <c r="QE152" s="16"/>
      <c r="QF152" s="16"/>
      <c r="QG152" s="16"/>
      <c r="QH152" s="16"/>
      <c r="QI152" s="16"/>
      <c r="QJ152" s="16"/>
      <c r="QK152" s="16"/>
      <c r="QL152" s="16"/>
      <c r="QM152" s="16"/>
      <c r="QN152" s="16"/>
      <c r="QO152" s="16"/>
      <c r="QP152" s="16"/>
      <c r="QQ152" s="16"/>
      <c r="QR152" s="16"/>
      <c r="QS152" s="16"/>
      <c r="QT152" s="16"/>
      <c r="QU152" s="16"/>
      <c r="QV152" s="16"/>
      <c r="QW152" s="16"/>
      <c r="QX152" s="16"/>
      <c r="QY152" s="16"/>
      <c r="QZ152" s="16"/>
      <c r="RA152" s="16"/>
      <c r="RB152" s="16"/>
      <c r="RC152" s="16"/>
      <c r="RD152" s="16"/>
      <c r="RE152" s="16"/>
      <c r="RF152" s="16"/>
      <c r="RG152" s="16"/>
      <c r="RH152" s="16"/>
      <c r="RI152" s="16"/>
      <c r="RJ152" s="16"/>
      <c r="RK152" s="16"/>
      <c r="RL152" s="16"/>
      <c r="RM152" s="16"/>
      <c r="RN152" s="16"/>
      <c r="RO152" s="16"/>
      <c r="RP152" s="16"/>
      <c r="RQ152" s="16"/>
      <c r="RR152" s="16"/>
      <c r="RS152" s="16"/>
      <c r="RT152" s="16"/>
      <c r="RU152" s="16"/>
      <c r="RV152" s="16"/>
      <c r="RW152" s="16"/>
      <c r="RX152" s="16"/>
      <c r="RY152" s="16"/>
      <c r="RZ152" s="16"/>
      <c r="SA152" s="16"/>
      <c r="SB152" s="16"/>
      <c r="SC152" s="16"/>
      <c r="SD152" s="16"/>
      <c r="SE152" s="16"/>
      <c r="SF152" s="16"/>
      <c r="SG152" s="16"/>
      <c r="SH152" s="16"/>
      <c r="SI152" s="16"/>
      <c r="SJ152" s="16"/>
      <c r="SK152" s="16"/>
      <c r="SL152" s="16"/>
      <c r="SM152" s="16"/>
      <c r="SN152" s="16"/>
      <c r="SO152" s="16"/>
      <c r="SP152" s="16"/>
      <c r="SQ152" s="16"/>
      <c r="SR152" s="16"/>
      <c r="SS152" s="16"/>
      <c r="ST152" s="16"/>
      <c r="SU152" s="16"/>
      <c r="SV152" s="16"/>
      <c r="SW152" s="16"/>
      <c r="SX152" s="16"/>
      <c r="SY152" s="16"/>
      <c r="SZ152" s="16"/>
      <c r="TA152" s="16"/>
      <c r="TB152" s="16"/>
      <c r="TC152" s="16"/>
      <c r="TD152" s="16"/>
      <c r="TE152" s="16"/>
      <c r="TF152" s="16"/>
      <c r="TG152" s="16"/>
      <c r="TH152" s="16"/>
      <c r="TI152" s="16"/>
      <c r="TJ152" s="16"/>
      <c r="TK152" s="16"/>
      <c r="TL152" s="16"/>
      <c r="TM152" s="16"/>
      <c r="TN152" s="16"/>
      <c r="TO152" s="16"/>
      <c r="TP152" s="16"/>
      <c r="TQ152" s="16"/>
      <c r="TR152" s="16"/>
      <c r="TS152" s="16"/>
      <c r="TT152" s="16"/>
      <c r="TU152" s="16"/>
      <c r="TV152" s="16"/>
      <c r="TW152" s="16"/>
      <c r="TX152" s="16"/>
      <c r="TY152" s="16"/>
      <c r="TZ152" s="16"/>
      <c r="UA152" s="16"/>
      <c r="UB152" s="16"/>
      <c r="UC152" s="16"/>
      <c r="UD152" s="16"/>
      <c r="UE152" s="16"/>
      <c r="UF152" s="16"/>
      <c r="UG152" s="16"/>
      <c r="UH152" s="16"/>
      <c r="UI152" s="16"/>
      <c r="UJ152" s="16"/>
      <c r="UK152" s="16"/>
      <c r="UL152" s="16"/>
      <c r="UM152" s="16"/>
      <c r="UN152" s="16"/>
      <c r="UO152" s="16"/>
      <c r="UP152" s="16"/>
      <c r="UQ152" s="16"/>
      <c r="UR152" s="16"/>
      <c r="US152" s="16"/>
      <c r="UT152" s="16"/>
      <c r="UU152" s="16"/>
      <c r="UV152" s="16"/>
      <c r="UW152" s="16"/>
      <c r="UX152" s="16"/>
      <c r="UY152" s="16"/>
      <c r="UZ152" s="16"/>
      <c r="VA152" s="16"/>
      <c r="VB152" s="16"/>
      <c r="VC152" s="16"/>
      <c r="VD152" s="16"/>
      <c r="VE152" s="16"/>
      <c r="VF152" s="16"/>
      <c r="VG152" s="16"/>
      <c r="VH152" s="16"/>
      <c r="VI152" s="16"/>
      <c r="VJ152" s="16"/>
      <c r="VK152" s="16"/>
      <c r="VL152" s="16"/>
      <c r="VM152" s="16"/>
      <c r="VN152" s="16"/>
      <c r="VO152" s="16"/>
      <c r="VP152" s="16"/>
      <c r="VQ152" s="16"/>
      <c r="VR152" s="16"/>
      <c r="VS152" s="16"/>
      <c r="VT152" s="16"/>
      <c r="VU152" s="16"/>
      <c r="VV152" s="16"/>
      <c r="VW152" s="16"/>
      <c r="VX152" s="16"/>
      <c r="VY152" s="16"/>
      <c r="VZ152" s="16"/>
      <c r="WA152" s="16"/>
      <c r="WB152" s="16"/>
      <c r="WC152" s="16"/>
      <c r="WD152" s="16"/>
      <c r="WE152" s="16"/>
      <c r="WF152" s="16"/>
      <c r="WG152" s="16"/>
      <c r="WH152" s="16"/>
      <c r="WI152" s="16"/>
      <c r="WJ152" s="16"/>
      <c r="WK152" s="16"/>
      <c r="WL152" s="16"/>
      <c r="WM152" s="16"/>
      <c r="WN152" s="16"/>
      <c r="WO152" s="16"/>
      <c r="WP152" s="16"/>
      <c r="WQ152" s="16"/>
      <c r="WR152" s="16"/>
      <c r="WS152" s="16"/>
      <c r="WT152" s="16"/>
      <c r="WU152" s="16"/>
      <c r="WV152" s="16"/>
      <c r="WW152" s="16"/>
      <c r="WX152" s="16"/>
      <c r="WY152" s="16"/>
      <c r="WZ152" s="16"/>
      <c r="XA152" s="16"/>
      <c r="XB152" s="16"/>
      <c r="XC152" s="16"/>
      <c r="XD152" s="16"/>
      <c r="XE152" s="16"/>
      <c r="XF152" s="16"/>
      <c r="XG152" s="16"/>
      <c r="XH152" s="16"/>
      <c r="XI152" s="16"/>
      <c r="XJ152" s="16"/>
      <c r="XK152" s="16"/>
      <c r="XL152" s="16"/>
      <c r="XM152" s="16"/>
      <c r="XN152" s="16"/>
      <c r="XO152" s="16"/>
      <c r="XP152" s="16"/>
      <c r="XQ152" s="16"/>
      <c r="XR152" s="16"/>
      <c r="XS152" s="16"/>
      <c r="XT152" s="16"/>
      <c r="XU152" s="16"/>
      <c r="XV152" s="16"/>
      <c r="XW152" s="16"/>
      <c r="XX152" s="16"/>
      <c r="XY152" s="16"/>
      <c r="XZ152" s="16"/>
      <c r="YA152" s="16"/>
      <c r="YB152" s="16"/>
      <c r="YC152" s="16"/>
      <c r="YD152" s="16"/>
      <c r="YE152" s="16"/>
      <c r="YF152" s="16"/>
      <c r="YG152" s="16"/>
      <c r="YH152" s="16"/>
      <c r="YI152" s="16"/>
      <c r="YJ152" s="16"/>
      <c r="YK152" s="16"/>
      <c r="YL152" s="16"/>
      <c r="YM152" s="16"/>
      <c r="YN152" s="16"/>
      <c r="YO152" s="16"/>
      <c r="YP152" s="16"/>
      <c r="YQ152" s="16"/>
      <c r="YR152" s="16"/>
      <c r="YS152" s="16"/>
      <c r="YT152" s="16"/>
      <c r="YU152" s="16"/>
      <c r="YV152" s="16"/>
      <c r="YW152" s="16"/>
      <c r="YX152" s="16"/>
      <c r="YY152" s="16"/>
      <c r="YZ152" s="16"/>
      <c r="ZA152" s="16"/>
      <c r="ZB152" s="16"/>
      <c r="ZC152" s="16"/>
      <c r="ZD152" s="16"/>
      <c r="ZE152" s="16"/>
      <c r="ZF152" s="16"/>
      <c r="ZG152" s="16"/>
      <c r="ZH152" s="16"/>
      <c r="ZI152" s="16"/>
      <c r="ZJ152" s="16"/>
      <c r="ZK152" s="16"/>
      <c r="ZL152" s="16"/>
      <c r="ZM152" s="16"/>
      <c r="ZN152" s="16"/>
      <c r="ZO152" s="16"/>
      <c r="ZP152" s="16"/>
      <c r="ZQ152" s="16"/>
      <c r="ZR152" s="16"/>
      <c r="ZS152" s="16"/>
      <c r="ZT152" s="16"/>
      <c r="ZU152" s="16"/>
      <c r="ZV152" s="16"/>
      <c r="ZW152" s="16"/>
      <c r="ZX152" s="16"/>
      <c r="ZY152" s="16"/>
      <c r="ZZ152" s="16"/>
      <c r="AAA152" s="16"/>
      <c r="AAB152" s="16"/>
      <c r="AAC152" s="16"/>
      <c r="AAD152" s="16"/>
      <c r="AAE152" s="16"/>
      <c r="AAF152" s="16"/>
      <c r="AAG152" s="16"/>
      <c r="AAH152" s="16"/>
      <c r="AAI152" s="16"/>
      <c r="AAJ152" s="16"/>
      <c r="AAK152" s="16"/>
      <c r="AAL152" s="16"/>
      <c r="AAM152" s="16"/>
      <c r="AAN152" s="16"/>
      <c r="AAO152" s="16"/>
      <c r="AAP152" s="16"/>
      <c r="AAQ152" s="16"/>
      <c r="AAR152" s="16"/>
      <c r="AAS152" s="16"/>
      <c r="AAT152" s="16"/>
      <c r="AAU152" s="16"/>
      <c r="AAV152" s="16"/>
      <c r="AAW152" s="16"/>
      <c r="AAX152" s="16"/>
      <c r="AAY152" s="16"/>
      <c r="AAZ152" s="16"/>
      <c r="ABA152" s="16"/>
      <c r="ABB152" s="16"/>
      <c r="ABC152" s="16"/>
      <c r="ABD152" s="16"/>
      <c r="ABE152" s="16"/>
      <c r="ABF152" s="16"/>
      <c r="ABG152" s="16"/>
      <c r="ABH152" s="16"/>
      <c r="ABI152" s="16"/>
      <c r="ABJ152" s="16"/>
      <c r="ABK152" s="16"/>
      <c r="ABL152" s="16"/>
      <c r="ABM152" s="16"/>
      <c r="ABN152" s="16"/>
      <c r="ABO152" s="16"/>
      <c r="ABP152" s="16"/>
      <c r="ABQ152" s="16"/>
      <c r="ABR152" s="16"/>
      <c r="ABS152" s="16"/>
      <c r="ABT152" s="16"/>
      <c r="ABU152" s="16"/>
      <c r="ABV152" s="16"/>
      <c r="ABW152" s="16"/>
      <c r="ABX152" s="16"/>
      <c r="ABY152" s="16"/>
      <c r="ABZ152" s="16"/>
      <c r="ACA152" s="16"/>
      <c r="ACB152" s="16"/>
      <c r="ACC152" s="16"/>
      <c r="ACD152" s="16"/>
      <c r="ACE152" s="16"/>
      <c r="ACF152" s="16"/>
      <c r="ACG152" s="16"/>
      <c r="ACH152" s="16"/>
      <c r="ACI152" s="16"/>
      <c r="ACJ152" s="16"/>
      <c r="ACK152" s="16"/>
      <c r="ACL152" s="16"/>
      <c r="ACM152" s="16"/>
      <c r="ACN152" s="16"/>
      <c r="ACO152" s="16"/>
      <c r="ACP152" s="16"/>
      <c r="ACQ152" s="16"/>
      <c r="ACR152" s="16"/>
      <c r="ACS152" s="16"/>
      <c r="ACT152" s="16"/>
      <c r="ACU152" s="16"/>
      <c r="ACV152" s="16"/>
      <c r="ACW152" s="16"/>
      <c r="ACX152" s="16"/>
      <c r="ACY152" s="16"/>
      <c r="ACZ152" s="16"/>
      <c r="ADA152" s="16"/>
      <c r="ADB152" s="16"/>
      <c r="ADC152" s="16"/>
      <c r="ADD152" s="16"/>
      <c r="ADE152" s="16"/>
      <c r="ADF152" s="16"/>
      <c r="ADG152" s="16"/>
      <c r="ADH152" s="16"/>
      <c r="ADI152" s="16"/>
      <c r="ADJ152" s="16"/>
      <c r="ADK152" s="16"/>
      <c r="ADL152" s="16"/>
      <c r="ADM152" s="16"/>
      <c r="ADN152" s="16"/>
      <c r="ADO152" s="16"/>
      <c r="ADP152" s="16"/>
      <c r="ADQ152" s="16"/>
      <c r="ADR152" s="16"/>
      <c r="ADS152" s="16"/>
      <c r="ADT152" s="16"/>
      <c r="ADU152" s="16"/>
      <c r="ADV152" s="16"/>
      <c r="ADW152" s="16"/>
      <c r="ADX152" s="16"/>
      <c r="ADY152" s="16"/>
      <c r="ADZ152" s="16"/>
      <c r="AEA152" s="16"/>
      <c r="AEB152" s="16"/>
      <c r="AEC152" s="16"/>
      <c r="AED152" s="16"/>
      <c r="AEE152" s="16"/>
      <c r="AEF152" s="16"/>
      <c r="AEG152" s="16"/>
      <c r="AEH152" s="16"/>
      <c r="AEI152" s="16"/>
      <c r="AEJ152" s="16"/>
      <c r="AEK152" s="16"/>
      <c r="AEL152" s="16"/>
      <c r="AEM152" s="16"/>
      <c r="AEN152" s="16"/>
      <c r="AEO152" s="16"/>
      <c r="AEP152" s="16"/>
      <c r="AEQ152" s="16"/>
      <c r="AER152" s="16"/>
      <c r="AES152" s="16"/>
      <c r="AET152" s="16"/>
      <c r="AEU152" s="16"/>
      <c r="AEV152" s="16"/>
      <c r="AEW152" s="16"/>
      <c r="AEX152" s="16"/>
      <c r="AEY152" s="16"/>
      <c r="AEZ152" s="16"/>
      <c r="AFA152" s="16"/>
      <c r="AFB152" s="16"/>
      <c r="AFC152" s="16"/>
      <c r="AFD152" s="16"/>
      <c r="AFE152" s="16"/>
      <c r="AFF152" s="16"/>
      <c r="AFG152" s="16"/>
      <c r="AFH152" s="16"/>
      <c r="AFI152" s="16"/>
      <c r="AFJ152" s="16"/>
      <c r="AFK152" s="16"/>
      <c r="AFL152" s="16"/>
      <c r="AFM152" s="16"/>
      <c r="AFN152" s="16"/>
      <c r="AFO152" s="16"/>
      <c r="AFP152" s="16"/>
      <c r="AFQ152" s="16"/>
      <c r="AFR152" s="16"/>
      <c r="AFS152" s="16"/>
      <c r="AFT152" s="16"/>
      <c r="AFU152" s="16"/>
      <c r="AFV152" s="16"/>
      <c r="AFW152" s="16"/>
      <c r="AFX152" s="16"/>
      <c r="AFY152" s="16"/>
      <c r="AFZ152" s="16"/>
      <c r="AGA152" s="16"/>
      <c r="AGB152" s="16"/>
      <c r="AGC152" s="16"/>
      <c r="AGD152" s="16"/>
      <c r="AGE152" s="16"/>
      <c r="AGF152" s="16"/>
      <c r="AGG152" s="16"/>
      <c r="AGH152" s="16"/>
      <c r="AGI152" s="16"/>
      <c r="AGJ152" s="16"/>
      <c r="AGK152" s="16"/>
      <c r="AGL152" s="16"/>
      <c r="AGM152" s="16"/>
      <c r="AGN152" s="16"/>
      <c r="AGO152" s="16"/>
      <c r="AGP152" s="16"/>
      <c r="AGQ152" s="16"/>
      <c r="AGR152" s="16"/>
      <c r="AGS152" s="16"/>
      <c r="AGT152" s="16"/>
      <c r="AGU152" s="16"/>
      <c r="AGV152" s="16"/>
      <c r="AGW152" s="16"/>
      <c r="AGX152" s="16"/>
      <c r="AGY152" s="16"/>
      <c r="AGZ152" s="16"/>
      <c r="AHA152" s="16"/>
      <c r="AHB152" s="16"/>
      <c r="AHC152" s="16"/>
      <c r="AHD152" s="16"/>
      <c r="AHE152" s="16"/>
      <c r="AHF152" s="16"/>
      <c r="AHG152" s="16"/>
      <c r="AHH152" s="16"/>
      <c r="AHI152" s="16"/>
      <c r="AHJ152" s="16"/>
      <c r="AHK152" s="16"/>
      <c r="AHL152" s="16"/>
      <c r="AHM152" s="16"/>
      <c r="AHN152" s="16"/>
      <c r="AHO152" s="16"/>
      <c r="AHP152" s="16"/>
      <c r="AHQ152" s="16"/>
      <c r="AHR152" s="16"/>
      <c r="AHS152" s="16"/>
      <c r="AHT152" s="16"/>
      <c r="AHU152" s="16"/>
      <c r="AHV152" s="16"/>
      <c r="AHW152" s="16"/>
      <c r="AHX152" s="16"/>
      <c r="AHY152" s="16"/>
    </row>
    <row r="153" spans="1:909" ht="35.25" customHeight="1" x14ac:dyDescent="0.35">
      <c r="C153" s="11"/>
      <c r="D153" s="11"/>
      <c r="E153" s="11"/>
      <c r="F153" s="11"/>
      <c r="G153" s="11"/>
      <c r="H153" s="11"/>
      <c r="I153" s="11"/>
      <c r="J153" s="13"/>
      <c r="K153" s="13"/>
      <c r="L153" s="13"/>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21"/>
      <c r="AO153" s="11"/>
      <c r="AP153" s="11"/>
      <c r="AQ153" s="11"/>
      <c r="AR153" s="11"/>
      <c r="AS153" s="11"/>
      <c r="AT153" s="11"/>
      <c r="AU153" s="11"/>
      <c r="AV153" s="11"/>
      <c r="AW153" s="11"/>
      <c r="AX153" s="11"/>
      <c r="AY153" s="11"/>
      <c r="AZ153" s="11"/>
      <c r="BA153" s="15"/>
      <c r="BB153" s="15"/>
      <c r="BC153" s="15"/>
      <c r="BD153" s="15"/>
      <c r="BE153" s="15"/>
      <c r="BF153" s="15"/>
      <c r="BG153" s="15"/>
      <c r="BH153" s="15"/>
      <c r="BI153" s="15"/>
      <c r="BJ153" s="15"/>
      <c r="BK153" s="15"/>
      <c r="BL153" s="15"/>
      <c r="BM153" s="15"/>
      <c r="BN153" s="15"/>
      <c r="LT153" s="16"/>
      <c r="LU153" s="16"/>
      <c r="LV153" s="16"/>
      <c r="LW153" s="16"/>
      <c r="LX153" s="16"/>
      <c r="LY153" s="16"/>
      <c r="LZ153" s="16"/>
      <c r="MA153" s="16"/>
      <c r="MB153" s="16"/>
      <c r="MC153" s="16"/>
      <c r="MD153" s="16"/>
      <c r="ME153" s="16"/>
      <c r="MF153" s="16"/>
      <c r="MG153" s="16"/>
      <c r="MH153" s="16"/>
      <c r="MI153" s="16"/>
      <c r="MJ153" s="16"/>
      <c r="MK153" s="16"/>
      <c r="ML153" s="16"/>
      <c r="MM153" s="16"/>
      <c r="MN153" s="16"/>
      <c r="MO153" s="16"/>
      <c r="MP153" s="16"/>
      <c r="MQ153" s="16"/>
      <c r="MR153" s="16"/>
      <c r="MS153" s="16"/>
      <c r="MT153" s="16"/>
      <c r="MU153" s="16"/>
      <c r="MV153" s="16"/>
      <c r="MW153" s="16"/>
      <c r="MX153" s="16"/>
      <c r="MY153" s="16"/>
      <c r="MZ153" s="16"/>
      <c r="NA153" s="16"/>
      <c r="NB153" s="16"/>
      <c r="NC153" s="16"/>
      <c r="ND153" s="16"/>
      <c r="NE153" s="16"/>
      <c r="NF153" s="16"/>
      <c r="NG153" s="16"/>
      <c r="NH153" s="16"/>
      <c r="NI153" s="16"/>
      <c r="NJ153" s="16"/>
      <c r="NK153" s="16"/>
      <c r="NL153" s="16"/>
      <c r="NM153" s="16"/>
      <c r="NN153" s="16"/>
      <c r="NO153" s="16"/>
      <c r="NP153" s="16"/>
      <c r="NQ153" s="16"/>
      <c r="NR153" s="16"/>
      <c r="NS153" s="16"/>
      <c r="NT153" s="16"/>
      <c r="NU153" s="16"/>
      <c r="NV153" s="16"/>
      <c r="NW153" s="16"/>
      <c r="NX153" s="16"/>
      <c r="NY153" s="16"/>
      <c r="NZ153" s="16"/>
      <c r="OA153" s="16"/>
      <c r="OB153" s="16"/>
      <c r="OC153" s="16"/>
      <c r="OD153" s="16"/>
      <c r="OE153" s="16"/>
      <c r="OF153" s="16"/>
      <c r="OG153" s="16"/>
      <c r="OH153" s="16"/>
      <c r="OI153" s="16"/>
      <c r="OJ153" s="16"/>
      <c r="OK153" s="16"/>
      <c r="OL153" s="16"/>
      <c r="OM153" s="16"/>
      <c r="ON153" s="16"/>
      <c r="OO153" s="16"/>
      <c r="OP153" s="16"/>
      <c r="OQ153" s="16"/>
      <c r="OR153" s="16"/>
      <c r="OS153" s="16"/>
      <c r="OT153" s="16"/>
      <c r="OU153" s="16"/>
      <c r="OV153" s="16"/>
      <c r="OW153" s="16"/>
      <c r="OX153" s="16"/>
      <c r="OY153" s="16"/>
      <c r="OZ153" s="16"/>
      <c r="PA153" s="16"/>
      <c r="PB153" s="16"/>
      <c r="PC153" s="16"/>
      <c r="PD153" s="16"/>
      <c r="PE153" s="16"/>
      <c r="PF153" s="16"/>
      <c r="PG153" s="16"/>
      <c r="PH153" s="16"/>
      <c r="PI153" s="16"/>
      <c r="PJ153" s="16"/>
      <c r="PK153" s="16"/>
      <c r="PL153" s="16"/>
      <c r="PM153" s="16"/>
      <c r="PN153" s="16"/>
      <c r="PO153" s="16"/>
      <c r="PP153" s="16"/>
      <c r="PQ153" s="16"/>
      <c r="PR153" s="16"/>
      <c r="PS153" s="16"/>
      <c r="PT153" s="16"/>
      <c r="PU153" s="16"/>
      <c r="PV153" s="16"/>
      <c r="PW153" s="16"/>
      <c r="PX153" s="16"/>
      <c r="PY153" s="16"/>
      <c r="PZ153" s="16"/>
      <c r="QA153" s="16"/>
      <c r="QB153" s="16"/>
      <c r="QC153" s="16"/>
      <c r="QD153" s="16"/>
      <c r="QE153" s="16"/>
      <c r="QF153" s="16"/>
      <c r="QG153" s="16"/>
      <c r="QH153" s="16"/>
      <c r="QI153" s="16"/>
      <c r="QJ153" s="16"/>
      <c r="QK153" s="16"/>
      <c r="QL153" s="16"/>
      <c r="QM153" s="16"/>
      <c r="QN153" s="16"/>
      <c r="QO153" s="16"/>
      <c r="QP153" s="16"/>
      <c r="QQ153" s="16"/>
      <c r="QR153" s="16"/>
      <c r="QS153" s="16"/>
      <c r="QT153" s="16"/>
      <c r="QU153" s="16"/>
      <c r="QV153" s="16"/>
      <c r="QW153" s="16"/>
      <c r="QX153" s="16"/>
      <c r="QY153" s="16"/>
      <c r="QZ153" s="16"/>
      <c r="RA153" s="16"/>
      <c r="RB153" s="16"/>
      <c r="RC153" s="16"/>
      <c r="RD153" s="16"/>
      <c r="RE153" s="16"/>
      <c r="RF153" s="16"/>
      <c r="RG153" s="16"/>
      <c r="RH153" s="16"/>
      <c r="RI153" s="16"/>
      <c r="RJ153" s="16"/>
      <c r="RK153" s="16"/>
      <c r="RL153" s="16"/>
      <c r="RM153" s="16"/>
      <c r="RN153" s="16"/>
      <c r="RO153" s="16"/>
      <c r="RP153" s="16"/>
      <c r="RQ153" s="16"/>
      <c r="RR153" s="16"/>
      <c r="RS153" s="16"/>
      <c r="RT153" s="16"/>
      <c r="RU153" s="16"/>
      <c r="RV153" s="16"/>
      <c r="RW153" s="16"/>
      <c r="RX153" s="16"/>
      <c r="RY153" s="16"/>
      <c r="RZ153" s="16"/>
      <c r="SA153" s="16"/>
      <c r="SB153" s="16"/>
      <c r="SC153" s="16"/>
      <c r="SD153" s="16"/>
      <c r="SE153" s="16"/>
      <c r="SF153" s="16"/>
      <c r="SG153" s="16"/>
      <c r="SH153" s="16"/>
      <c r="SI153" s="16"/>
      <c r="SJ153" s="16"/>
      <c r="SK153" s="16"/>
      <c r="SL153" s="16"/>
      <c r="SM153" s="16"/>
      <c r="SN153" s="16"/>
      <c r="SO153" s="16"/>
      <c r="SP153" s="16"/>
      <c r="SQ153" s="16"/>
      <c r="SR153" s="16"/>
      <c r="SS153" s="16"/>
      <c r="ST153" s="16"/>
      <c r="SU153" s="16"/>
      <c r="SV153" s="16"/>
      <c r="SW153" s="16"/>
      <c r="SX153" s="16"/>
      <c r="SY153" s="16"/>
      <c r="SZ153" s="16"/>
      <c r="TA153" s="16"/>
      <c r="TB153" s="16"/>
      <c r="TC153" s="16"/>
      <c r="TD153" s="16"/>
      <c r="TE153" s="16"/>
      <c r="TF153" s="16"/>
      <c r="TG153" s="16"/>
      <c r="TH153" s="16"/>
      <c r="TI153" s="16"/>
      <c r="TJ153" s="16"/>
      <c r="TK153" s="16"/>
      <c r="TL153" s="16"/>
      <c r="TM153" s="16"/>
      <c r="TN153" s="16"/>
      <c r="TO153" s="16"/>
      <c r="TP153" s="16"/>
      <c r="TQ153" s="16"/>
      <c r="TR153" s="16"/>
      <c r="TS153" s="16"/>
      <c r="TT153" s="16"/>
      <c r="TU153" s="16"/>
      <c r="TV153" s="16"/>
      <c r="TW153" s="16"/>
      <c r="TX153" s="16"/>
      <c r="TY153" s="16"/>
      <c r="TZ153" s="16"/>
      <c r="UA153" s="16"/>
      <c r="UB153" s="16"/>
      <c r="UC153" s="16"/>
      <c r="UD153" s="16"/>
      <c r="UE153" s="16"/>
      <c r="UF153" s="16"/>
      <c r="UG153" s="16"/>
      <c r="UH153" s="16"/>
      <c r="UI153" s="16"/>
      <c r="UJ153" s="16"/>
      <c r="UK153" s="16"/>
      <c r="UL153" s="16"/>
      <c r="UM153" s="16"/>
      <c r="UN153" s="16"/>
      <c r="UO153" s="16"/>
      <c r="UP153" s="16"/>
      <c r="UQ153" s="16"/>
      <c r="UR153" s="16"/>
      <c r="US153" s="16"/>
      <c r="UT153" s="16"/>
      <c r="UU153" s="16"/>
      <c r="UV153" s="16"/>
      <c r="UW153" s="16"/>
      <c r="UX153" s="16"/>
      <c r="UY153" s="16"/>
      <c r="UZ153" s="16"/>
      <c r="VA153" s="16"/>
      <c r="VB153" s="16"/>
      <c r="VC153" s="16"/>
      <c r="VD153" s="16"/>
      <c r="VE153" s="16"/>
      <c r="VF153" s="16"/>
      <c r="VG153" s="16"/>
      <c r="VH153" s="16"/>
      <c r="VI153" s="16"/>
      <c r="VJ153" s="16"/>
      <c r="VK153" s="16"/>
      <c r="VL153" s="16"/>
      <c r="VM153" s="16"/>
      <c r="VN153" s="16"/>
      <c r="VO153" s="16"/>
      <c r="VP153" s="16"/>
      <c r="VQ153" s="16"/>
      <c r="VR153" s="16"/>
      <c r="VS153" s="16"/>
      <c r="VT153" s="16"/>
      <c r="VU153" s="16"/>
      <c r="VV153" s="16"/>
      <c r="VW153" s="16"/>
      <c r="VX153" s="16"/>
      <c r="VY153" s="16"/>
      <c r="VZ153" s="16"/>
      <c r="WA153" s="16"/>
      <c r="WB153" s="16"/>
      <c r="WC153" s="16"/>
      <c r="WD153" s="16"/>
      <c r="WE153" s="16"/>
      <c r="WF153" s="16"/>
      <c r="WG153" s="16"/>
      <c r="WH153" s="16"/>
      <c r="WI153" s="16"/>
      <c r="WJ153" s="16"/>
      <c r="WK153" s="16"/>
      <c r="WL153" s="16"/>
      <c r="WM153" s="16"/>
      <c r="WN153" s="16"/>
      <c r="WO153" s="16"/>
      <c r="WP153" s="16"/>
      <c r="WQ153" s="16"/>
      <c r="WR153" s="16"/>
      <c r="WS153" s="16"/>
      <c r="WT153" s="16"/>
      <c r="WU153" s="16"/>
      <c r="WV153" s="16"/>
      <c r="WW153" s="16"/>
      <c r="WX153" s="16"/>
      <c r="WY153" s="16"/>
      <c r="WZ153" s="16"/>
      <c r="XA153" s="16"/>
      <c r="XB153" s="16"/>
      <c r="XC153" s="16"/>
      <c r="XD153" s="16"/>
      <c r="XE153" s="16"/>
      <c r="XF153" s="16"/>
      <c r="XG153" s="16"/>
      <c r="XH153" s="16"/>
      <c r="XI153" s="16"/>
      <c r="XJ153" s="16"/>
      <c r="XK153" s="16"/>
      <c r="XL153" s="16"/>
      <c r="XM153" s="16"/>
      <c r="XN153" s="16"/>
      <c r="XO153" s="16"/>
      <c r="XP153" s="16"/>
      <c r="XQ153" s="16"/>
      <c r="XR153" s="16"/>
      <c r="XS153" s="16"/>
      <c r="XT153" s="16"/>
      <c r="XU153" s="16"/>
      <c r="XV153" s="16"/>
      <c r="XW153" s="16"/>
      <c r="XX153" s="16"/>
      <c r="XY153" s="16"/>
      <c r="XZ153" s="16"/>
      <c r="YA153" s="16"/>
      <c r="YB153" s="16"/>
      <c r="YC153" s="16"/>
      <c r="YD153" s="16"/>
      <c r="YE153" s="16"/>
      <c r="YF153" s="16"/>
      <c r="YG153" s="16"/>
      <c r="YH153" s="16"/>
      <c r="YI153" s="16"/>
      <c r="YJ153" s="16"/>
      <c r="YK153" s="16"/>
      <c r="YL153" s="16"/>
      <c r="YM153" s="16"/>
      <c r="YN153" s="16"/>
      <c r="YO153" s="16"/>
      <c r="YP153" s="16"/>
      <c r="YQ153" s="16"/>
      <c r="YR153" s="16"/>
      <c r="YS153" s="16"/>
      <c r="YT153" s="16"/>
      <c r="YU153" s="16"/>
      <c r="YV153" s="16"/>
      <c r="YW153" s="16"/>
      <c r="YX153" s="16"/>
      <c r="YY153" s="16"/>
      <c r="YZ153" s="16"/>
      <c r="ZA153" s="16"/>
      <c r="ZB153" s="16"/>
      <c r="ZC153" s="16"/>
      <c r="ZD153" s="16"/>
      <c r="ZE153" s="16"/>
      <c r="ZF153" s="16"/>
      <c r="ZG153" s="16"/>
      <c r="ZH153" s="16"/>
      <c r="ZI153" s="16"/>
      <c r="ZJ153" s="16"/>
      <c r="ZK153" s="16"/>
      <c r="ZL153" s="16"/>
      <c r="ZM153" s="16"/>
      <c r="ZN153" s="16"/>
      <c r="ZO153" s="16"/>
      <c r="ZP153" s="16"/>
      <c r="ZQ153" s="16"/>
      <c r="ZR153" s="16"/>
      <c r="ZS153" s="16"/>
      <c r="ZT153" s="16"/>
      <c r="ZU153" s="16"/>
      <c r="ZV153" s="16"/>
      <c r="ZW153" s="16"/>
      <c r="ZX153" s="16"/>
      <c r="ZY153" s="16"/>
      <c r="ZZ153" s="16"/>
      <c r="AAA153" s="16"/>
      <c r="AAB153" s="16"/>
      <c r="AAC153" s="16"/>
      <c r="AAD153" s="16"/>
      <c r="AAE153" s="16"/>
      <c r="AAF153" s="16"/>
      <c r="AAG153" s="16"/>
      <c r="AAH153" s="16"/>
      <c r="AAI153" s="16"/>
      <c r="AAJ153" s="16"/>
      <c r="AAK153" s="16"/>
      <c r="AAL153" s="16"/>
      <c r="AAM153" s="16"/>
      <c r="AAN153" s="16"/>
      <c r="AAO153" s="16"/>
      <c r="AAP153" s="16"/>
      <c r="AAQ153" s="16"/>
      <c r="AAR153" s="16"/>
      <c r="AAS153" s="16"/>
      <c r="AAT153" s="16"/>
      <c r="AAU153" s="16"/>
      <c r="AAV153" s="16"/>
      <c r="AAW153" s="16"/>
      <c r="AAX153" s="16"/>
      <c r="AAY153" s="16"/>
      <c r="AAZ153" s="16"/>
      <c r="ABA153" s="16"/>
      <c r="ABB153" s="16"/>
      <c r="ABC153" s="16"/>
      <c r="ABD153" s="16"/>
      <c r="ABE153" s="16"/>
      <c r="ABF153" s="16"/>
      <c r="ABG153" s="16"/>
      <c r="ABH153" s="16"/>
      <c r="ABI153" s="16"/>
      <c r="ABJ153" s="16"/>
      <c r="ABK153" s="16"/>
      <c r="ABL153" s="16"/>
      <c r="ABM153" s="16"/>
      <c r="ABN153" s="16"/>
      <c r="ABO153" s="16"/>
      <c r="ABP153" s="16"/>
      <c r="ABQ153" s="16"/>
      <c r="ABR153" s="16"/>
      <c r="ABS153" s="16"/>
      <c r="ABT153" s="16"/>
      <c r="ABU153" s="16"/>
      <c r="ABV153" s="16"/>
      <c r="ABW153" s="16"/>
      <c r="ABX153" s="16"/>
      <c r="ABY153" s="16"/>
      <c r="ABZ153" s="16"/>
      <c r="ACA153" s="16"/>
      <c r="ACB153" s="16"/>
      <c r="ACC153" s="16"/>
      <c r="ACD153" s="16"/>
      <c r="ACE153" s="16"/>
      <c r="ACF153" s="16"/>
      <c r="ACG153" s="16"/>
      <c r="ACH153" s="16"/>
      <c r="ACI153" s="16"/>
      <c r="ACJ153" s="16"/>
      <c r="ACK153" s="16"/>
      <c r="ACL153" s="16"/>
      <c r="ACM153" s="16"/>
      <c r="ACN153" s="16"/>
      <c r="ACO153" s="16"/>
      <c r="ACP153" s="16"/>
      <c r="ACQ153" s="16"/>
      <c r="ACR153" s="16"/>
      <c r="ACS153" s="16"/>
      <c r="ACT153" s="16"/>
      <c r="ACU153" s="16"/>
      <c r="ACV153" s="16"/>
      <c r="ACW153" s="16"/>
      <c r="ACX153" s="16"/>
      <c r="ACY153" s="16"/>
      <c r="ACZ153" s="16"/>
      <c r="ADA153" s="16"/>
      <c r="ADB153" s="16"/>
      <c r="ADC153" s="16"/>
      <c r="ADD153" s="16"/>
      <c r="ADE153" s="16"/>
      <c r="ADF153" s="16"/>
      <c r="ADG153" s="16"/>
      <c r="ADH153" s="16"/>
      <c r="ADI153" s="16"/>
      <c r="ADJ153" s="16"/>
      <c r="ADK153" s="16"/>
      <c r="ADL153" s="16"/>
      <c r="ADM153" s="16"/>
      <c r="ADN153" s="16"/>
      <c r="ADO153" s="16"/>
      <c r="ADP153" s="16"/>
      <c r="ADQ153" s="16"/>
      <c r="ADR153" s="16"/>
      <c r="ADS153" s="16"/>
      <c r="ADT153" s="16"/>
      <c r="ADU153" s="16"/>
      <c r="ADV153" s="16"/>
      <c r="ADW153" s="16"/>
      <c r="ADX153" s="16"/>
      <c r="ADY153" s="16"/>
      <c r="ADZ153" s="16"/>
      <c r="AEA153" s="16"/>
      <c r="AEB153" s="16"/>
      <c r="AEC153" s="16"/>
      <c r="AED153" s="16"/>
      <c r="AEE153" s="16"/>
      <c r="AEF153" s="16"/>
      <c r="AEG153" s="16"/>
      <c r="AEH153" s="16"/>
      <c r="AEI153" s="16"/>
      <c r="AEJ153" s="16"/>
      <c r="AEK153" s="16"/>
      <c r="AEL153" s="16"/>
      <c r="AEM153" s="16"/>
      <c r="AEN153" s="16"/>
      <c r="AEO153" s="16"/>
      <c r="AEP153" s="16"/>
      <c r="AEQ153" s="16"/>
      <c r="AER153" s="16"/>
      <c r="AES153" s="16"/>
      <c r="AET153" s="16"/>
      <c r="AEU153" s="16"/>
      <c r="AEV153" s="16"/>
      <c r="AEW153" s="16"/>
      <c r="AEX153" s="16"/>
      <c r="AEY153" s="16"/>
      <c r="AEZ153" s="16"/>
      <c r="AFA153" s="16"/>
      <c r="AFB153" s="16"/>
      <c r="AFC153" s="16"/>
      <c r="AFD153" s="16"/>
      <c r="AFE153" s="16"/>
      <c r="AFF153" s="16"/>
      <c r="AFG153" s="16"/>
      <c r="AFH153" s="16"/>
      <c r="AFI153" s="16"/>
      <c r="AFJ153" s="16"/>
      <c r="AFK153" s="16"/>
      <c r="AFL153" s="16"/>
      <c r="AFM153" s="16"/>
      <c r="AFN153" s="16"/>
      <c r="AFO153" s="16"/>
      <c r="AFP153" s="16"/>
      <c r="AFQ153" s="16"/>
      <c r="AFR153" s="16"/>
      <c r="AFS153" s="16"/>
      <c r="AFT153" s="16"/>
      <c r="AFU153" s="16"/>
      <c r="AFV153" s="16"/>
      <c r="AFW153" s="16"/>
      <c r="AFX153" s="16"/>
      <c r="AFY153" s="16"/>
      <c r="AFZ153" s="16"/>
      <c r="AGA153" s="16"/>
      <c r="AGB153" s="16"/>
      <c r="AGC153" s="16"/>
      <c r="AGD153" s="16"/>
      <c r="AGE153" s="16"/>
      <c r="AGF153" s="16"/>
      <c r="AGG153" s="16"/>
      <c r="AGH153" s="16"/>
      <c r="AGI153" s="16"/>
      <c r="AGJ153" s="16"/>
      <c r="AGK153" s="16"/>
      <c r="AGL153" s="16"/>
      <c r="AGM153" s="16"/>
      <c r="AGN153" s="16"/>
      <c r="AGO153" s="16"/>
      <c r="AGP153" s="16"/>
      <c r="AGQ153" s="16"/>
      <c r="AGR153" s="16"/>
      <c r="AGS153" s="16"/>
      <c r="AGT153" s="16"/>
      <c r="AGU153" s="16"/>
      <c r="AGV153" s="16"/>
      <c r="AGW153" s="16"/>
      <c r="AGX153" s="16"/>
      <c r="AGY153" s="16"/>
      <c r="AGZ153" s="16"/>
      <c r="AHA153" s="16"/>
      <c r="AHB153" s="16"/>
      <c r="AHC153" s="16"/>
      <c r="AHD153" s="16"/>
      <c r="AHE153" s="16"/>
      <c r="AHF153" s="16"/>
      <c r="AHG153" s="16"/>
      <c r="AHH153" s="16"/>
      <c r="AHI153" s="16"/>
      <c r="AHJ153" s="16"/>
      <c r="AHK153" s="16"/>
      <c r="AHL153" s="16"/>
      <c r="AHM153" s="16"/>
      <c r="AHN153" s="16"/>
      <c r="AHO153" s="16"/>
      <c r="AHP153" s="16"/>
      <c r="AHQ153" s="16"/>
      <c r="AHR153" s="16"/>
      <c r="AHS153" s="16"/>
      <c r="AHT153" s="16"/>
      <c r="AHU153" s="16"/>
      <c r="AHV153" s="16"/>
      <c r="AHW153" s="16"/>
      <c r="AHX153" s="16"/>
      <c r="AHY153" s="16"/>
    </row>
    <row r="154" spans="1:909" ht="35.25" customHeight="1" x14ac:dyDescent="0.35">
      <c r="C154" s="11"/>
      <c r="D154" s="11"/>
      <c r="E154" s="11"/>
      <c r="F154" s="11"/>
      <c r="G154" s="11"/>
      <c r="H154" s="11"/>
      <c r="I154" s="11"/>
      <c r="J154" s="13"/>
      <c r="K154" s="13"/>
      <c r="L154" s="13"/>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21"/>
      <c r="AO154" s="11"/>
      <c r="AP154" s="11"/>
      <c r="AQ154" s="11"/>
      <c r="AR154" s="11"/>
      <c r="AS154" s="11"/>
      <c r="AT154" s="11"/>
      <c r="AU154" s="11"/>
      <c r="AV154" s="11"/>
      <c r="AW154" s="11"/>
      <c r="AX154" s="11"/>
      <c r="AY154" s="11"/>
      <c r="AZ154" s="11"/>
      <c r="BA154" s="15"/>
      <c r="BB154" s="15"/>
      <c r="BC154" s="15"/>
      <c r="BD154" s="15"/>
      <c r="BE154" s="15"/>
      <c r="BF154" s="15"/>
      <c r="BG154" s="15"/>
      <c r="BH154" s="15"/>
      <c r="BI154" s="15"/>
      <c r="BJ154" s="15"/>
      <c r="BK154" s="15"/>
      <c r="BL154" s="15"/>
      <c r="BM154" s="15"/>
      <c r="BN154" s="15"/>
      <c r="LT154" s="16"/>
      <c r="LU154" s="16"/>
      <c r="LV154" s="16"/>
      <c r="LW154" s="16"/>
      <c r="LX154" s="16"/>
      <c r="LY154" s="16"/>
      <c r="LZ154" s="16"/>
      <c r="MA154" s="16"/>
      <c r="MB154" s="16"/>
      <c r="MC154" s="16"/>
      <c r="MD154" s="16"/>
      <c r="ME154" s="16"/>
      <c r="MF154" s="16"/>
      <c r="MG154" s="16"/>
      <c r="MH154" s="16"/>
      <c r="MI154" s="16"/>
      <c r="MJ154" s="16"/>
      <c r="MK154" s="16"/>
      <c r="ML154" s="16"/>
      <c r="MM154" s="16"/>
      <c r="MN154" s="16"/>
      <c r="MO154" s="16"/>
      <c r="MP154" s="16"/>
      <c r="MQ154" s="16"/>
      <c r="MR154" s="16"/>
      <c r="MS154" s="16"/>
      <c r="MT154" s="16"/>
      <c r="MU154" s="16"/>
      <c r="MV154" s="16"/>
      <c r="MW154" s="16"/>
      <c r="MX154" s="16"/>
      <c r="MY154" s="16"/>
      <c r="MZ154" s="16"/>
      <c r="NA154" s="16"/>
      <c r="NB154" s="16"/>
      <c r="NC154" s="16"/>
      <c r="ND154" s="16"/>
      <c r="NE154" s="16"/>
      <c r="NF154" s="16"/>
      <c r="NG154" s="16"/>
      <c r="NH154" s="16"/>
      <c r="NI154" s="16"/>
      <c r="NJ154" s="16"/>
      <c r="NK154" s="16"/>
      <c r="NL154" s="16"/>
      <c r="NM154" s="16"/>
      <c r="NN154" s="16"/>
      <c r="NO154" s="16"/>
      <c r="NP154" s="16"/>
      <c r="NQ154" s="16"/>
      <c r="NR154" s="16"/>
      <c r="NS154" s="16"/>
      <c r="NT154" s="16"/>
      <c r="NU154" s="16"/>
      <c r="NV154" s="16"/>
      <c r="NW154" s="16"/>
      <c r="NX154" s="16"/>
      <c r="NY154" s="16"/>
      <c r="NZ154" s="16"/>
      <c r="OA154" s="16"/>
      <c r="OB154" s="16"/>
      <c r="OC154" s="16"/>
      <c r="OD154" s="16"/>
      <c r="OE154" s="16"/>
      <c r="OF154" s="16"/>
      <c r="OG154" s="16"/>
      <c r="OH154" s="16"/>
      <c r="OI154" s="16"/>
      <c r="OJ154" s="16"/>
      <c r="OK154" s="16"/>
      <c r="OL154" s="16"/>
      <c r="OM154" s="16"/>
      <c r="ON154" s="16"/>
      <c r="OO154" s="16"/>
      <c r="OP154" s="16"/>
      <c r="OQ154" s="16"/>
      <c r="OR154" s="16"/>
      <c r="OS154" s="16"/>
      <c r="OT154" s="16"/>
      <c r="OU154" s="16"/>
      <c r="OV154" s="16"/>
      <c r="OW154" s="16"/>
      <c r="OX154" s="16"/>
      <c r="OY154" s="16"/>
      <c r="OZ154" s="16"/>
      <c r="PA154" s="16"/>
      <c r="PB154" s="16"/>
      <c r="PC154" s="16"/>
      <c r="PD154" s="16"/>
      <c r="PE154" s="16"/>
      <c r="PF154" s="16"/>
      <c r="PG154" s="16"/>
      <c r="PH154" s="16"/>
      <c r="PI154" s="16"/>
      <c r="PJ154" s="16"/>
      <c r="PK154" s="16"/>
      <c r="PL154" s="16"/>
      <c r="PM154" s="16"/>
      <c r="PN154" s="16"/>
      <c r="PO154" s="16"/>
      <c r="PP154" s="16"/>
      <c r="PQ154" s="16"/>
      <c r="PR154" s="16"/>
      <c r="PS154" s="16"/>
      <c r="PT154" s="16"/>
      <c r="PU154" s="16"/>
      <c r="PV154" s="16"/>
      <c r="PW154" s="16"/>
      <c r="PX154" s="16"/>
      <c r="PY154" s="16"/>
      <c r="PZ154" s="16"/>
      <c r="QA154" s="16"/>
      <c r="QB154" s="16"/>
      <c r="QC154" s="16"/>
      <c r="QD154" s="16"/>
      <c r="QE154" s="16"/>
      <c r="QF154" s="16"/>
      <c r="QG154" s="16"/>
      <c r="QH154" s="16"/>
      <c r="QI154" s="16"/>
      <c r="QJ154" s="16"/>
      <c r="QK154" s="16"/>
      <c r="QL154" s="16"/>
      <c r="QM154" s="16"/>
      <c r="QN154" s="16"/>
      <c r="QO154" s="16"/>
      <c r="QP154" s="16"/>
      <c r="QQ154" s="16"/>
      <c r="QR154" s="16"/>
      <c r="QS154" s="16"/>
      <c r="QT154" s="16"/>
      <c r="QU154" s="16"/>
      <c r="QV154" s="16"/>
      <c r="QW154" s="16"/>
      <c r="QX154" s="16"/>
      <c r="QY154" s="16"/>
      <c r="QZ154" s="16"/>
      <c r="RA154" s="16"/>
      <c r="RB154" s="16"/>
      <c r="RC154" s="16"/>
      <c r="RD154" s="16"/>
      <c r="RE154" s="16"/>
      <c r="RF154" s="16"/>
      <c r="RG154" s="16"/>
      <c r="RH154" s="16"/>
      <c r="RI154" s="16"/>
      <c r="RJ154" s="16"/>
      <c r="RK154" s="16"/>
      <c r="RL154" s="16"/>
      <c r="RM154" s="16"/>
      <c r="RN154" s="16"/>
      <c r="RO154" s="16"/>
      <c r="RP154" s="16"/>
      <c r="RQ154" s="16"/>
      <c r="RR154" s="16"/>
      <c r="RS154" s="16"/>
      <c r="RT154" s="16"/>
      <c r="RU154" s="16"/>
      <c r="RV154" s="16"/>
      <c r="RW154" s="16"/>
      <c r="RX154" s="16"/>
      <c r="RY154" s="16"/>
      <c r="RZ154" s="16"/>
      <c r="SA154" s="16"/>
      <c r="SB154" s="16"/>
      <c r="SC154" s="16"/>
      <c r="SD154" s="16"/>
      <c r="SE154" s="16"/>
      <c r="SF154" s="16"/>
      <c r="SG154" s="16"/>
      <c r="SH154" s="16"/>
      <c r="SI154" s="16"/>
      <c r="SJ154" s="16"/>
      <c r="SK154" s="16"/>
      <c r="SL154" s="16"/>
      <c r="SM154" s="16"/>
      <c r="SN154" s="16"/>
      <c r="SO154" s="16"/>
      <c r="SP154" s="16"/>
      <c r="SQ154" s="16"/>
      <c r="SR154" s="16"/>
      <c r="SS154" s="16"/>
      <c r="ST154" s="16"/>
      <c r="SU154" s="16"/>
      <c r="SV154" s="16"/>
      <c r="SW154" s="16"/>
      <c r="SX154" s="16"/>
      <c r="SY154" s="16"/>
      <c r="SZ154" s="16"/>
      <c r="TA154" s="16"/>
      <c r="TB154" s="16"/>
      <c r="TC154" s="16"/>
      <c r="TD154" s="16"/>
      <c r="TE154" s="16"/>
      <c r="TF154" s="16"/>
      <c r="TG154" s="16"/>
      <c r="TH154" s="16"/>
      <c r="TI154" s="16"/>
      <c r="TJ154" s="16"/>
      <c r="TK154" s="16"/>
      <c r="TL154" s="16"/>
      <c r="TM154" s="16"/>
      <c r="TN154" s="16"/>
      <c r="TO154" s="16"/>
      <c r="TP154" s="16"/>
      <c r="TQ154" s="16"/>
      <c r="TR154" s="16"/>
      <c r="TS154" s="16"/>
      <c r="TT154" s="16"/>
      <c r="TU154" s="16"/>
      <c r="TV154" s="16"/>
      <c r="TW154" s="16"/>
      <c r="TX154" s="16"/>
      <c r="TY154" s="16"/>
      <c r="TZ154" s="16"/>
      <c r="UA154" s="16"/>
      <c r="UB154" s="16"/>
      <c r="UC154" s="16"/>
      <c r="UD154" s="16"/>
      <c r="UE154" s="16"/>
      <c r="UF154" s="16"/>
      <c r="UG154" s="16"/>
      <c r="UH154" s="16"/>
      <c r="UI154" s="16"/>
      <c r="UJ154" s="16"/>
      <c r="UK154" s="16"/>
      <c r="UL154" s="16"/>
      <c r="UM154" s="16"/>
      <c r="UN154" s="16"/>
      <c r="UO154" s="16"/>
      <c r="UP154" s="16"/>
      <c r="UQ154" s="16"/>
      <c r="UR154" s="16"/>
      <c r="US154" s="16"/>
      <c r="UT154" s="16"/>
      <c r="UU154" s="16"/>
      <c r="UV154" s="16"/>
      <c r="UW154" s="16"/>
      <c r="UX154" s="16"/>
      <c r="UY154" s="16"/>
      <c r="UZ154" s="16"/>
      <c r="VA154" s="16"/>
      <c r="VB154" s="16"/>
      <c r="VC154" s="16"/>
      <c r="VD154" s="16"/>
      <c r="VE154" s="16"/>
      <c r="VF154" s="16"/>
      <c r="VG154" s="16"/>
      <c r="VH154" s="16"/>
      <c r="VI154" s="16"/>
      <c r="VJ154" s="16"/>
      <c r="VK154" s="16"/>
      <c r="VL154" s="16"/>
      <c r="VM154" s="16"/>
      <c r="VN154" s="16"/>
      <c r="VO154" s="16"/>
      <c r="VP154" s="16"/>
      <c r="VQ154" s="16"/>
      <c r="VR154" s="16"/>
      <c r="VS154" s="16"/>
      <c r="VT154" s="16"/>
      <c r="VU154" s="16"/>
      <c r="VV154" s="16"/>
      <c r="VW154" s="16"/>
      <c r="VX154" s="16"/>
      <c r="VY154" s="16"/>
      <c r="VZ154" s="16"/>
      <c r="WA154" s="16"/>
      <c r="WB154" s="16"/>
      <c r="WC154" s="16"/>
      <c r="WD154" s="16"/>
      <c r="WE154" s="16"/>
      <c r="WF154" s="16"/>
      <c r="WG154" s="16"/>
      <c r="WH154" s="16"/>
      <c r="WI154" s="16"/>
      <c r="WJ154" s="16"/>
      <c r="WK154" s="16"/>
      <c r="WL154" s="16"/>
      <c r="WM154" s="16"/>
      <c r="WN154" s="16"/>
      <c r="WO154" s="16"/>
      <c r="WP154" s="16"/>
      <c r="WQ154" s="16"/>
      <c r="WR154" s="16"/>
      <c r="WS154" s="16"/>
      <c r="WT154" s="16"/>
      <c r="WU154" s="16"/>
      <c r="WV154" s="16"/>
      <c r="WW154" s="16"/>
      <c r="WX154" s="16"/>
      <c r="WY154" s="16"/>
      <c r="WZ154" s="16"/>
      <c r="XA154" s="16"/>
      <c r="XB154" s="16"/>
      <c r="XC154" s="16"/>
      <c r="XD154" s="16"/>
      <c r="XE154" s="16"/>
      <c r="XF154" s="16"/>
      <c r="XG154" s="16"/>
      <c r="XH154" s="16"/>
      <c r="XI154" s="16"/>
      <c r="XJ154" s="16"/>
      <c r="XK154" s="16"/>
      <c r="XL154" s="16"/>
      <c r="XM154" s="16"/>
      <c r="XN154" s="16"/>
      <c r="XO154" s="16"/>
      <c r="XP154" s="16"/>
      <c r="XQ154" s="16"/>
      <c r="XR154" s="16"/>
      <c r="XS154" s="16"/>
      <c r="XT154" s="16"/>
      <c r="XU154" s="16"/>
      <c r="XV154" s="16"/>
      <c r="XW154" s="16"/>
      <c r="XX154" s="16"/>
      <c r="XY154" s="16"/>
      <c r="XZ154" s="16"/>
      <c r="YA154" s="16"/>
      <c r="YB154" s="16"/>
      <c r="YC154" s="16"/>
      <c r="YD154" s="16"/>
      <c r="YE154" s="16"/>
      <c r="YF154" s="16"/>
      <c r="YG154" s="16"/>
      <c r="YH154" s="16"/>
      <c r="YI154" s="16"/>
      <c r="YJ154" s="16"/>
      <c r="YK154" s="16"/>
      <c r="YL154" s="16"/>
      <c r="YM154" s="16"/>
      <c r="YN154" s="16"/>
      <c r="YO154" s="16"/>
      <c r="YP154" s="16"/>
      <c r="YQ154" s="16"/>
      <c r="YR154" s="16"/>
      <c r="YS154" s="16"/>
      <c r="YT154" s="16"/>
      <c r="YU154" s="16"/>
      <c r="YV154" s="16"/>
      <c r="YW154" s="16"/>
      <c r="YX154" s="16"/>
      <c r="YY154" s="16"/>
      <c r="YZ154" s="16"/>
      <c r="ZA154" s="16"/>
      <c r="ZB154" s="16"/>
      <c r="ZC154" s="16"/>
      <c r="ZD154" s="16"/>
      <c r="ZE154" s="16"/>
      <c r="ZF154" s="16"/>
      <c r="ZG154" s="16"/>
      <c r="ZH154" s="16"/>
      <c r="ZI154" s="16"/>
      <c r="ZJ154" s="16"/>
      <c r="ZK154" s="16"/>
      <c r="ZL154" s="16"/>
      <c r="ZM154" s="16"/>
      <c r="ZN154" s="16"/>
      <c r="ZO154" s="16"/>
      <c r="ZP154" s="16"/>
      <c r="ZQ154" s="16"/>
      <c r="ZR154" s="16"/>
      <c r="ZS154" s="16"/>
      <c r="ZT154" s="16"/>
      <c r="ZU154" s="16"/>
      <c r="ZV154" s="16"/>
      <c r="ZW154" s="16"/>
      <c r="ZX154" s="16"/>
      <c r="ZY154" s="16"/>
      <c r="ZZ154" s="16"/>
      <c r="AAA154" s="16"/>
      <c r="AAB154" s="16"/>
      <c r="AAC154" s="16"/>
      <c r="AAD154" s="16"/>
      <c r="AAE154" s="16"/>
      <c r="AAF154" s="16"/>
      <c r="AAG154" s="16"/>
      <c r="AAH154" s="16"/>
      <c r="AAI154" s="16"/>
      <c r="AAJ154" s="16"/>
      <c r="AAK154" s="16"/>
      <c r="AAL154" s="16"/>
      <c r="AAM154" s="16"/>
      <c r="AAN154" s="16"/>
      <c r="AAO154" s="16"/>
      <c r="AAP154" s="16"/>
      <c r="AAQ154" s="16"/>
      <c r="AAR154" s="16"/>
      <c r="AAS154" s="16"/>
      <c r="AAT154" s="16"/>
      <c r="AAU154" s="16"/>
      <c r="AAV154" s="16"/>
      <c r="AAW154" s="16"/>
      <c r="AAX154" s="16"/>
      <c r="AAY154" s="16"/>
      <c r="AAZ154" s="16"/>
      <c r="ABA154" s="16"/>
      <c r="ABB154" s="16"/>
      <c r="ABC154" s="16"/>
      <c r="ABD154" s="16"/>
      <c r="ABE154" s="16"/>
      <c r="ABF154" s="16"/>
      <c r="ABG154" s="16"/>
      <c r="ABH154" s="16"/>
      <c r="ABI154" s="16"/>
      <c r="ABJ154" s="16"/>
      <c r="ABK154" s="16"/>
      <c r="ABL154" s="16"/>
      <c r="ABM154" s="16"/>
      <c r="ABN154" s="16"/>
      <c r="ABO154" s="16"/>
      <c r="ABP154" s="16"/>
      <c r="ABQ154" s="16"/>
      <c r="ABR154" s="16"/>
      <c r="ABS154" s="16"/>
      <c r="ABT154" s="16"/>
      <c r="ABU154" s="16"/>
      <c r="ABV154" s="16"/>
      <c r="ABW154" s="16"/>
      <c r="ABX154" s="16"/>
      <c r="ABY154" s="16"/>
      <c r="ABZ154" s="16"/>
      <c r="ACA154" s="16"/>
      <c r="ACB154" s="16"/>
      <c r="ACC154" s="16"/>
      <c r="ACD154" s="16"/>
      <c r="ACE154" s="16"/>
      <c r="ACF154" s="16"/>
      <c r="ACG154" s="16"/>
      <c r="ACH154" s="16"/>
      <c r="ACI154" s="16"/>
      <c r="ACJ154" s="16"/>
      <c r="ACK154" s="16"/>
      <c r="ACL154" s="16"/>
      <c r="ACM154" s="16"/>
      <c r="ACN154" s="16"/>
      <c r="ACO154" s="16"/>
      <c r="ACP154" s="16"/>
      <c r="ACQ154" s="16"/>
      <c r="ACR154" s="16"/>
      <c r="ACS154" s="16"/>
      <c r="ACT154" s="16"/>
      <c r="ACU154" s="16"/>
      <c r="ACV154" s="16"/>
      <c r="ACW154" s="16"/>
      <c r="ACX154" s="16"/>
      <c r="ACY154" s="16"/>
      <c r="ACZ154" s="16"/>
      <c r="ADA154" s="16"/>
      <c r="ADB154" s="16"/>
      <c r="ADC154" s="16"/>
      <c r="ADD154" s="16"/>
      <c r="ADE154" s="16"/>
      <c r="ADF154" s="16"/>
      <c r="ADG154" s="16"/>
      <c r="ADH154" s="16"/>
      <c r="ADI154" s="16"/>
      <c r="ADJ154" s="16"/>
      <c r="ADK154" s="16"/>
      <c r="ADL154" s="16"/>
      <c r="ADM154" s="16"/>
      <c r="ADN154" s="16"/>
      <c r="ADO154" s="16"/>
      <c r="ADP154" s="16"/>
      <c r="ADQ154" s="16"/>
      <c r="ADR154" s="16"/>
      <c r="ADS154" s="16"/>
      <c r="ADT154" s="16"/>
      <c r="ADU154" s="16"/>
      <c r="ADV154" s="16"/>
      <c r="ADW154" s="16"/>
      <c r="ADX154" s="16"/>
      <c r="ADY154" s="16"/>
      <c r="ADZ154" s="16"/>
      <c r="AEA154" s="16"/>
      <c r="AEB154" s="16"/>
      <c r="AEC154" s="16"/>
      <c r="AED154" s="16"/>
      <c r="AEE154" s="16"/>
      <c r="AEF154" s="16"/>
      <c r="AEG154" s="16"/>
      <c r="AEH154" s="16"/>
      <c r="AEI154" s="16"/>
      <c r="AEJ154" s="16"/>
      <c r="AEK154" s="16"/>
      <c r="AEL154" s="16"/>
      <c r="AEM154" s="16"/>
      <c r="AEN154" s="16"/>
      <c r="AEO154" s="16"/>
      <c r="AEP154" s="16"/>
      <c r="AEQ154" s="16"/>
      <c r="AER154" s="16"/>
      <c r="AES154" s="16"/>
      <c r="AET154" s="16"/>
      <c r="AEU154" s="16"/>
      <c r="AEV154" s="16"/>
      <c r="AEW154" s="16"/>
      <c r="AEX154" s="16"/>
      <c r="AEY154" s="16"/>
      <c r="AEZ154" s="16"/>
      <c r="AFA154" s="16"/>
      <c r="AFB154" s="16"/>
      <c r="AFC154" s="16"/>
      <c r="AFD154" s="16"/>
      <c r="AFE154" s="16"/>
      <c r="AFF154" s="16"/>
      <c r="AFG154" s="16"/>
      <c r="AFH154" s="16"/>
      <c r="AFI154" s="16"/>
      <c r="AFJ154" s="16"/>
      <c r="AFK154" s="16"/>
      <c r="AFL154" s="16"/>
      <c r="AFM154" s="16"/>
      <c r="AFN154" s="16"/>
      <c r="AFO154" s="16"/>
      <c r="AFP154" s="16"/>
      <c r="AFQ154" s="16"/>
      <c r="AFR154" s="16"/>
      <c r="AFS154" s="16"/>
      <c r="AFT154" s="16"/>
      <c r="AFU154" s="16"/>
      <c r="AFV154" s="16"/>
      <c r="AFW154" s="16"/>
      <c r="AFX154" s="16"/>
      <c r="AFY154" s="16"/>
      <c r="AFZ154" s="16"/>
      <c r="AGA154" s="16"/>
      <c r="AGB154" s="16"/>
      <c r="AGC154" s="16"/>
      <c r="AGD154" s="16"/>
      <c r="AGE154" s="16"/>
      <c r="AGF154" s="16"/>
      <c r="AGG154" s="16"/>
      <c r="AGH154" s="16"/>
      <c r="AGI154" s="16"/>
      <c r="AGJ154" s="16"/>
      <c r="AGK154" s="16"/>
      <c r="AGL154" s="16"/>
      <c r="AGM154" s="16"/>
      <c r="AGN154" s="16"/>
      <c r="AGO154" s="16"/>
      <c r="AGP154" s="16"/>
      <c r="AGQ154" s="16"/>
      <c r="AGR154" s="16"/>
      <c r="AGS154" s="16"/>
      <c r="AGT154" s="16"/>
      <c r="AGU154" s="16"/>
      <c r="AGV154" s="16"/>
      <c r="AGW154" s="16"/>
      <c r="AGX154" s="16"/>
      <c r="AGY154" s="16"/>
      <c r="AGZ154" s="16"/>
      <c r="AHA154" s="16"/>
      <c r="AHB154" s="16"/>
      <c r="AHC154" s="16"/>
      <c r="AHD154" s="16"/>
      <c r="AHE154" s="16"/>
      <c r="AHF154" s="16"/>
      <c r="AHG154" s="16"/>
      <c r="AHH154" s="16"/>
      <c r="AHI154" s="16"/>
      <c r="AHJ154" s="16"/>
      <c r="AHK154" s="16"/>
      <c r="AHL154" s="16"/>
      <c r="AHM154" s="16"/>
      <c r="AHN154" s="16"/>
      <c r="AHO154" s="16"/>
      <c r="AHP154" s="16"/>
      <c r="AHQ154" s="16"/>
      <c r="AHR154" s="16"/>
      <c r="AHS154" s="16"/>
      <c r="AHT154" s="16"/>
      <c r="AHU154" s="16"/>
      <c r="AHV154" s="16"/>
      <c r="AHW154" s="16"/>
      <c r="AHX154" s="16"/>
      <c r="AHY154" s="16"/>
    </row>
    <row r="155" spans="1:909" ht="35.25" customHeight="1" x14ac:dyDescent="0.35">
      <c r="C155" s="11"/>
      <c r="D155" s="11"/>
      <c r="E155" s="11"/>
      <c r="F155" s="11"/>
      <c r="G155" s="11"/>
      <c r="H155" s="11"/>
      <c r="I155" s="11"/>
      <c r="J155" s="13"/>
      <c r="K155" s="13"/>
      <c r="L155" s="13"/>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21"/>
      <c r="AO155" s="11"/>
      <c r="AP155" s="11"/>
      <c r="AQ155" s="11"/>
      <c r="AR155" s="11"/>
      <c r="AS155" s="11"/>
      <c r="AT155" s="11"/>
      <c r="AU155" s="11"/>
      <c r="AV155" s="11"/>
      <c r="AW155" s="11"/>
      <c r="AX155" s="11"/>
      <c r="AY155" s="11">
        <f t="shared" ref="AY155:AY171" si="7">AN155+AO155+AP155+AR155+AS155</f>
        <v>0</v>
      </c>
      <c r="AZ155" s="11"/>
      <c r="BA155" s="15"/>
      <c r="BB155" s="15"/>
      <c r="BC155" s="15"/>
      <c r="BD155" s="15"/>
      <c r="BE155" s="15"/>
      <c r="BF155" s="15"/>
      <c r="BG155" s="15"/>
      <c r="BH155" s="15"/>
      <c r="BI155" s="15"/>
      <c r="BJ155" s="15"/>
      <c r="BK155" s="15"/>
      <c r="BL155" s="15"/>
      <c r="BM155" s="15"/>
      <c r="BN155" s="15"/>
      <c r="LT155" s="16"/>
      <c r="LU155" s="16"/>
      <c r="LV155" s="16"/>
      <c r="LW155" s="16"/>
      <c r="LX155" s="16"/>
      <c r="LY155" s="16"/>
      <c r="LZ155" s="16"/>
      <c r="MA155" s="16"/>
      <c r="MB155" s="16"/>
      <c r="MC155" s="16"/>
      <c r="MD155" s="16"/>
      <c r="ME155" s="16"/>
      <c r="MF155" s="16"/>
      <c r="MG155" s="16"/>
      <c r="MH155" s="16"/>
      <c r="MI155" s="16"/>
      <c r="MJ155" s="16"/>
      <c r="MK155" s="16"/>
      <c r="ML155" s="16"/>
      <c r="MM155" s="16"/>
      <c r="MN155" s="16"/>
      <c r="MO155" s="16"/>
      <c r="MP155" s="16"/>
      <c r="MQ155" s="16"/>
      <c r="MR155" s="16"/>
      <c r="MS155" s="16"/>
      <c r="MT155" s="16"/>
      <c r="MU155" s="16"/>
      <c r="MV155" s="16"/>
      <c r="MW155" s="16"/>
      <c r="MX155" s="16"/>
      <c r="MY155" s="16"/>
      <c r="MZ155" s="16"/>
      <c r="NA155" s="16"/>
      <c r="NB155" s="16"/>
      <c r="NC155" s="16"/>
      <c r="ND155" s="16"/>
      <c r="NE155" s="16"/>
      <c r="NF155" s="16"/>
      <c r="NG155" s="16"/>
      <c r="NH155" s="16"/>
      <c r="NI155" s="16"/>
      <c r="NJ155" s="16"/>
      <c r="NK155" s="16"/>
      <c r="NL155" s="16"/>
      <c r="NM155" s="16"/>
      <c r="NN155" s="16"/>
      <c r="NO155" s="16"/>
      <c r="NP155" s="16"/>
      <c r="NQ155" s="16"/>
      <c r="NR155" s="16"/>
      <c r="NS155" s="16"/>
      <c r="NT155" s="16"/>
      <c r="NU155" s="16"/>
      <c r="NV155" s="16"/>
      <c r="NW155" s="16"/>
      <c r="NX155" s="16"/>
      <c r="NY155" s="16"/>
      <c r="NZ155" s="16"/>
      <c r="OA155" s="16"/>
      <c r="OB155" s="16"/>
      <c r="OC155" s="16"/>
      <c r="OD155" s="16"/>
      <c r="OE155" s="16"/>
      <c r="OF155" s="16"/>
      <c r="OG155" s="16"/>
      <c r="OH155" s="16"/>
      <c r="OI155" s="16"/>
      <c r="OJ155" s="16"/>
      <c r="OK155" s="16"/>
      <c r="OL155" s="16"/>
      <c r="OM155" s="16"/>
      <c r="ON155" s="16"/>
      <c r="OO155" s="16"/>
      <c r="OP155" s="16"/>
      <c r="OQ155" s="16"/>
      <c r="OR155" s="16"/>
      <c r="OS155" s="16"/>
      <c r="OT155" s="16"/>
      <c r="OU155" s="16"/>
      <c r="OV155" s="16"/>
      <c r="OW155" s="16"/>
      <c r="OX155" s="16"/>
      <c r="OY155" s="16"/>
      <c r="OZ155" s="16"/>
      <c r="PA155" s="16"/>
      <c r="PB155" s="16"/>
      <c r="PC155" s="16"/>
      <c r="PD155" s="16"/>
      <c r="PE155" s="16"/>
      <c r="PF155" s="16"/>
      <c r="PG155" s="16"/>
      <c r="PH155" s="16"/>
      <c r="PI155" s="16"/>
      <c r="PJ155" s="16"/>
      <c r="PK155" s="16"/>
      <c r="PL155" s="16"/>
      <c r="PM155" s="16"/>
      <c r="PN155" s="16"/>
      <c r="PO155" s="16"/>
      <c r="PP155" s="16"/>
      <c r="PQ155" s="16"/>
      <c r="PR155" s="16"/>
      <c r="PS155" s="16"/>
      <c r="PT155" s="16"/>
      <c r="PU155" s="16"/>
      <c r="PV155" s="16"/>
      <c r="PW155" s="16"/>
      <c r="PX155" s="16"/>
      <c r="PY155" s="16"/>
      <c r="PZ155" s="16"/>
      <c r="QA155" s="16"/>
      <c r="QB155" s="16"/>
      <c r="QC155" s="16"/>
      <c r="QD155" s="16"/>
      <c r="QE155" s="16"/>
      <c r="QF155" s="16"/>
      <c r="QG155" s="16"/>
      <c r="QH155" s="16"/>
      <c r="QI155" s="16"/>
      <c r="QJ155" s="16"/>
      <c r="QK155" s="16"/>
      <c r="QL155" s="16"/>
      <c r="QM155" s="16"/>
      <c r="QN155" s="16"/>
      <c r="QO155" s="16"/>
      <c r="QP155" s="16"/>
      <c r="QQ155" s="16"/>
      <c r="QR155" s="16"/>
      <c r="QS155" s="16"/>
      <c r="QT155" s="16"/>
      <c r="QU155" s="16"/>
      <c r="QV155" s="16"/>
      <c r="QW155" s="16"/>
      <c r="QX155" s="16"/>
      <c r="QY155" s="16"/>
      <c r="QZ155" s="16"/>
      <c r="RA155" s="16"/>
      <c r="RB155" s="16"/>
      <c r="RC155" s="16"/>
      <c r="RD155" s="16"/>
      <c r="RE155" s="16"/>
      <c r="RF155" s="16"/>
      <c r="RG155" s="16"/>
      <c r="RH155" s="16"/>
      <c r="RI155" s="16"/>
      <c r="RJ155" s="16"/>
      <c r="RK155" s="16"/>
      <c r="RL155" s="16"/>
      <c r="RM155" s="16"/>
      <c r="RN155" s="16"/>
      <c r="RO155" s="16"/>
      <c r="RP155" s="16"/>
      <c r="RQ155" s="16"/>
      <c r="RR155" s="16"/>
      <c r="RS155" s="16"/>
      <c r="RT155" s="16"/>
      <c r="RU155" s="16"/>
      <c r="RV155" s="16"/>
      <c r="RW155" s="16"/>
      <c r="RX155" s="16"/>
      <c r="RY155" s="16"/>
      <c r="RZ155" s="16"/>
      <c r="SA155" s="16"/>
      <c r="SB155" s="16"/>
      <c r="SC155" s="16"/>
      <c r="SD155" s="16"/>
      <c r="SE155" s="16"/>
      <c r="SF155" s="16"/>
      <c r="SG155" s="16"/>
      <c r="SH155" s="16"/>
      <c r="SI155" s="16"/>
      <c r="SJ155" s="16"/>
      <c r="SK155" s="16"/>
      <c r="SL155" s="16"/>
      <c r="SM155" s="16"/>
      <c r="SN155" s="16"/>
      <c r="SO155" s="16"/>
      <c r="SP155" s="16"/>
      <c r="SQ155" s="16"/>
      <c r="SR155" s="16"/>
      <c r="SS155" s="16"/>
      <c r="ST155" s="16"/>
      <c r="SU155" s="16"/>
      <c r="SV155" s="16"/>
      <c r="SW155" s="16"/>
      <c r="SX155" s="16"/>
      <c r="SY155" s="16"/>
      <c r="SZ155" s="16"/>
      <c r="TA155" s="16"/>
      <c r="TB155" s="16"/>
      <c r="TC155" s="16"/>
      <c r="TD155" s="16"/>
      <c r="TE155" s="16"/>
      <c r="TF155" s="16"/>
      <c r="TG155" s="16"/>
      <c r="TH155" s="16"/>
      <c r="TI155" s="16"/>
      <c r="TJ155" s="16"/>
      <c r="TK155" s="16"/>
      <c r="TL155" s="16"/>
      <c r="TM155" s="16"/>
      <c r="TN155" s="16"/>
      <c r="TO155" s="16"/>
      <c r="TP155" s="16"/>
      <c r="TQ155" s="16"/>
      <c r="TR155" s="16"/>
      <c r="TS155" s="16"/>
      <c r="TT155" s="16"/>
      <c r="TU155" s="16"/>
      <c r="TV155" s="16"/>
      <c r="TW155" s="16"/>
      <c r="TX155" s="16"/>
      <c r="TY155" s="16"/>
      <c r="TZ155" s="16"/>
      <c r="UA155" s="16"/>
      <c r="UB155" s="16"/>
      <c r="UC155" s="16"/>
      <c r="UD155" s="16"/>
      <c r="UE155" s="16"/>
      <c r="UF155" s="16"/>
      <c r="UG155" s="16"/>
      <c r="UH155" s="16"/>
      <c r="UI155" s="16"/>
      <c r="UJ155" s="16"/>
      <c r="UK155" s="16"/>
      <c r="UL155" s="16"/>
      <c r="UM155" s="16"/>
      <c r="UN155" s="16"/>
      <c r="UO155" s="16"/>
      <c r="UP155" s="16"/>
      <c r="UQ155" s="16"/>
      <c r="UR155" s="16"/>
      <c r="US155" s="16"/>
      <c r="UT155" s="16"/>
      <c r="UU155" s="16"/>
      <c r="UV155" s="16"/>
      <c r="UW155" s="16"/>
      <c r="UX155" s="16"/>
      <c r="UY155" s="16"/>
      <c r="UZ155" s="16"/>
      <c r="VA155" s="16"/>
      <c r="VB155" s="16"/>
      <c r="VC155" s="16"/>
      <c r="VD155" s="16"/>
      <c r="VE155" s="16"/>
      <c r="VF155" s="16"/>
      <c r="VG155" s="16"/>
      <c r="VH155" s="16"/>
      <c r="VI155" s="16"/>
      <c r="VJ155" s="16"/>
      <c r="VK155" s="16"/>
      <c r="VL155" s="16"/>
      <c r="VM155" s="16"/>
      <c r="VN155" s="16"/>
      <c r="VO155" s="16"/>
      <c r="VP155" s="16"/>
      <c r="VQ155" s="16"/>
      <c r="VR155" s="16"/>
      <c r="VS155" s="16"/>
      <c r="VT155" s="16"/>
      <c r="VU155" s="16"/>
      <c r="VV155" s="16"/>
      <c r="VW155" s="16"/>
      <c r="VX155" s="16"/>
      <c r="VY155" s="16"/>
      <c r="VZ155" s="16"/>
      <c r="WA155" s="16"/>
      <c r="WB155" s="16"/>
      <c r="WC155" s="16"/>
      <c r="WD155" s="16"/>
      <c r="WE155" s="16"/>
      <c r="WF155" s="16"/>
      <c r="WG155" s="16"/>
      <c r="WH155" s="16"/>
      <c r="WI155" s="16"/>
      <c r="WJ155" s="16"/>
      <c r="WK155" s="16"/>
      <c r="WL155" s="16"/>
      <c r="WM155" s="16"/>
      <c r="WN155" s="16"/>
      <c r="WO155" s="16"/>
      <c r="WP155" s="16"/>
      <c r="WQ155" s="16"/>
      <c r="WR155" s="16"/>
      <c r="WS155" s="16"/>
      <c r="WT155" s="16"/>
      <c r="WU155" s="16"/>
      <c r="WV155" s="16"/>
      <c r="WW155" s="16"/>
      <c r="WX155" s="16"/>
      <c r="WY155" s="16"/>
      <c r="WZ155" s="16"/>
      <c r="XA155" s="16"/>
      <c r="XB155" s="16"/>
      <c r="XC155" s="16"/>
      <c r="XD155" s="16"/>
      <c r="XE155" s="16"/>
      <c r="XF155" s="16"/>
      <c r="XG155" s="16"/>
      <c r="XH155" s="16"/>
      <c r="XI155" s="16"/>
      <c r="XJ155" s="16"/>
      <c r="XK155" s="16"/>
      <c r="XL155" s="16"/>
      <c r="XM155" s="16"/>
      <c r="XN155" s="16"/>
      <c r="XO155" s="16"/>
      <c r="XP155" s="16"/>
      <c r="XQ155" s="16"/>
      <c r="XR155" s="16"/>
      <c r="XS155" s="16"/>
      <c r="XT155" s="16"/>
      <c r="XU155" s="16"/>
      <c r="XV155" s="16"/>
      <c r="XW155" s="16"/>
      <c r="XX155" s="16"/>
      <c r="XY155" s="16"/>
      <c r="XZ155" s="16"/>
      <c r="YA155" s="16"/>
      <c r="YB155" s="16"/>
      <c r="YC155" s="16"/>
      <c r="YD155" s="16"/>
      <c r="YE155" s="16"/>
      <c r="YF155" s="16"/>
      <c r="YG155" s="16"/>
      <c r="YH155" s="16"/>
      <c r="YI155" s="16"/>
      <c r="YJ155" s="16"/>
      <c r="YK155" s="16"/>
      <c r="YL155" s="16"/>
      <c r="YM155" s="16"/>
      <c r="YN155" s="16"/>
      <c r="YO155" s="16"/>
      <c r="YP155" s="16"/>
      <c r="YQ155" s="16"/>
      <c r="YR155" s="16"/>
      <c r="YS155" s="16"/>
      <c r="YT155" s="16"/>
      <c r="YU155" s="16"/>
      <c r="YV155" s="16"/>
      <c r="YW155" s="16"/>
      <c r="YX155" s="16"/>
      <c r="YY155" s="16"/>
      <c r="YZ155" s="16"/>
      <c r="ZA155" s="16"/>
      <c r="ZB155" s="16"/>
      <c r="ZC155" s="16"/>
      <c r="ZD155" s="16"/>
      <c r="ZE155" s="16"/>
      <c r="ZF155" s="16"/>
      <c r="ZG155" s="16"/>
      <c r="ZH155" s="16"/>
      <c r="ZI155" s="16"/>
      <c r="ZJ155" s="16"/>
      <c r="ZK155" s="16"/>
      <c r="ZL155" s="16"/>
      <c r="ZM155" s="16"/>
      <c r="ZN155" s="16"/>
      <c r="ZO155" s="16"/>
      <c r="ZP155" s="16"/>
      <c r="ZQ155" s="16"/>
      <c r="ZR155" s="16"/>
      <c r="ZS155" s="16"/>
      <c r="ZT155" s="16"/>
      <c r="ZU155" s="16"/>
      <c r="ZV155" s="16"/>
      <c r="ZW155" s="16"/>
      <c r="ZX155" s="16"/>
      <c r="ZY155" s="16"/>
      <c r="ZZ155" s="16"/>
      <c r="AAA155" s="16"/>
      <c r="AAB155" s="16"/>
      <c r="AAC155" s="16"/>
      <c r="AAD155" s="16"/>
      <c r="AAE155" s="16"/>
      <c r="AAF155" s="16"/>
      <c r="AAG155" s="16"/>
      <c r="AAH155" s="16"/>
      <c r="AAI155" s="16"/>
      <c r="AAJ155" s="16"/>
      <c r="AAK155" s="16"/>
      <c r="AAL155" s="16"/>
      <c r="AAM155" s="16"/>
      <c r="AAN155" s="16"/>
      <c r="AAO155" s="16"/>
      <c r="AAP155" s="16"/>
      <c r="AAQ155" s="16"/>
      <c r="AAR155" s="16"/>
      <c r="AAS155" s="16"/>
      <c r="AAT155" s="16"/>
      <c r="AAU155" s="16"/>
      <c r="AAV155" s="16"/>
      <c r="AAW155" s="16"/>
      <c r="AAX155" s="16"/>
      <c r="AAY155" s="16"/>
      <c r="AAZ155" s="16"/>
      <c r="ABA155" s="16"/>
      <c r="ABB155" s="16"/>
      <c r="ABC155" s="16"/>
      <c r="ABD155" s="16"/>
      <c r="ABE155" s="16"/>
      <c r="ABF155" s="16"/>
      <c r="ABG155" s="16"/>
      <c r="ABH155" s="16"/>
      <c r="ABI155" s="16"/>
      <c r="ABJ155" s="16"/>
      <c r="ABK155" s="16"/>
      <c r="ABL155" s="16"/>
      <c r="ABM155" s="16"/>
      <c r="ABN155" s="16"/>
      <c r="ABO155" s="16"/>
      <c r="ABP155" s="16"/>
      <c r="ABQ155" s="16"/>
      <c r="ABR155" s="16"/>
      <c r="ABS155" s="16"/>
      <c r="ABT155" s="16"/>
      <c r="ABU155" s="16"/>
      <c r="ABV155" s="16"/>
      <c r="ABW155" s="16"/>
      <c r="ABX155" s="16"/>
      <c r="ABY155" s="16"/>
      <c r="ABZ155" s="16"/>
      <c r="ACA155" s="16"/>
      <c r="ACB155" s="16"/>
      <c r="ACC155" s="16"/>
      <c r="ACD155" s="16"/>
      <c r="ACE155" s="16"/>
      <c r="ACF155" s="16"/>
      <c r="ACG155" s="16"/>
      <c r="ACH155" s="16"/>
      <c r="ACI155" s="16"/>
      <c r="ACJ155" s="16"/>
      <c r="ACK155" s="16"/>
      <c r="ACL155" s="16"/>
      <c r="ACM155" s="16"/>
      <c r="ACN155" s="16"/>
      <c r="ACO155" s="16"/>
      <c r="ACP155" s="16"/>
      <c r="ACQ155" s="16"/>
      <c r="ACR155" s="16"/>
      <c r="ACS155" s="16"/>
      <c r="ACT155" s="16"/>
      <c r="ACU155" s="16"/>
      <c r="ACV155" s="16"/>
      <c r="ACW155" s="16"/>
      <c r="ACX155" s="16"/>
      <c r="ACY155" s="16"/>
      <c r="ACZ155" s="16"/>
      <c r="ADA155" s="16"/>
      <c r="ADB155" s="16"/>
      <c r="ADC155" s="16"/>
      <c r="ADD155" s="16"/>
      <c r="ADE155" s="16"/>
      <c r="ADF155" s="16"/>
      <c r="ADG155" s="16"/>
      <c r="ADH155" s="16"/>
      <c r="ADI155" s="16"/>
      <c r="ADJ155" s="16"/>
      <c r="ADK155" s="16"/>
      <c r="ADL155" s="16"/>
      <c r="ADM155" s="16"/>
      <c r="ADN155" s="16"/>
      <c r="ADO155" s="16"/>
      <c r="ADP155" s="16"/>
      <c r="ADQ155" s="16"/>
      <c r="ADR155" s="16"/>
      <c r="ADS155" s="16"/>
      <c r="ADT155" s="16"/>
      <c r="ADU155" s="16"/>
      <c r="ADV155" s="16"/>
      <c r="ADW155" s="16"/>
      <c r="ADX155" s="16"/>
      <c r="ADY155" s="16"/>
      <c r="ADZ155" s="16"/>
      <c r="AEA155" s="16"/>
      <c r="AEB155" s="16"/>
      <c r="AEC155" s="16"/>
      <c r="AED155" s="16"/>
      <c r="AEE155" s="16"/>
      <c r="AEF155" s="16"/>
      <c r="AEG155" s="16"/>
      <c r="AEH155" s="16"/>
      <c r="AEI155" s="16"/>
      <c r="AEJ155" s="16"/>
      <c r="AEK155" s="16"/>
      <c r="AEL155" s="16"/>
      <c r="AEM155" s="16"/>
      <c r="AEN155" s="16"/>
      <c r="AEO155" s="16"/>
      <c r="AEP155" s="16"/>
      <c r="AEQ155" s="16"/>
      <c r="AER155" s="16"/>
      <c r="AES155" s="16"/>
      <c r="AET155" s="16"/>
      <c r="AEU155" s="16"/>
      <c r="AEV155" s="16"/>
      <c r="AEW155" s="16"/>
      <c r="AEX155" s="16"/>
      <c r="AEY155" s="16"/>
      <c r="AEZ155" s="16"/>
      <c r="AFA155" s="16"/>
      <c r="AFB155" s="16"/>
      <c r="AFC155" s="16"/>
      <c r="AFD155" s="16"/>
      <c r="AFE155" s="16"/>
      <c r="AFF155" s="16"/>
      <c r="AFG155" s="16"/>
      <c r="AFH155" s="16"/>
      <c r="AFI155" s="16"/>
      <c r="AFJ155" s="16"/>
      <c r="AFK155" s="16"/>
      <c r="AFL155" s="16"/>
      <c r="AFM155" s="16"/>
      <c r="AFN155" s="16"/>
      <c r="AFO155" s="16"/>
      <c r="AFP155" s="16"/>
      <c r="AFQ155" s="16"/>
      <c r="AFR155" s="16"/>
      <c r="AFS155" s="16"/>
      <c r="AFT155" s="16"/>
      <c r="AFU155" s="16"/>
      <c r="AFV155" s="16"/>
      <c r="AFW155" s="16"/>
      <c r="AFX155" s="16"/>
      <c r="AFY155" s="16"/>
      <c r="AFZ155" s="16"/>
      <c r="AGA155" s="16"/>
      <c r="AGB155" s="16"/>
      <c r="AGC155" s="16"/>
      <c r="AGD155" s="16"/>
      <c r="AGE155" s="16"/>
      <c r="AGF155" s="16"/>
      <c r="AGG155" s="16"/>
      <c r="AGH155" s="16"/>
      <c r="AGI155" s="16"/>
      <c r="AGJ155" s="16"/>
      <c r="AGK155" s="16"/>
      <c r="AGL155" s="16"/>
      <c r="AGM155" s="16"/>
      <c r="AGN155" s="16"/>
      <c r="AGO155" s="16"/>
      <c r="AGP155" s="16"/>
      <c r="AGQ155" s="16"/>
      <c r="AGR155" s="16"/>
      <c r="AGS155" s="16"/>
      <c r="AGT155" s="16"/>
      <c r="AGU155" s="16"/>
      <c r="AGV155" s="16"/>
      <c r="AGW155" s="16"/>
      <c r="AGX155" s="16"/>
      <c r="AGY155" s="16"/>
      <c r="AGZ155" s="16"/>
      <c r="AHA155" s="16"/>
      <c r="AHB155" s="16"/>
      <c r="AHC155" s="16"/>
      <c r="AHD155" s="16"/>
      <c r="AHE155" s="16"/>
      <c r="AHF155" s="16"/>
      <c r="AHG155" s="16"/>
      <c r="AHH155" s="16"/>
      <c r="AHI155" s="16"/>
      <c r="AHJ155" s="16"/>
      <c r="AHK155" s="16"/>
      <c r="AHL155" s="16"/>
      <c r="AHM155" s="16"/>
      <c r="AHN155" s="16"/>
      <c r="AHO155" s="16"/>
      <c r="AHP155" s="16"/>
      <c r="AHQ155" s="16"/>
      <c r="AHR155" s="16"/>
      <c r="AHS155" s="16"/>
      <c r="AHT155" s="16"/>
      <c r="AHU155" s="16"/>
      <c r="AHV155" s="16"/>
      <c r="AHW155" s="16"/>
      <c r="AHX155" s="16"/>
      <c r="AHY155" s="16"/>
    </row>
    <row r="156" spans="1:909" ht="35.25" customHeight="1" x14ac:dyDescent="0.35">
      <c r="C156" s="11"/>
      <c r="D156" s="11"/>
      <c r="E156" s="11"/>
      <c r="F156" s="11"/>
      <c r="G156" s="11"/>
      <c r="H156" s="11"/>
      <c r="I156" s="11"/>
      <c r="J156" s="13"/>
      <c r="K156" s="13"/>
      <c r="L156" s="13"/>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21"/>
      <c r="AO156" s="11"/>
      <c r="AP156" s="11"/>
      <c r="AQ156" s="11"/>
      <c r="AR156" s="11"/>
      <c r="AS156" s="11"/>
      <c r="AT156" s="11"/>
      <c r="AU156" s="11"/>
      <c r="AV156" s="11"/>
      <c r="AW156" s="11"/>
      <c r="AX156" s="11"/>
      <c r="AY156" s="11">
        <f t="shared" si="7"/>
        <v>0</v>
      </c>
      <c r="AZ156" s="11"/>
      <c r="BA156" s="15"/>
      <c r="BB156" s="15"/>
      <c r="BC156" s="15"/>
      <c r="BD156" s="15"/>
      <c r="BE156" s="15"/>
      <c r="BF156" s="15"/>
      <c r="BG156" s="15"/>
      <c r="BH156" s="15"/>
      <c r="BI156" s="15"/>
      <c r="BJ156" s="15"/>
      <c r="BK156" s="15"/>
      <c r="BL156" s="15"/>
      <c r="BM156" s="15"/>
      <c r="BN156" s="15"/>
      <c r="LT156" s="16"/>
      <c r="LU156" s="16"/>
      <c r="LV156" s="16"/>
      <c r="LW156" s="16"/>
      <c r="LX156" s="16"/>
      <c r="LY156" s="16"/>
      <c r="LZ156" s="16"/>
      <c r="MA156" s="16"/>
      <c r="MB156" s="16"/>
      <c r="MC156" s="16"/>
      <c r="MD156" s="16"/>
      <c r="ME156" s="16"/>
      <c r="MF156" s="16"/>
      <c r="MG156" s="16"/>
      <c r="MH156" s="16"/>
      <c r="MI156" s="16"/>
      <c r="MJ156" s="16"/>
      <c r="MK156" s="16"/>
      <c r="ML156" s="16"/>
      <c r="MM156" s="16"/>
      <c r="MN156" s="16"/>
      <c r="MO156" s="16"/>
      <c r="MP156" s="16"/>
      <c r="MQ156" s="16"/>
      <c r="MR156" s="16"/>
      <c r="MS156" s="16"/>
      <c r="MT156" s="16"/>
      <c r="MU156" s="16"/>
      <c r="MV156" s="16"/>
      <c r="MW156" s="16"/>
      <c r="MX156" s="16"/>
      <c r="MY156" s="16"/>
      <c r="MZ156" s="16"/>
      <c r="NA156" s="16"/>
      <c r="NB156" s="16"/>
      <c r="NC156" s="16"/>
      <c r="ND156" s="16"/>
      <c r="NE156" s="16"/>
      <c r="NF156" s="16"/>
      <c r="NG156" s="16"/>
      <c r="NH156" s="16"/>
      <c r="NI156" s="16"/>
      <c r="NJ156" s="16"/>
      <c r="NK156" s="16"/>
      <c r="NL156" s="16"/>
      <c r="NM156" s="16"/>
      <c r="NN156" s="16"/>
      <c r="NO156" s="16"/>
      <c r="NP156" s="16"/>
      <c r="NQ156" s="16"/>
      <c r="NR156" s="16"/>
      <c r="NS156" s="16"/>
      <c r="NT156" s="16"/>
      <c r="NU156" s="16"/>
      <c r="NV156" s="16"/>
      <c r="NW156" s="16"/>
      <c r="NX156" s="16"/>
      <c r="NY156" s="16"/>
      <c r="NZ156" s="16"/>
      <c r="OA156" s="16"/>
      <c r="OB156" s="16"/>
      <c r="OC156" s="16"/>
      <c r="OD156" s="16"/>
      <c r="OE156" s="16"/>
      <c r="OF156" s="16"/>
      <c r="OG156" s="16"/>
      <c r="OH156" s="16"/>
      <c r="OI156" s="16"/>
      <c r="OJ156" s="16"/>
      <c r="OK156" s="16"/>
      <c r="OL156" s="16"/>
      <c r="OM156" s="16"/>
      <c r="ON156" s="16"/>
      <c r="OO156" s="16"/>
      <c r="OP156" s="16"/>
      <c r="OQ156" s="16"/>
      <c r="OR156" s="16"/>
      <c r="OS156" s="16"/>
      <c r="OT156" s="16"/>
      <c r="OU156" s="16"/>
      <c r="OV156" s="16"/>
      <c r="OW156" s="16"/>
      <c r="OX156" s="16"/>
      <c r="OY156" s="16"/>
      <c r="OZ156" s="16"/>
      <c r="PA156" s="16"/>
      <c r="PB156" s="16"/>
      <c r="PC156" s="16"/>
      <c r="PD156" s="16"/>
      <c r="PE156" s="16"/>
      <c r="PF156" s="16"/>
      <c r="PG156" s="16"/>
      <c r="PH156" s="16"/>
      <c r="PI156" s="16"/>
      <c r="PJ156" s="16"/>
      <c r="PK156" s="16"/>
      <c r="PL156" s="16"/>
      <c r="PM156" s="16"/>
      <c r="PN156" s="16"/>
      <c r="PO156" s="16"/>
      <c r="PP156" s="16"/>
      <c r="PQ156" s="16"/>
      <c r="PR156" s="16"/>
      <c r="PS156" s="16"/>
      <c r="PT156" s="16"/>
      <c r="PU156" s="16"/>
      <c r="PV156" s="16"/>
      <c r="PW156" s="16"/>
      <c r="PX156" s="16"/>
      <c r="PY156" s="16"/>
      <c r="PZ156" s="16"/>
      <c r="QA156" s="16"/>
      <c r="QB156" s="16"/>
      <c r="QC156" s="16"/>
      <c r="QD156" s="16"/>
      <c r="QE156" s="16"/>
      <c r="QF156" s="16"/>
      <c r="QG156" s="16"/>
      <c r="QH156" s="16"/>
      <c r="QI156" s="16"/>
      <c r="QJ156" s="16"/>
      <c r="QK156" s="16"/>
      <c r="QL156" s="16"/>
      <c r="QM156" s="16"/>
      <c r="QN156" s="16"/>
      <c r="QO156" s="16"/>
      <c r="QP156" s="16"/>
      <c r="QQ156" s="16"/>
      <c r="QR156" s="16"/>
      <c r="QS156" s="16"/>
      <c r="QT156" s="16"/>
      <c r="QU156" s="16"/>
      <c r="QV156" s="16"/>
      <c r="QW156" s="16"/>
      <c r="QX156" s="16"/>
      <c r="QY156" s="16"/>
      <c r="QZ156" s="16"/>
      <c r="RA156" s="16"/>
      <c r="RB156" s="16"/>
      <c r="RC156" s="16"/>
      <c r="RD156" s="16"/>
      <c r="RE156" s="16"/>
      <c r="RF156" s="16"/>
      <c r="RG156" s="16"/>
      <c r="RH156" s="16"/>
      <c r="RI156" s="16"/>
      <c r="RJ156" s="16"/>
      <c r="RK156" s="16"/>
      <c r="RL156" s="16"/>
      <c r="RM156" s="16"/>
      <c r="RN156" s="16"/>
      <c r="RO156" s="16"/>
      <c r="RP156" s="16"/>
      <c r="RQ156" s="16"/>
      <c r="RR156" s="16"/>
      <c r="RS156" s="16"/>
      <c r="RT156" s="16"/>
      <c r="RU156" s="16"/>
      <c r="RV156" s="16"/>
      <c r="RW156" s="16"/>
      <c r="RX156" s="16"/>
      <c r="RY156" s="16"/>
      <c r="RZ156" s="16"/>
      <c r="SA156" s="16"/>
      <c r="SB156" s="16"/>
      <c r="SC156" s="16"/>
      <c r="SD156" s="16"/>
      <c r="SE156" s="16"/>
      <c r="SF156" s="16"/>
      <c r="SG156" s="16"/>
      <c r="SH156" s="16"/>
      <c r="SI156" s="16"/>
      <c r="SJ156" s="16"/>
      <c r="SK156" s="16"/>
      <c r="SL156" s="16"/>
      <c r="SM156" s="16"/>
      <c r="SN156" s="16"/>
      <c r="SO156" s="16"/>
      <c r="SP156" s="16"/>
      <c r="SQ156" s="16"/>
      <c r="SR156" s="16"/>
      <c r="SS156" s="16"/>
      <c r="ST156" s="16"/>
      <c r="SU156" s="16"/>
      <c r="SV156" s="16"/>
      <c r="SW156" s="16"/>
      <c r="SX156" s="16"/>
      <c r="SY156" s="16"/>
      <c r="SZ156" s="16"/>
      <c r="TA156" s="16"/>
      <c r="TB156" s="16"/>
      <c r="TC156" s="16"/>
      <c r="TD156" s="16"/>
      <c r="TE156" s="16"/>
      <c r="TF156" s="16"/>
      <c r="TG156" s="16"/>
      <c r="TH156" s="16"/>
      <c r="TI156" s="16"/>
      <c r="TJ156" s="16"/>
      <c r="TK156" s="16"/>
      <c r="TL156" s="16"/>
      <c r="TM156" s="16"/>
      <c r="TN156" s="16"/>
      <c r="TO156" s="16"/>
      <c r="TP156" s="16"/>
      <c r="TQ156" s="16"/>
      <c r="TR156" s="16"/>
      <c r="TS156" s="16"/>
      <c r="TT156" s="16"/>
      <c r="TU156" s="16"/>
      <c r="TV156" s="16"/>
      <c r="TW156" s="16"/>
      <c r="TX156" s="16"/>
      <c r="TY156" s="16"/>
      <c r="TZ156" s="16"/>
      <c r="UA156" s="16"/>
      <c r="UB156" s="16"/>
      <c r="UC156" s="16"/>
      <c r="UD156" s="16"/>
      <c r="UE156" s="16"/>
      <c r="UF156" s="16"/>
      <c r="UG156" s="16"/>
      <c r="UH156" s="16"/>
      <c r="UI156" s="16"/>
      <c r="UJ156" s="16"/>
      <c r="UK156" s="16"/>
      <c r="UL156" s="16"/>
      <c r="UM156" s="16"/>
      <c r="UN156" s="16"/>
      <c r="UO156" s="16"/>
      <c r="UP156" s="16"/>
      <c r="UQ156" s="16"/>
      <c r="UR156" s="16"/>
      <c r="US156" s="16"/>
      <c r="UT156" s="16"/>
      <c r="UU156" s="16"/>
      <c r="UV156" s="16"/>
      <c r="UW156" s="16"/>
      <c r="UX156" s="16"/>
      <c r="UY156" s="16"/>
      <c r="UZ156" s="16"/>
      <c r="VA156" s="16"/>
      <c r="VB156" s="16"/>
      <c r="VC156" s="16"/>
      <c r="VD156" s="16"/>
      <c r="VE156" s="16"/>
      <c r="VF156" s="16"/>
      <c r="VG156" s="16"/>
      <c r="VH156" s="16"/>
      <c r="VI156" s="16"/>
      <c r="VJ156" s="16"/>
      <c r="VK156" s="16"/>
      <c r="VL156" s="16"/>
      <c r="VM156" s="16"/>
      <c r="VN156" s="16"/>
      <c r="VO156" s="16"/>
      <c r="VP156" s="16"/>
      <c r="VQ156" s="16"/>
      <c r="VR156" s="16"/>
      <c r="VS156" s="16"/>
      <c r="VT156" s="16"/>
      <c r="VU156" s="16"/>
      <c r="VV156" s="16"/>
      <c r="VW156" s="16"/>
      <c r="VX156" s="16"/>
      <c r="VY156" s="16"/>
      <c r="VZ156" s="16"/>
      <c r="WA156" s="16"/>
      <c r="WB156" s="16"/>
      <c r="WC156" s="16"/>
      <c r="WD156" s="16"/>
      <c r="WE156" s="16"/>
      <c r="WF156" s="16"/>
      <c r="WG156" s="16"/>
      <c r="WH156" s="16"/>
      <c r="WI156" s="16"/>
      <c r="WJ156" s="16"/>
      <c r="WK156" s="16"/>
      <c r="WL156" s="16"/>
      <c r="WM156" s="16"/>
      <c r="WN156" s="16"/>
      <c r="WO156" s="16"/>
      <c r="WP156" s="16"/>
      <c r="WQ156" s="16"/>
      <c r="WR156" s="16"/>
      <c r="WS156" s="16"/>
      <c r="WT156" s="16"/>
      <c r="WU156" s="16"/>
      <c r="WV156" s="16"/>
      <c r="WW156" s="16"/>
      <c r="WX156" s="16"/>
      <c r="WY156" s="16"/>
      <c r="WZ156" s="16"/>
      <c r="XA156" s="16"/>
      <c r="XB156" s="16"/>
      <c r="XC156" s="16"/>
      <c r="XD156" s="16"/>
      <c r="XE156" s="16"/>
      <c r="XF156" s="16"/>
      <c r="XG156" s="16"/>
      <c r="XH156" s="16"/>
      <c r="XI156" s="16"/>
      <c r="XJ156" s="16"/>
      <c r="XK156" s="16"/>
      <c r="XL156" s="16"/>
      <c r="XM156" s="16"/>
      <c r="XN156" s="16"/>
      <c r="XO156" s="16"/>
      <c r="XP156" s="16"/>
      <c r="XQ156" s="16"/>
      <c r="XR156" s="16"/>
      <c r="XS156" s="16"/>
      <c r="XT156" s="16"/>
      <c r="XU156" s="16"/>
      <c r="XV156" s="16"/>
      <c r="XW156" s="16"/>
      <c r="XX156" s="16"/>
      <c r="XY156" s="16"/>
      <c r="XZ156" s="16"/>
      <c r="YA156" s="16"/>
      <c r="YB156" s="16"/>
      <c r="YC156" s="16"/>
      <c r="YD156" s="16"/>
      <c r="YE156" s="16"/>
      <c r="YF156" s="16"/>
      <c r="YG156" s="16"/>
      <c r="YH156" s="16"/>
      <c r="YI156" s="16"/>
      <c r="YJ156" s="16"/>
      <c r="YK156" s="16"/>
      <c r="YL156" s="16"/>
      <c r="YM156" s="16"/>
      <c r="YN156" s="16"/>
      <c r="YO156" s="16"/>
      <c r="YP156" s="16"/>
      <c r="YQ156" s="16"/>
      <c r="YR156" s="16"/>
      <c r="YS156" s="16"/>
      <c r="YT156" s="16"/>
      <c r="YU156" s="16"/>
      <c r="YV156" s="16"/>
      <c r="YW156" s="16"/>
      <c r="YX156" s="16"/>
      <c r="YY156" s="16"/>
      <c r="YZ156" s="16"/>
      <c r="ZA156" s="16"/>
      <c r="ZB156" s="16"/>
      <c r="ZC156" s="16"/>
      <c r="ZD156" s="16"/>
      <c r="ZE156" s="16"/>
      <c r="ZF156" s="16"/>
      <c r="ZG156" s="16"/>
      <c r="ZH156" s="16"/>
      <c r="ZI156" s="16"/>
      <c r="ZJ156" s="16"/>
      <c r="ZK156" s="16"/>
      <c r="ZL156" s="16"/>
      <c r="ZM156" s="16"/>
      <c r="ZN156" s="16"/>
      <c r="ZO156" s="16"/>
      <c r="ZP156" s="16"/>
      <c r="ZQ156" s="16"/>
      <c r="ZR156" s="16"/>
      <c r="ZS156" s="16"/>
      <c r="ZT156" s="16"/>
      <c r="ZU156" s="16"/>
      <c r="ZV156" s="16"/>
      <c r="ZW156" s="16"/>
      <c r="ZX156" s="16"/>
      <c r="ZY156" s="16"/>
      <c r="ZZ156" s="16"/>
      <c r="AAA156" s="16"/>
      <c r="AAB156" s="16"/>
      <c r="AAC156" s="16"/>
      <c r="AAD156" s="16"/>
      <c r="AAE156" s="16"/>
      <c r="AAF156" s="16"/>
      <c r="AAG156" s="16"/>
      <c r="AAH156" s="16"/>
      <c r="AAI156" s="16"/>
      <c r="AAJ156" s="16"/>
      <c r="AAK156" s="16"/>
      <c r="AAL156" s="16"/>
      <c r="AAM156" s="16"/>
      <c r="AAN156" s="16"/>
      <c r="AAO156" s="16"/>
      <c r="AAP156" s="16"/>
      <c r="AAQ156" s="16"/>
      <c r="AAR156" s="16"/>
      <c r="AAS156" s="16"/>
      <c r="AAT156" s="16"/>
      <c r="AAU156" s="16"/>
      <c r="AAV156" s="16"/>
      <c r="AAW156" s="16"/>
      <c r="AAX156" s="16"/>
      <c r="AAY156" s="16"/>
      <c r="AAZ156" s="16"/>
      <c r="ABA156" s="16"/>
      <c r="ABB156" s="16"/>
      <c r="ABC156" s="16"/>
      <c r="ABD156" s="16"/>
      <c r="ABE156" s="16"/>
      <c r="ABF156" s="16"/>
      <c r="ABG156" s="16"/>
      <c r="ABH156" s="16"/>
      <c r="ABI156" s="16"/>
      <c r="ABJ156" s="16"/>
      <c r="ABK156" s="16"/>
      <c r="ABL156" s="16"/>
      <c r="ABM156" s="16"/>
      <c r="ABN156" s="16"/>
      <c r="ABO156" s="16"/>
      <c r="ABP156" s="16"/>
      <c r="ABQ156" s="16"/>
      <c r="ABR156" s="16"/>
      <c r="ABS156" s="16"/>
      <c r="ABT156" s="16"/>
      <c r="ABU156" s="16"/>
      <c r="ABV156" s="16"/>
      <c r="ABW156" s="16"/>
      <c r="ABX156" s="16"/>
      <c r="ABY156" s="16"/>
      <c r="ABZ156" s="16"/>
      <c r="ACA156" s="16"/>
      <c r="ACB156" s="16"/>
      <c r="ACC156" s="16"/>
      <c r="ACD156" s="16"/>
      <c r="ACE156" s="16"/>
      <c r="ACF156" s="16"/>
      <c r="ACG156" s="16"/>
      <c r="ACH156" s="16"/>
      <c r="ACI156" s="16"/>
      <c r="ACJ156" s="16"/>
      <c r="ACK156" s="16"/>
      <c r="ACL156" s="16"/>
      <c r="ACM156" s="16"/>
      <c r="ACN156" s="16"/>
      <c r="ACO156" s="16"/>
      <c r="ACP156" s="16"/>
      <c r="ACQ156" s="16"/>
      <c r="ACR156" s="16"/>
      <c r="ACS156" s="16"/>
      <c r="ACT156" s="16"/>
      <c r="ACU156" s="16"/>
      <c r="ACV156" s="16"/>
      <c r="ACW156" s="16"/>
      <c r="ACX156" s="16"/>
      <c r="ACY156" s="16"/>
      <c r="ACZ156" s="16"/>
      <c r="ADA156" s="16"/>
      <c r="ADB156" s="16"/>
      <c r="ADC156" s="16"/>
      <c r="ADD156" s="16"/>
      <c r="ADE156" s="16"/>
      <c r="ADF156" s="16"/>
      <c r="ADG156" s="16"/>
      <c r="ADH156" s="16"/>
      <c r="ADI156" s="16"/>
      <c r="ADJ156" s="16"/>
      <c r="ADK156" s="16"/>
      <c r="ADL156" s="16"/>
      <c r="ADM156" s="16"/>
      <c r="ADN156" s="16"/>
      <c r="ADO156" s="16"/>
      <c r="ADP156" s="16"/>
      <c r="ADQ156" s="16"/>
      <c r="ADR156" s="16"/>
      <c r="ADS156" s="16"/>
      <c r="ADT156" s="16"/>
      <c r="ADU156" s="16"/>
      <c r="ADV156" s="16"/>
      <c r="ADW156" s="16"/>
      <c r="ADX156" s="16"/>
      <c r="ADY156" s="16"/>
      <c r="ADZ156" s="16"/>
      <c r="AEA156" s="16"/>
      <c r="AEB156" s="16"/>
      <c r="AEC156" s="16"/>
      <c r="AED156" s="16"/>
      <c r="AEE156" s="16"/>
      <c r="AEF156" s="16"/>
      <c r="AEG156" s="16"/>
      <c r="AEH156" s="16"/>
      <c r="AEI156" s="16"/>
      <c r="AEJ156" s="16"/>
      <c r="AEK156" s="16"/>
      <c r="AEL156" s="16"/>
      <c r="AEM156" s="16"/>
      <c r="AEN156" s="16"/>
      <c r="AEO156" s="16"/>
      <c r="AEP156" s="16"/>
      <c r="AEQ156" s="16"/>
      <c r="AER156" s="16"/>
      <c r="AES156" s="16"/>
      <c r="AET156" s="16"/>
      <c r="AEU156" s="16"/>
      <c r="AEV156" s="16"/>
      <c r="AEW156" s="16"/>
      <c r="AEX156" s="16"/>
      <c r="AEY156" s="16"/>
      <c r="AEZ156" s="16"/>
      <c r="AFA156" s="16"/>
      <c r="AFB156" s="16"/>
      <c r="AFC156" s="16"/>
      <c r="AFD156" s="16"/>
      <c r="AFE156" s="16"/>
      <c r="AFF156" s="16"/>
      <c r="AFG156" s="16"/>
      <c r="AFH156" s="16"/>
      <c r="AFI156" s="16"/>
      <c r="AFJ156" s="16"/>
      <c r="AFK156" s="16"/>
      <c r="AFL156" s="16"/>
      <c r="AFM156" s="16"/>
      <c r="AFN156" s="16"/>
      <c r="AFO156" s="16"/>
      <c r="AFP156" s="16"/>
      <c r="AFQ156" s="16"/>
      <c r="AFR156" s="16"/>
      <c r="AFS156" s="16"/>
      <c r="AFT156" s="16"/>
      <c r="AFU156" s="16"/>
      <c r="AFV156" s="16"/>
      <c r="AFW156" s="16"/>
      <c r="AFX156" s="16"/>
      <c r="AFY156" s="16"/>
      <c r="AFZ156" s="16"/>
      <c r="AGA156" s="16"/>
      <c r="AGB156" s="16"/>
      <c r="AGC156" s="16"/>
      <c r="AGD156" s="16"/>
      <c r="AGE156" s="16"/>
      <c r="AGF156" s="16"/>
      <c r="AGG156" s="16"/>
      <c r="AGH156" s="16"/>
      <c r="AGI156" s="16"/>
      <c r="AGJ156" s="16"/>
      <c r="AGK156" s="16"/>
      <c r="AGL156" s="16"/>
      <c r="AGM156" s="16"/>
      <c r="AGN156" s="16"/>
      <c r="AGO156" s="16"/>
      <c r="AGP156" s="16"/>
      <c r="AGQ156" s="16"/>
      <c r="AGR156" s="16"/>
      <c r="AGS156" s="16"/>
      <c r="AGT156" s="16"/>
      <c r="AGU156" s="16"/>
      <c r="AGV156" s="16"/>
      <c r="AGW156" s="16"/>
      <c r="AGX156" s="16"/>
      <c r="AGY156" s="16"/>
      <c r="AGZ156" s="16"/>
      <c r="AHA156" s="16"/>
      <c r="AHB156" s="16"/>
      <c r="AHC156" s="16"/>
      <c r="AHD156" s="16"/>
      <c r="AHE156" s="16"/>
      <c r="AHF156" s="16"/>
      <c r="AHG156" s="16"/>
      <c r="AHH156" s="16"/>
      <c r="AHI156" s="16"/>
      <c r="AHJ156" s="16"/>
      <c r="AHK156" s="16"/>
      <c r="AHL156" s="16"/>
      <c r="AHM156" s="16"/>
      <c r="AHN156" s="16"/>
      <c r="AHO156" s="16"/>
      <c r="AHP156" s="16"/>
      <c r="AHQ156" s="16"/>
      <c r="AHR156" s="16"/>
      <c r="AHS156" s="16"/>
      <c r="AHT156" s="16"/>
      <c r="AHU156" s="16"/>
      <c r="AHV156" s="16"/>
      <c r="AHW156" s="16"/>
      <c r="AHX156" s="16"/>
      <c r="AHY156" s="16"/>
    </row>
    <row r="157" spans="1:909" ht="35.25" customHeight="1" x14ac:dyDescent="0.35">
      <c r="C157" s="11"/>
      <c r="D157" s="11"/>
      <c r="E157" s="11"/>
      <c r="F157" s="11"/>
      <c r="G157" s="11"/>
      <c r="H157" s="11"/>
      <c r="I157" s="11"/>
      <c r="J157" s="13"/>
      <c r="K157" s="13"/>
      <c r="L157" s="13"/>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21"/>
      <c r="AO157" s="11"/>
      <c r="AP157" s="11"/>
      <c r="AQ157" s="11"/>
      <c r="AR157" s="11"/>
      <c r="AS157" s="11"/>
      <c r="AT157" s="11"/>
      <c r="AU157" s="11"/>
      <c r="AV157" s="11"/>
      <c r="AW157" s="11"/>
      <c r="AX157" s="11"/>
      <c r="AY157" s="11">
        <f t="shared" si="7"/>
        <v>0</v>
      </c>
      <c r="AZ157" s="11"/>
      <c r="BA157" s="15"/>
      <c r="BB157" s="15"/>
      <c r="BC157" s="15"/>
      <c r="BD157" s="15"/>
      <c r="BE157" s="15"/>
      <c r="BF157" s="15"/>
      <c r="BG157" s="15"/>
      <c r="BH157" s="15"/>
      <c r="BI157" s="15"/>
      <c r="BJ157" s="15"/>
      <c r="BK157" s="15"/>
      <c r="BL157" s="15"/>
      <c r="BM157" s="15"/>
      <c r="BN157" s="15"/>
      <c r="LT157" s="16"/>
      <c r="LU157" s="16"/>
      <c r="LV157" s="16"/>
      <c r="LW157" s="16"/>
      <c r="LX157" s="16"/>
      <c r="LY157" s="16"/>
      <c r="LZ157" s="16"/>
      <c r="MA157" s="16"/>
      <c r="MB157" s="16"/>
      <c r="MC157" s="16"/>
      <c r="MD157" s="16"/>
      <c r="ME157" s="16"/>
      <c r="MF157" s="16"/>
      <c r="MG157" s="16"/>
      <c r="MH157" s="16"/>
      <c r="MI157" s="16"/>
      <c r="MJ157" s="16"/>
      <c r="MK157" s="16"/>
      <c r="ML157" s="16"/>
      <c r="MM157" s="16"/>
      <c r="MN157" s="16"/>
      <c r="MO157" s="16"/>
      <c r="MP157" s="16"/>
      <c r="MQ157" s="16"/>
      <c r="MR157" s="16"/>
      <c r="MS157" s="16"/>
      <c r="MT157" s="16"/>
      <c r="MU157" s="16"/>
      <c r="MV157" s="16"/>
      <c r="MW157" s="16"/>
      <c r="MX157" s="16"/>
      <c r="MY157" s="16"/>
      <c r="MZ157" s="16"/>
      <c r="NA157" s="16"/>
      <c r="NB157" s="16"/>
      <c r="NC157" s="16"/>
      <c r="ND157" s="16"/>
      <c r="NE157" s="16"/>
      <c r="NF157" s="16"/>
      <c r="NG157" s="16"/>
      <c r="NH157" s="16"/>
      <c r="NI157" s="16"/>
      <c r="NJ157" s="16"/>
      <c r="NK157" s="16"/>
      <c r="NL157" s="16"/>
      <c r="NM157" s="16"/>
      <c r="NN157" s="16"/>
      <c r="NO157" s="16"/>
      <c r="NP157" s="16"/>
      <c r="NQ157" s="16"/>
      <c r="NR157" s="16"/>
      <c r="NS157" s="16"/>
      <c r="NT157" s="16"/>
      <c r="NU157" s="16"/>
      <c r="NV157" s="16"/>
      <c r="NW157" s="16"/>
      <c r="NX157" s="16"/>
      <c r="NY157" s="16"/>
      <c r="NZ157" s="16"/>
      <c r="OA157" s="16"/>
      <c r="OB157" s="16"/>
      <c r="OC157" s="16"/>
      <c r="OD157" s="16"/>
      <c r="OE157" s="16"/>
      <c r="OF157" s="16"/>
      <c r="OG157" s="16"/>
      <c r="OH157" s="16"/>
      <c r="OI157" s="16"/>
      <c r="OJ157" s="16"/>
      <c r="OK157" s="16"/>
      <c r="OL157" s="16"/>
      <c r="OM157" s="16"/>
      <c r="ON157" s="16"/>
      <c r="OO157" s="16"/>
      <c r="OP157" s="16"/>
      <c r="OQ157" s="16"/>
      <c r="OR157" s="16"/>
      <c r="OS157" s="16"/>
      <c r="OT157" s="16"/>
      <c r="OU157" s="16"/>
      <c r="OV157" s="16"/>
      <c r="OW157" s="16"/>
      <c r="OX157" s="16"/>
      <c r="OY157" s="16"/>
      <c r="OZ157" s="16"/>
      <c r="PA157" s="16"/>
      <c r="PB157" s="16"/>
      <c r="PC157" s="16"/>
      <c r="PD157" s="16"/>
      <c r="PE157" s="16"/>
      <c r="PF157" s="16"/>
      <c r="PG157" s="16"/>
      <c r="PH157" s="16"/>
      <c r="PI157" s="16"/>
      <c r="PJ157" s="16"/>
      <c r="PK157" s="16"/>
      <c r="PL157" s="16"/>
      <c r="PM157" s="16"/>
      <c r="PN157" s="16"/>
      <c r="PO157" s="16"/>
      <c r="PP157" s="16"/>
      <c r="PQ157" s="16"/>
      <c r="PR157" s="16"/>
      <c r="PS157" s="16"/>
      <c r="PT157" s="16"/>
      <c r="PU157" s="16"/>
      <c r="PV157" s="16"/>
      <c r="PW157" s="16"/>
      <c r="PX157" s="16"/>
      <c r="PY157" s="16"/>
      <c r="PZ157" s="16"/>
      <c r="QA157" s="16"/>
      <c r="QB157" s="16"/>
      <c r="QC157" s="16"/>
      <c r="QD157" s="16"/>
      <c r="QE157" s="16"/>
      <c r="QF157" s="16"/>
      <c r="QG157" s="16"/>
      <c r="QH157" s="16"/>
      <c r="QI157" s="16"/>
      <c r="QJ157" s="16"/>
      <c r="QK157" s="16"/>
      <c r="QL157" s="16"/>
      <c r="QM157" s="16"/>
      <c r="QN157" s="16"/>
      <c r="QO157" s="16"/>
      <c r="QP157" s="16"/>
      <c r="QQ157" s="16"/>
      <c r="QR157" s="16"/>
      <c r="QS157" s="16"/>
      <c r="QT157" s="16"/>
      <c r="QU157" s="16"/>
      <c r="QV157" s="16"/>
      <c r="QW157" s="16"/>
      <c r="QX157" s="16"/>
      <c r="QY157" s="16"/>
      <c r="QZ157" s="16"/>
      <c r="RA157" s="16"/>
      <c r="RB157" s="16"/>
      <c r="RC157" s="16"/>
      <c r="RD157" s="16"/>
      <c r="RE157" s="16"/>
      <c r="RF157" s="16"/>
      <c r="RG157" s="16"/>
      <c r="RH157" s="16"/>
      <c r="RI157" s="16"/>
      <c r="RJ157" s="16"/>
      <c r="RK157" s="16"/>
      <c r="RL157" s="16"/>
      <c r="RM157" s="16"/>
      <c r="RN157" s="16"/>
      <c r="RO157" s="16"/>
      <c r="RP157" s="16"/>
      <c r="RQ157" s="16"/>
      <c r="RR157" s="16"/>
      <c r="RS157" s="16"/>
      <c r="RT157" s="16"/>
      <c r="RU157" s="16"/>
      <c r="RV157" s="16"/>
      <c r="RW157" s="16"/>
      <c r="RX157" s="16"/>
      <c r="RY157" s="16"/>
      <c r="RZ157" s="16"/>
      <c r="SA157" s="16"/>
      <c r="SB157" s="16"/>
      <c r="SC157" s="16"/>
      <c r="SD157" s="16"/>
      <c r="SE157" s="16"/>
      <c r="SF157" s="16"/>
      <c r="SG157" s="16"/>
      <c r="SH157" s="16"/>
      <c r="SI157" s="16"/>
      <c r="SJ157" s="16"/>
      <c r="SK157" s="16"/>
      <c r="SL157" s="16"/>
      <c r="SM157" s="16"/>
      <c r="SN157" s="16"/>
      <c r="SO157" s="16"/>
      <c r="SP157" s="16"/>
      <c r="SQ157" s="16"/>
      <c r="SR157" s="16"/>
      <c r="SS157" s="16"/>
      <c r="ST157" s="16"/>
      <c r="SU157" s="16"/>
      <c r="SV157" s="16"/>
      <c r="SW157" s="16"/>
      <c r="SX157" s="16"/>
      <c r="SY157" s="16"/>
      <c r="SZ157" s="16"/>
      <c r="TA157" s="16"/>
      <c r="TB157" s="16"/>
      <c r="TC157" s="16"/>
      <c r="TD157" s="16"/>
      <c r="TE157" s="16"/>
      <c r="TF157" s="16"/>
      <c r="TG157" s="16"/>
      <c r="TH157" s="16"/>
      <c r="TI157" s="16"/>
      <c r="TJ157" s="16"/>
      <c r="TK157" s="16"/>
      <c r="TL157" s="16"/>
      <c r="TM157" s="16"/>
      <c r="TN157" s="16"/>
      <c r="TO157" s="16"/>
      <c r="TP157" s="16"/>
      <c r="TQ157" s="16"/>
      <c r="TR157" s="16"/>
      <c r="TS157" s="16"/>
      <c r="TT157" s="16"/>
      <c r="TU157" s="16"/>
      <c r="TV157" s="16"/>
      <c r="TW157" s="16"/>
      <c r="TX157" s="16"/>
      <c r="TY157" s="16"/>
      <c r="TZ157" s="16"/>
      <c r="UA157" s="16"/>
      <c r="UB157" s="16"/>
      <c r="UC157" s="16"/>
      <c r="UD157" s="16"/>
      <c r="UE157" s="16"/>
      <c r="UF157" s="16"/>
      <c r="UG157" s="16"/>
      <c r="UH157" s="16"/>
      <c r="UI157" s="16"/>
      <c r="UJ157" s="16"/>
      <c r="UK157" s="16"/>
      <c r="UL157" s="16"/>
      <c r="UM157" s="16"/>
      <c r="UN157" s="16"/>
      <c r="UO157" s="16"/>
      <c r="UP157" s="16"/>
      <c r="UQ157" s="16"/>
      <c r="UR157" s="16"/>
      <c r="US157" s="16"/>
      <c r="UT157" s="16"/>
      <c r="UU157" s="16"/>
      <c r="UV157" s="16"/>
      <c r="UW157" s="16"/>
      <c r="UX157" s="16"/>
      <c r="UY157" s="16"/>
      <c r="UZ157" s="16"/>
      <c r="VA157" s="16"/>
      <c r="VB157" s="16"/>
      <c r="VC157" s="16"/>
      <c r="VD157" s="16"/>
      <c r="VE157" s="16"/>
      <c r="VF157" s="16"/>
      <c r="VG157" s="16"/>
      <c r="VH157" s="16"/>
      <c r="VI157" s="16"/>
      <c r="VJ157" s="16"/>
      <c r="VK157" s="16"/>
      <c r="VL157" s="16"/>
      <c r="VM157" s="16"/>
      <c r="VN157" s="16"/>
      <c r="VO157" s="16"/>
      <c r="VP157" s="16"/>
      <c r="VQ157" s="16"/>
      <c r="VR157" s="16"/>
      <c r="VS157" s="16"/>
      <c r="VT157" s="16"/>
      <c r="VU157" s="16"/>
      <c r="VV157" s="16"/>
      <c r="VW157" s="16"/>
      <c r="VX157" s="16"/>
      <c r="VY157" s="16"/>
      <c r="VZ157" s="16"/>
      <c r="WA157" s="16"/>
      <c r="WB157" s="16"/>
      <c r="WC157" s="16"/>
      <c r="WD157" s="16"/>
      <c r="WE157" s="16"/>
      <c r="WF157" s="16"/>
      <c r="WG157" s="16"/>
      <c r="WH157" s="16"/>
      <c r="WI157" s="16"/>
      <c r="WJ157" s="16"/>
      <c r="WK157" s="16"/>
      <c r="WL157" s="16"/>
      <c r="WM157" s="16"/>
      <c r="WN157" s="16"/>
      <c r="WO157" s="16"/>
      <c r="WP157" s="16"/>
      <c r="WQ157" s="16"/>
      <c r="WR157" s="16"/>
      <c r="WS157" s="16"/>
      <c r="WT157" s="16"/>
      <c r="WU157" s="16"/>
      <c r="WV157" s="16"/>
      <c r="WW157" s="16"/>
      <c r="WX157" s="16"/>
      <c r="WY157" s="16"/>
      <c r="WZ157" s="16"/>
      <c r="XA157" s="16"/>
      <c r="XB157" s="16"/>
      <c r="XC157" s="16"/>
      <c r="XD157" s="16"/>
      <c r="XE157" s="16"/>
      <c r="XF157" s="16"/>
      <c r="XG157" s="16"/>
      <c r="XH157" s="16"/>
      <c r="XI157" s="16"/>
      <c r="XJ157" s="16"/>
      <c r="XK157" s="16"/>
      <c r="XL157" s="16"/>
      <c r="XM157" s="16"/>
      <c r="XN157" s="16"/>
      <c r="XO157" s="16"/>
      <c r="XP157" s="16"/>
      <c r="XQ157" s="16"/>
      <c r="XR157" s="16"/>
      <c r="XS157" s="16"/>
      <c r="XT157" s="16"/>
      <c r="XU157" s="16"/>
      <c r="XV157" s="16"/>
      <c r="XW157" s="16"/>
      <c r="XX157" s="16"/>
      <c r="XY157" s="16"/>
      <c r="XZ157" s="16"/>
      <c r="YA157" s="16"/>
      <c r="YB157" s="16"/>
      <c r="YC157" s="16"/>
      <c r="YD157" s="16"/>
      <c r="YE157" s="16"/>
      <c r="YF157" s="16"/>
      <c r="YG157" s="16"/>
      <c r="YH157" s="16"/>
      <c r="YI157" s="16"/>
      <c r="YJ157" s="16"/>
      <c r="YK157" s="16"/>
      <c r="YL157" s="16"/>
      <c r="YM157" s="16"/>
      <c r="YN157" s="16"/>
      <c r="YO157" s="16"/>
      <c r="YP157" s="16"/>
      <c r="YQ157" s="16"/>
      <c r="YR157" s="16"/>
      <c r="YS157" s="16"/>
      <c r="YT157" s="16"/>
      <c r="YU157" s="16"/>
      <c r="YV157" s="16"/>
      <c r="YW157" s="16"/>
      <c r="YX157" s="16"/>
      <c r="YY157" s="16"/>
      <c r="YZ157" s="16"/>
      <c r="ZA157" s="16"/>
      <c r="ZB157" s="16"/>
      <c r="ZC157" s="16"/>
      <c r="ZD157" s="16"/>
      <c r="ZE157" s="16"/>
      <c r="ZF157" s="16"/>
      <c r="ZG157" s="16"/>
      <c r="ZH157" s="16"/>
      <c r="ZI157" s="16"/>
      <c r="ZJ157" s="16"/>
      <c r="ZK157" s="16"/>
      <c r="ZL157" s="16"/>
      <c r="ZM157" s="16"/>
      <c r="ZN157" s="16"/>
      <c r="ZO157" s="16"/>
      <c r="ZP157" s="16"/>
      <c r="ZQ157" s="16"/>
      <c r="ZR157" s="16"/>
      <c r="ZS157" s="16"/>
      <c r="ZT157" s="16"/>
      <c r="ZU157" s="16"/>
      <c r="ZV157" s="16"/>
      <c r="ZW157" s="16"/>
      <c r="ZX157" s="16"/>
      <c r="ZY157" s="16"/>
      <c r="ZZ157" s="16"/>
      <c r="AAA157" s="16"/>
      <c r="AAB157" s="16"/>
      <c r="AAC157" s="16"/>
      <c r="AAD157" s="16"/>
      <c r="AAE157" s="16"/>
      <c r="AAF157" s="16"/>
      <c r="AAG157" s="16"/>
      <c r="AAH157" s="16"/>
      <c r="AAI157" s="16"/>
      <c r="AAJ157" s="16"/>
      <c r="AAK157" s="16"/>
      <c r="AAL157" s="16"/>
      <c r="AAM157" s="16"/>
      <c r="AAN157" s="16"/>
      <c r="AAO157" s="16"/>
      <c r="AAP157" s="16"/>
      <c r="AAQ157" s="16"/>
      <c r="AAR157" s="16"/>
      <c r="AAS157" s="16"/>
      <c r="AAT157" s="16"/>
      <c r="AAU157" s="16"/>
      <c r="AAV157" s="16"/>
      <c r="AAW157" s="16"/>
      <c r="AAX157" s="16"/>
      <c r="AAY157" s="16"/>
      <c r="AAZ157" s="16"/>
      <c r="ABA157" s="16"/>
      <c r="ABB157" s="16"/>
      <c r="ABC157" s="16"/>
      <c r="ABD157" s="16"/>
      <c r="ABE157" s="16"/>
      <c r="ABF157" s="16"/>
      <c r="ABG157" s="16"/>
      <c r="ABH157" s="16"/>
      <c r="ABI157" s="16"/>
      <c r="ABJ157" s="16"/>
      <c r="ABK157" s="16"/>
      <c r="ABL157" s="16"/>
      <c r="ABM157" s="16"/>
      <c r="ABN157" s="16"/>
      <c r="ABO157" s="16"/>
      <c r="ABP157" s="16"/>
      <c r="ABQ157" s="16"/>
      <c r="ABR157" s="16"/>
      <c r="ABS157" s="16"/>
      <c r="ABT157" s="16"/>
      <c r="ABU157" s="16"/>
      <c r="ABV157" s="16"/>
      <c r="ABW157" s="16"/>
      <c r="ABX157" s="16"/>
      <c r="ABY157" s="16"/>
      <c r="ABZ157" s="16"/>
      <c r="ACA157" s="16"/>
      <c r="ACB157" s="16"/>
      <c r="ACC157" s="16"/>
      <c r="ACD157" s="16"/>
      <c r="ACE157" s="16"/>
      <c r="ACF157" s="16"/>
      <c r="ACG157" s="16"/>
      <c r="ACH157" s="16"/>
      <c r="ACI157" s="16"/>
      <c r="ACJ157" s="16"/>
      <c r="ACK157" s="16"/>
      <c r="ACL157" s="16"/>
      <c r="ACM157" s="16"/>
      <c r="ACN157" s="16"/>
      <c r="ACO157" s="16"/>
      <c r="ACP157" s="16"/>
      <c r="ACQ157" s="16"/>
      <c r="ACR157" s="16"/>
      <c r="ACS157" s="16"/>
      <c r="ACT157" s="16"/>
      <c r="ACU157" s="16"/>
      <c r="ACV157" s="16"/>
      <c r="ACW157" s="16"/>
      <c r="ACX157" s="16"/>
      <c r="ACY157" s="16"/>
      <c r="ACZ157" s="16"/>
      <c r="ADA157" s="16"/>
      <c r="ADB157" s="16"/>
      <c r="ADC157" s="16"/>
      <c r="ADD157" s="16"/>
      <c r="ADE157" s="16"/>
      <c r="ADF157" s="16"/>
      <c r="ADG157" s="16"/>
      <c r="ADH157" s="16"/>
      <c r="ADI157" s="16"/>
      <c r="ADJ157" s="16"/>
      <c r="ADK157" s="16"/>
      <c r="ADL157" s="16"/>
      <c r="ADM157" s="16"/>
      <c r="ADN157" s="16"/>
      <c r="ADO157" s="16"/>
      <c r="ADP157" s="16"/>
      <c r="ADQ157" s="16"/>
      <c r="ADR157" s="16"/>
      <c r="ADS157" s="16"/>
      <c r="ADT157" s="16"/>
      <c r="ADU157" s="16"/>
      <c r="ADV157" s="16"/>
      <c r="ADW157" s="16"/>
      <c r="ADX157" s="16"/>
      <c r="ADY157" s="16"/>
      <c r="ADZ157" s="16"/>
      <c r="AEA157" s="16"/>
      <c r="AEB157" s="16"/>
      <c r="AEC157" s="16"/>
      <c r="AED157" s="16"/>
      <c r="AEE157" s="16"/>
      <c r="AEF157" s="16"/>
      <c r="AEG157" s="16"/>
      <c r="AEH157" s="16"/>
      <c r="AEI157" s="16"/>
      <c r="AEJ157" s="16"/>
      <c r="AEK157" s="16"/>
      <c r="AEL157" s="16"/>
      <c r="AEM157" s="16"/>
      <c r="AEN157" s="16"/>
      <c r="AEO157" s="16"/>
      <c r="AEP157" s="16"/>
      <c r="AEQ157" s="16"/>
      <c r="AER157" s="16"/>
      <c r="AES157" s="16"/>
      <c r="AET157" s="16"/>
      <c r="AEU157" s="16"/>
      <c r="AEV157" s="16"/>
      <c r="AEW157" s="16"/>
      <c r="AEX157" s="16"/>
      <c r="AEY157" s="16"/>
      <c r="AEZ157" s="16"/>
      <c r="AFA157" s="16"/>
      <c r="AFB157" s="16"/>
      <c r="AFC157" s="16"/>
      <c r="AFD157" s="16"/>
      <c r="AFE157" s="16"/>
      <c r="AFF157" s="16"/>
      <c r="AFG157" s="16"/>
      <c r="AFH157" s="16"/>
      <c r="AFI157" s="16"/>
      <c r="AFJ157" s="16"/>
      <c r="AFK157" s="16"/>
      <c r="AFL157" s="16"/>
      <c r="AFM157" s="16"/>
      <c r="AFN157" s="16"/>
      <c r="AFO157" s="16"/>
      <c r="AFP157" s="16"/>
      <c r="AFQ157" s="16"/>
      <c r="AFR157" s="16"/>
      <c r="AFS157" s="16"/>
      <c r="AFT157" s="16"/>
      <c r="AFU157" s="16"/>
      <c r="AFV157" s="16"/>
      <c r="AFW157" s="16"/>
      <c r="AFX157" s="16"/>
      <c r="AFY157" s="16"/>
      <c r="AFZ157" s="16"/>
      <c r="AGA157" s="16"/>
      <c r="AGB157" s="16"/>
      <c r="AGC157" s="16"/>
      <c r="AGD157" s="16"/>
      <c r="AGE157" s="16"/>
      <c r="AGF157" s="16"/>
      <c r="AGG157" s="16"/>
      <c r="AGH157" s="16"/>
      <c r="AGI157" s="16"/>
      <c r="AGJ157" s="16"/>
      <c r="AGK157" s="16"/>
      <c r="AGL157" s="16"/>
      <c r="AGM157" s="16"/>
      <c r="AGN157" s="16"/>
      <c r="AGO157" s="16"/>
      <c r="AGP157" s="16"/>
      <c r="AGQ157" s="16"/>
      <c r="AGR157" s="16"/>
      <c r="AGS157" s="16"/>
      <c r="AGT157" s="16"/>
      <c r="AGU157" s="16"/>
      <c r="AGV157" s="16"/>
      <c r="AGW157" s="16"/>
      <c r="AGX157" s="16"/>
      <c r="AGY157" s="16"/>
      <c r="AGZ157" s="16"/>
      <c r="AHA157" s="16"/>
      <c r="AHB157" s="16"/>
      <c r="AHC157" s="16"/>
      <c r="AHD157" s="16"/>
      <c r="AHE157" s="16"/>
      <c r="AHF157" s="16"/>
      <c r="AHG157" s="16"/>
      <c r="AHH157" s="16"/>
      <c r="AHI157" s="16"/>
      <c r="AHJ157" s="16"/>
      <c r="AHK157" s="16"/>
      <c r="AHL157" s="16"/>
      <c r="AHM157" s="16"/>
      <c r="AHN157" s="16"/>
      <c r="AHO157" s="16"/>
      <c r="AHP157" s="16"/>
      <c r="AHQ157" s="16"/>
      <c r="AHR157" s="16"/>
      <c r="AHS157" s="16"/>
      <c r="AHT157" s="16"/>
      <c r="AHU157" s="16"/>
      <c r="AHV157" s="16"/>
      <c r="AHW157" s="16"/>
      <c r="AHX157" s="16"/>
      <c r="AHY157" s="16"/>
    </row>
    <row r="158" spans="1:909" ht="35.25" customHeight="1" x14ac:dyDescent="0.35">
      <c r="C158" s="11"/>
      <c r="D158" s="11"/>
      <c r="E158" s="11"/>
      <c r="F158" s="11"/>
      <c r="G158" s="11"/>
      <c r="H158" s="11"/>
      <c r="I158" s="11"/>
      <c r="J158" s="13"/>
      <c r="K158" s="13"/>
      <c r="L158" s="13"/>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21"/>
      <c r="AO158" s="11"/>
      <c r="AP158" s="11"/>
      <c r="AQ158" s="11"/>
      <c r="AR158" s="11"/>
      <c r="AS158" s="11"/>
      <c r="AT158" s="11"/>
      <c r="AU158" s="11"/>
      <c r="AV158" s="11"/>
      <c r="AW158" s="11"/>
      <c r="AX158" s="11"/>
      <c r="AY158" s="11">
        <f t="shared" si="7"/>
        <v>0</v>
      </c>
      <c r="AZ158" s="11"/>
      <c r="BA158" s="15"/>
      <c r="BB158" s="15"/>
      <c r="BC158" s="15"/>
      <c r="BD158" s="15"/>
      <c r="BE158" s="15"/>
      <c r="BF158" s="15"/>
      <c r="BG158" s="15"/>
      <c r="BH158" s="15"/>
      <c r="BI158" s="15"/>
      <c r="BJ158" s="15"/>
      <c r="BK158" s="15"/>
      <c r="BL158" s="15"/>
      <c r="BM158" s="15"/>
      <c r="BN158" s="15"/>
      <c r="LT158" s="16"/>
      <c r="LU158" s="16"/>
      <c r="LV158" s="16"/>
      <c r="LW158" s="16"/>
      <c r="LX158" s="16"/>
      <c r="LY158" s="16"/>
      <c r="LZ158" s="16"/>
      <c r="MA158" s="16"/>
      <c r="MB158" s="16"/>
      <c r="MC158" s="16"/>
      <c r="MD158" s="16"/>
      <c r="ME158" s="16"/>
      <c r="MF158" s="16"/>
      <c r="MG158" s="16"/>
      <c r="MH158" s="16"/>
      <c r="MI158" s="16"/>
      <c r="MJ158" s="16"/>
      <c r="MK158" s="16"/>
      <c r="ML158" s="16"/>
      <c r="MM158" s="16"/>
      <c r="MN158" s="16"/>
      <c r="MO158" s="16"/>
      <c r="MP158" s="16"/>
      <c r="MQ158" s="16"/>
      <c r="MR158" s="16"/>
      <c r="MS158" s="16"/>
      <c r="MT158" s="16"/>
      <c r="MU158" s="16"/>
      <c r="MV158" s="16"/>
      <c r="MW158" s="16"/>
      <c r="MX158" s="16"/>
      <c r="MY158" s="16"/>
      <c r="MZ158" s="16"/>
      <c r="NA158" s="16"/>
      <c r="NB158" s="16"/>
      <c r="NC158" s="16"/>
      <c r="ND158" s="16"/>
      <c r="NE158" s="16"/>
      <c r="NF158" s="16"/>
      <c r="NG158" s="16"/>
      <c r="NH158" s="16"/>
      <c r="NI158" s="16"/>
      <c r="NJ158" s="16"/>
      <c r="NK158" s="16"/>
      <c r="NL158" s="16"/>
      <c r="NM158" s="16"/>
      <c r="NN158" s="16"/>
      <c r="NO158" s="16"/>
      <c r="NP158" s="16"/>
      <c r="NQ158" s="16"/>
      <c r="NR158" s="16"/>
      <c r="NS158" s="16"/>
      <c r="NT158" s="16"/>
      <c r="NU158" s="16"/>
      <c r="NV158" s="16"/>
      <c r="NW158" s="16"/>
      <c r="NX158" s="16"/>
      <c r="NY158" s="16"/>
      <c r="NZ158" s="16"/>
      <c r="OA158" s="16"/>
      <c r="OB158" s="16"/>
      <c r="OC158" s="16"/>
      <c r="OD158" s="16"/>
      <c r="OE158" s="16"/>
      <c r="OF158" s="16"/>
      <c r="OG158" s="16"/>
      <c r="OH158" s="16"/>
      <c r="OI158" s="16"/>
      <c r="OJ158" s="16"/>
      <c r="OK158" s="16"/>
      <c r="OL158" s="16"/>
      <c r="OM158" s="16"/>
      <c r="ON158" s="16"/>
      <c r="OO158" s="16"/>
      <c r="OP158" s="16"/>
      <c r="OQ158" s="16"/>
      <c r="OR158" s="16"/>
      <c r="OS158" s="16"/>
      <c r="OT158" s="16"/>
      <c r="OU158" s="16"/>
      <c r="OV158" s="16"/>
      <c r="OW158" s="16"/>
      <c r="OX158" s="16"/>
      <c r="OY158" s="16"/>
      <c r="OZ158" s="16"/>
      <c r="PA158" s="16"/>
      <c r="PB158" s="16"/>
      <c r="PC158" s="16"/>
      <c r="PD158" s="16"/>
      <c r="PE158" s="16"/>
      <c r="PF158" s="16"/>
      <c r="PG158" s="16"/>
      <c r="PH158" s="16"/>
      <c r="PI158" s="16"/>
      <c r="PJ158" s="16"/>
      <c r="PK158" s="16"/>
      <c r="PL158" s="16"/>
      <c r="PM158" s="16"/>
      <c r="PN158" s="16"/>
      <c r="PO158" s="16"/>
      <c r="PP158" s="16"/>
      <c r="PQ158" s="16"/>
      <c r="PR158" s="16"/>
      <c r="PS158" s="16"/>
      <c r="PT158" s="16"/>
      <c r="PU158" s="16"/>
      <c r="PV158" s="16"/>
      <c r="PW158" s="16"/>
      <c r="PX158" s="16"/>
      <c r="PY158" s="16"/>
      <c r="PZ158" s="16"/>
      <c r="QA158" s="16"/>
      <c r="QB158" s="16"/>
      <c r="QC158" s="16"/>
      <c r="QD158" s="16"/>
      <c r="QE158" s="16"/>
      <c r="QF158" s="16"/>
      <c r="QG158" s="16"/>
      <c r="QH158" s="16"/>
      <c r="QI158" s="16"/>
      <c r="QJ158" s="16"/>
      <c r="QK158" s="16"/>
      <c r="QL158" s="16"/>
      <c r="QM158" s="16"/>
      <c r="QN158" s="16"/>
      <c r="QO158" s="16"/>
      <c r="QP158" s="16"/>
      <c r="QQ158" s="16"/>
      <c r="QR158" s="16"/>
      <c r="QS158" s="16"/>
      <c r="QT158" s="16"/>
      <c r="QU158" s="16"/>
      <c r="QV158" s="16"/>
      <c r="QW158" s="16"/>
      <c r="QX158" s="16"/>
      <c r="QY158" s="16"/>
      <c r="QZ158" s="16"/>
      <c r="RA158" s="16"/>
      <c r="RB158" s="16"/>
      <c r="RC158" s="16"/>
      <c r="RD158" s="16"/>
      <c r="RE158" s="16"/>
      <c r="RF158" s="16"/>
      <c r="RG158" s="16"/>
      <c r="RH158" s="16"/>
      <c r="RI158" s="16"/>
      <c r="RJ158" s="16"/>
      <c r="RK158" s="16"/>
      <c r="RL158" s="16"/>
      <c r="RM158" s="16"/>
      <c r="RN158" s="16"/>
      <c r="RO158" s="16"/>
      <c r="RP158" s="16"/>
      <c r="RQ158" s="16"/>
      <c r="RR158" s="16"/>
      <c r="RS158" s="16"/>
      <c r="RT158" s="16"/>
      <c r="RU158" s="16"/>
      <c r="RV158" s="16"/>
      <c r="RW158" s="16"/>
      <c r="RX158" s="16"/>
      <c r="RY158" s="16"/>
      <c r="RZ158" s="16"/>
      <c r="SA158" s="16"/>
      <c r="SB158" s="16"/>
      <c r="SC158" s="16"/>
      <c r="SD158" s="16"/>
      <c r="SE158" s="16"/>
      <c r="SF158" s="16"/>
      <c r="SG158" s="16"/>
      <c r="SH158" s="16"/>
      <c r="SI158" s="16"/>
      <c r="SJ158" s="16"/>
      <c r="SK158" s="16"/>
      <c r="SL158" s="16"/>
      <c r="SM158" s="16"/>
      <c r="SN158" s="16"/>
      <c r="SO158" s="16"/>
      <c r="SP158" s="16"/>
      <c r="SQ158" s="16"/>
      <c r="SR158" s="16"/>
      <c r="SS158" s="16"/>
      <c r="ST158" s="16"/>
      <c r="SU158" s="16"/>
      <c r="SV158" s="16"/>
      <c r="SW158" s="16"/>
      <c r="SX158" s="16"/>
      <c r="SY158" s="16"/>
      <c r="SZ158" s="16"/>
      <c r="TA158" s="16"/>
      <c r="TB158" s="16"/>
      <c r="TC158" s="16"/>
      <c r="TD158" s="16"/>
      <c r="TE158" s="16"/>
      <c r="TF158" s="16"/>
      <c r="TG158" s="16"/>
      <c r="TH158" s="16"/>
      <c r="TI158" s="16"/>
      <c r="TJ158" s="16"/>
      <c r="TK158" s="16"/>
      <c r="TL158" s="16"/>
      <c r="TM158" s="16"/>
      <c r="TN158" s="16"/>
      <c r="TO158" s="16"/>
      <c r="TP158" s="16"/>
      <c r="TQ158" s="16"/>
      <c r="TR158" s="16"/>
      <c r="TS158" s="16"/>
      <c r="TT158" s="16"/>
      <c r="TU158" s="16"/>
      <c r="TV158" s="16"/>
      <c r="TW158" s="16"/>
      <c r="TX158" s="16"/>
      <c r="TY158" s="16"/>
      <c r="TZ158" s="16"/>
      <c r="UA158" s="16"/>
      <c r="UB158" s="16"/>
      <c r="UC158" s="16"/>
      <c r="UD158" s="16"/>
      <c r="UE158" s="16"/>
      <c r="UF158" s="16"/>
      <c r="UG158" s="16"/>
      <c r="UH158" s="16"/>
      <c r="UI158" s="16"/>
      <c r="UJ158" s="16"/>
      <c r="UK158" s="16"/>
      <c r="UL158" s="16"/>
      <c r="UM158" s="16"/>
      <c r="UN158" s="16"/>
      <c r="UO158" s="16"/>
      <c r="UP158" s="16"/>
      <c r="UQ158" s="16"/>
      <c r="UR158" s="16"/>
      <c r="US158" s="16"/>
      <c r="UT158" s="16"/>
      <c r="UU158" s="16"/>
      <c r="UV158" s="16"/>
      <c r="UW158" s="16"/>
      <c r="UX158" s="16"/>
      <c r="UY158" s="16"/>
      <c r="UZ158" s="16"/>
      <c r="VA158" s="16"/>
      <c r="VB158" s="16"/>
      <c r="VC158" s="16"/>
      <c r="VD158" s="16"/>
      <c r="VE158" s="16"/>
      <c r="VF158" s="16"/>
      <c r="VG158" s="16"/>
      <c r="VH158" s="16"/>
      <c r="VI158" s="16"/>
      <c r="VJ158" s="16"/>
      <c r="VK158" s="16"/>
      <c r="VL158" s="16"/>
      <c r="VM158" s="16"/>
      <c r="VN158" s="16"/>
      <c r="VO158" s="16"/>
      <c r="VP158" s="16"/>
      <c r="VQ158" s="16"/>
      <c r="VR158" s="16"/>
      <c r="VS158" s="16"/>
      <c r="VT158" s="16"/>
      <c r="VU158" s="16"/>
      <c r="VV158" s="16"/>
      <c r="VW158" s="16"/>
      <c r="VX158" s="16"/>
      <c r="VY158" s="16"/>
      <c r="VZ158" s="16"/>
      <c r="WA158" s="16"/>
      <c r="WB158" s="16"/>
      <c r="WC158" s="16"/>
      <c r="WD158" s="16"/>
      <c r="WE158" s="16"/>
      <c r="WF158" s="16"/>
      <c r="WG158" s="16"/>
      <c r="WH158" s="16"/>
      <c r="WI158" s="16"/>
      <c r="WJ158" s="16"/>
      <c r="WK158" s="16"/>
      <c r="WL158" s="16"/>
      <c r="WM158" s="16"/>
      <c r="WN158" s="16"/>
      <c r="WO158" s="16"/>
      <c r="WP158" s="16"/>
      <c r="WQ158" s="16"/>
      <c r="WR158" s="16"/>
      <c r="WS158" s="16"/>
      <c r="WT158" s="16"/>
      <c r="WU158" s="16"/>
      <c r="WV158" s="16"/>
      <c r="WW158" s="16"/>
      <c r="WX158" s="16"/>
      <c r="WY158" s="16"/>
      <c r="WZ158" s="16"/>
      <c r="XA158" s="16"/>
      <c r="XB158" s="16"/>
      <c r="XC158" s="16"/>
      <c r="XD158" s="16"/>
      <c r="XE158" s="16"/>
      <c r="XF158" s="16"/>
      <c r="XG158" s="16"/>
      <c r="XH158" s="16"/>
      <c r="XI158" s="16"/>
      <c r="XJ158" s="16"/>
      <c r="XK158" s="16"/>
      <c r="XL158" s="16"/>
      <c r="XM158" s="16"/>
      <c r="XN158" s="16"/>
      <c r="XO158" s="16"/>
      <c r="XP158" s="16"/>
      <c r="XQ158" s="16"/>
      <c r="XR158" s="16"/>
      <c r="XS158" s="16"/>
      <c r="XT158" s="16"/>
      <c r="XU158" s="16"/>
      <c r="XV158" s="16"/>
      <c r="XW158" s="16"/>
      <c r="XX158" s="16"/>
      <c r="XY158" s="16"/>
      <c r="XZ158" s="16"/>
      <c r="YA158" s="16"/>
      <c r="YB158" s="16"/>
      <c r="YC158" s="16"/>
      <c r="YD158" s="16"/>
      <c r="YE158" s="16"/>
      <c r="YF158" s="16"/>
      <c r="YG158" s="16"/>
      <c r="YH158" s="16"/>
      <c r="YI158" s="16"/>
      <c r="YJ158" s="16"/>
      <c r="YK158" s="16"/>
      <c r="YL158" s="16"/>
      <c r="YM158" s="16"/>
      <c r="YN158" s="16"/>
      <c r="YO158" s="16"/>
      <c r="YP158" s="16"/>
      <c r="YQ158" s="16"/>
      <c r="YR158" s="16"/>
      <c r="YS158" s="16"/>
      <c r="YT158" s="16"/>
      <c r="YU158" s="16"/>
      <c r="YV158" s="16"/>
      <c r="YW158" s="16"/>
      <c r="YX158" s="16"/>
      <c r="YY158" s="16"/>
      <c r="YZ158" s="16"/>
      <c r="ZA158" s="16"/>
      <c r="ZB158" s="16"/>
      <c r="ZC158" s="16"/>
      <c r="ZD158" s="16"/>
      <c r="ZE158" s="16"/>
      <c r="ZF158" s="16"/>
      <c r="ZG158" s="16"/>
      <c r="ZH158" s="16"/>
      <c r="ZI158" s="16"/>
      <c r="ZJ158" s="16"/>
      <c r="ZK158" s="16"/>
      <c r="ZL158" s="16"/>
      <c r="ZM158" s="16"/>
      <c r="ZN158" s="16"/>
      <c r="ZO158" s="16"/>
      <c r="ZP158" s="16"/>
      <c r="ZQ158" s="16"/>
      <c r="ZR158" s="16"/>
      <c r="ZS158" s="16"/>
      <c r="ZT158" s="16"/>
      <c r="ZU158" s="16"/>
      <c r="ZV158" s="16"/>
      <c r="ZW158" s="16"/>
      <c r="ZX158" s="16"/>
      <c r="ZY158" s="16"/>
      <c r="ZZ158" s="16"/>
      <c r="AAA158" s="16"/>
      <c r="AAB158" s="16"/>
      <c r="AAC158" s="16"/>
      <c r="AAD158" s="16"/>
      <c r="AAE158" s="16"/>
      <c r="AAF158" s="16"/>
      <c r="AAG158" s="16"/>
      <c r="AAH158" s="16"/>
      <c r="AAI158" s="16"/>
      <c r="AAJ158" s="16"/>
      <c r="AAK158" s="16"/>
      <c r="AAL158" s="16"/>
      <c r="AAM158" s="16"/>
      <c r="AAN158" s="16"/>
      <c r="AAO158" s="16"/>
      <c r="AAP158" s="16"/>
      <c r="AAQ158" s="16"/>
      <c r="AAR158" s="16"/>
      <c r="AAS158" s="16"/>
      <c r="AAT158" s="16"/>
      <c r="AAU158" s="16"/>
      <c r="AAV158" s="16"/>
      <c r="AAW158" s="16"/>
      <c r="AAX158" s="16"/>
      <c r="AAY158" s="16"/>
      <c r="AAZ158" s="16"/>
      <c r="ABA158" s="16"/>
      <c r="ABB158" s="16"/>
      <c r="ABC158" s="16"/>
      <c r="ABD158" s="16"/>
      <c r="ABE158" s="16"/>
      <c r="ABF158" s="16"/>
      <c r="ABG158" s="16"/>
      <c r="ABH158" s="16"/>
      <c r="ABI158" s="16"/>
      <c r="ABJ158" s="16"/>
      <c r="ABK158" s="16"/>
      <c r="ABL158" s="16"/>
      <c r="ABM158" s="16"/>
      <c r="ABN158" s="16"/>
      <c r="ABO158" s="16"/>
      <c r="ABP158" s="16"/>
      <c r="ABQ158" s="16"/>
      <c r="ABR158" s="16"/>
      <c r="ABS158" s="16"/>
      <c r="ABT158" s="16"/>
      <c r="ABU158" s="16"/>
      <c r="ABV158" s="16"/>
      <c r="ABW158" s="16"/>
      <c r="ABX158" s="16"/>
      <c r="ABY158" s="16"/>
      <c r="ABZ158" s="16"/>
      <c r="ACA158" s="16"/>
      <c r="ACB158" s="16"/>
      <c r="ACC158" s="16"/>
      <c r="ACD158" s="16"/>
      <c r="ACE158" s="16"/>
      <c r="ACF158" s="16"/>
      <c r="ACG158" s="16"/>
      <c r="ACH158" s="16"/>
      <c r="ACI158" s="16"/>
      <c r="ACJ158" s="16"/>
      <c r="ACK158" s="16"/>
      <c r="ACL158" s="16"/>
      <c r="ACM158" s="16"/>
      <c r="ACN158" s="16"/>
      <c r="ACO158" s="16"/>
      <c r="ACP158" s="16"/>
      <c r="ACQ158" s="16"/>
      <c r="ACR158" s="16"/>
      <c r="ACS158" s="16"/>
      <c r="ACT158" s="16"/>
      <c r="ACU158" s="16"/>
      <c r="ACV158" s="16"/>
      <c r="ACW158" s="16"/>
      <c r="ACX158" s="16"/>
      <c r="ACY158" s="16"/>
      <c r="ACZ158" s="16"/>
      <c r="ADA158" s="16"/>
      <c r="ADB158" s="16"/>
      <c r="ADC158" s="16"/>
      <c r="ADD158" s="16"/>
      <c r="ADE158" s="16"/>
      <c r="ADF158" s="16"/>
      <c r="ADG158" s="16"/>
      <c r="ADH158" s="16"/>
      <c r="ADI158" s="16"/>
      <c r="ADJ158" s="16"/>
      <c r="ADK158" s="16"/>
      <c r="ADL158" s="16"/>
      <c r="ADM158" s="16"/>
      <c r="ADN158" s="16"/>
      <c r="ADO158" s="16"/>
      <c r="ADP158" s="16"/>
      <c r="ADQ158" s="16"/>
      <c r="ADR158" s="16"/>
      <c r="ADS158" s="16"/>
      <c r="ADT158" s="16"/>
      <c r="ADU158" s="16"/>
      <c r="ADV158" s="16"/>
      <c r="ADW158" s="16"/>
      <c r="ADX158" s="16"/>
      <c r="ADY158" s="16"/>
      <c r="ADZ158" s="16"/>
      <c r="AEA158" s="16"/>
      <c r="AEB158" s="16"/>
      <c r="AEC158" s="16"/>
      <c r="AED158" s="16"/>
      <c r="AEE158" s="16"/>
      <c r="AEF158" s="16"/>
      <c r="AEG158" s="16"/>
      <c r="AEH158" s="16"/>
      <c r="AEI158" s="16"/>
      <c r="AEJ158" s="16"/>
      <c r="AEK158" s="16"/>
      <c r="AEL158" s="16"/>
      <c r="AEM158" s="16"/>
      <c r="AEN158" s="16"/>
      <c r="AEO158" s="16"/>
      <c r="AEP158" s="16"/>
      <c r="AEQ158" s="16"/>
      <c r="AER158" s="16"/>
      <c r="AES158" s="16"/>
      <c r="AET158" s="16"/>
      <c r="AEU158" s="16"/>
      <c r="AEV158" s="16"/>
      <c r="AEW158" s="16"/>
      <c r="AEX158" s="16"/>
      <c r="AEY158" s="16"/>
      <c r="AEZ158" s="16"/>
      <c r="AFA158" s="16"/>
      <c r="AFB158" s="16"/>
      <c r="AFC158" s="16"/>
      <c r="AFD158" s="16"/>
      <c r="AFE158" s="16"/>
      <c r="AFF158" s="16"/>
      <c r="AFG158" s="16"/>
      <c r="AFH158" s="16"/>
      <c r="AFI158" s="16"/>
      <c r="AFJ158" s="16"/>
      <c r="AFK158" s="16"/>
      <c r="AFL158" s="16"/>
      <c r="AFM158" s="16"/>
      <c r="AFN158" s="16"/>
      <c r="AFO158" s="16"/>
      <c r="AFP158" s="16"/>
      <c r="AFQ158" s="16"/>
      <c r="AFR158" s="16"/>
      <c r="AFS158" s="16"/>
      <c r="AFT158" s="16"/>
      <c r="AFU158" s="16"/>
      <c r="AFV158" s="16"/>
      <c r="AFW158" s="16"/>
      <c r="AFX158" s="16"/>
      <c r="AFY158" s="16"/>
      <c r="AFZ158" s="16"/>
      <c r="AGA158" s="16"/>
      <c r="AGB158" s="16"/>
      <c r="AGC158" s="16"/>
      <c r="AGD158" s="16"/>
      <c r="AGE158" s="16"/>
      <c r="AGF158" s="16"/>
      <c r="AGG158" s="16"/>
      <c r="AGH158" s="16"/>
      <c r="AGI158" s="16"/>
      <c r="AGJ158" s="16"/>
      <c r="AGK158" s="16"/>
      <c r="AGL158" s="16"/>
      <c r="AGM158" s="16"/>
      <c r="AGN158" s="16"/>
      <c r="AGO158" s="16"/>
      <c r="AGP158" s="16"/>
      <c r="AGQ158" s="16"/>
      <c r="AGR158" s="16"/>
      <c r="AGS158" s="16"/>
      <c r="AGT158" s="16"/>
      <c r="AGU158" s="16"/>
      <c r="AGV158" s="16"/>
      <c r="AGW158" s="16"/>
      <c r="AGX158" s="16"/>
      <c r="AGY158" s="16"/>
      <c r="AGZ158" s="16"/>
      <c r="AHA158" s="16"/>
      <c r="AHB158" s="16"/>
      <c r="AHC158" s="16"/>
      <c r="AHD158" s="16"/>
      <c r="AHE158" s="16"/>
      <c r="AHF158" s="16"/>
      <c r="AHG158" s="16"/>
      <c r="AHH158" s="16"/>
      <c r="AHI158" s="16"/>
      <c r="AHJ158" s="16"/>
      <c r="AHK158" s="16"/>
      <c r="AHL158" s="16"/>
      <c r="AHM158" s="16"/>
      <c r="AHN158" s="16"/>
      <c r="AHO158" s="16"/>
      <c r="AHP158" s="16"/>
      <c r="AHQ158" s="16"/>
      <c r="AHR158" s="16"/>
      <c r="AHS158" s="16"/>
      <c r="AHT158" s="16"/>
      <c r="AHU158" s="16"/>
      <c r="AHV158" s="16"/>
      <c r="AHW158" s="16"/>
      <c r="AHX158" s="16"/>
      <c r="AHY158" s="16"/>
    </row>
    <row r="159" spans="1:909" ht="35.25" customHeight="1" x14ac:dyDescent="0.35">
      <c r="C159" s="11"/>
      <c r="D159" s="11"/>
      <c r="E159" s="11"/>
      <c r="F159" s="11"/>
      <c r="G159" s="11"/>
      <c r="H159" s="11"/>
      <c r="I159" s="11"/>
      <c r="J159" s="13"/>
      <c r="K159" s="13"/>
      <c r="L159" s="13"/>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21"/>
      <c r="AO159" s="11"/>
      <c r="AP159" s="11"/>
      <c r="AQ159" s="11"/>
      <c r="AR159" s="11"/>
      <c r="AS159" s="11"/>
      <c r="AT159" s="11"/>
      <c r="AU159" s="11"/>
      <c r="AV159" s="11"/>
      <c r="AW159" s="11"/>
      <c r="AX159" s="11"/>
      <c r="AY159" s="11">
        <f t="shared" si="7"/>
        <v>0</v>
      </c>
      <c r="AZ159" s="11"/>
      <c r="BA159" s="15"/>
      <c r="BB159" s="15"/>
      <c r="BC159" s="15"/>
      <c r="BD159" s="15"/>
      <c r="BE159" s="15"/>
      <c r="BF159" s="15"/>
      <c r="BG159" s="15"/>
      <c r="BH159" s="15"/>
      <c r="BI159" s="15"/>
      <c r="BJ159" s="15"/>
      <c r="BK159" s="15"/>
      <c r="BL159" s="15"/>
      <c r="BM159" s="15"/>
      <c r="BN159" s="15"/>
      <c r="LT159" s="16"/>
      <c r="LU159" s="16"/>
      <c r="LV159" s="16"/>
      <c r="LW159" s="16"/>
      <c r="LX159" s="16"/>
      <c r="LY159" s="16"/>
      <c r="LZ159" s="16"/>
      <c r="MA159" s="16"/>
      <c r="MB159" s="16"/>
      <c r="MC159" s="16"/>
      <c r="MD159" s="16"/>
      <c r="ME159" s="16"/>
      <c r="MF159" s="16"/>
      <c r="MG159" s="16"/>
      <c r="MH159" s="16"/>
      <c r="MI159" s="16"/>
      <c r="MJ159" s="16"/>
      <c r="MK159" s="16"/>
      <c r="ML159" s="16"/>
      <c r="MM159" s="16"/>
      <c r="MN159" s="16"/>
      <c r="MO159" s="16"/>
      <c r="MP159" s="16"/>
      <c r="MQ159" s="16"/>
      <c r="MR159" s="16"/>
      <c r="MS159" s="16"/>
      <c r="MT159" s="16"/>
      <c r="MU159" s="16"/>
      <c r="MV159" s="16"/>
      <c r="MW159" s="16"/>
      <c r="MX159" s="16"/>
      <c r="MY159" s="16"/>
      <c r="MZ159" s="16"/>
      <c r="NA159" s="16"/>
      <c r="NB159" s="16"/>
      <c r="NC159" s="16"/>
      <c r="ND159" s="16"/>
      <c r="NE159" s="16"/>
      <c r="NF159" s="16"/>
      <c r="NG159" s="16"/>
      <c r="NH159" s="16"/>
      <c r="NI159" s="16"/>
      <c r="NJ159" s="16"/>
      <c r="NK159" s="16"/>
      <c r="NL159" s="16"/>
      <c r="NM159" s="16"/>
      <c r="NN159" s="16"/>
      <c r="NO159" s="16"/>
      <c r="NP159" s="16"/>
      <c r="NQ159" s="16"/>
      <c r="NR159" s="16"/>
      <c r="NS159" s="16"/>
      <c r="NT159" s="16"/>
      <c r="NU159" s="16"/>
      <c r="NV159" s="16"/>
      <c r="NW159" s="16"/>
      <c r="NX159" s="16"/>
      <c r="NY159" s="16"/>
      <c r="NZ159" s="16"/>
      <c r="OA159" s="16"/>
      <c r="OB159" s="16"/>
      <c r="OC159" s="16"/>
      <c r="OD159" s="16"/>
      <c r="OE159" s="16"/>
      <c r="OF159" s="16"/>
      <c r="OG159" s="16"/>
      <c r="OH159" s="16"/>
      <c r="OI159" s="16"/>
      <c r="OJ159" s="16"/>
      <c r="OK159" s="16"/>
      <c r="OL159" s="16"/>
      <c r="OM159" s="16"/>
      <c r="ON159" s="16"/>
      <c r="OO159" s="16"/>
      <c r="OP159" s="16"/>
      <c r="OQ159" s="16"/>
      <c r="OR159" s="16"/>
      <c r="OS159" s="16"/>
      <c r="OT159" s="16"/>
      <c r="OU159" s="16"/>
      <c r="OV159" s="16"/>
      <c r="OW159" s="16"/>
      <c r="OX159" s="16"/>
      <c r="OY159" s="16"/>
      <c r="OZ159" s="16"/>
      <c r="PA159" s="16"/>
      <c r="PB159" s="16"/>
      <c r="PC159" s="16"/>
      <c r="PD159" s="16"/>
      <c r="PE159" s="16"/>
      <c r="PF159" s="16"/>
      <c r="PG159" s="16"/>
      <c r="PH159" s="16"/>
      <c r="PI159" s="16"/>
      <c r="PJ159" s="16"/>
      <c r="PK159" s="16"/>
      <c r="PL159" s="16"/>
      <c r="PM159" s="16"/>
      <c r="PN159" s="16"/>
      <c r="PO159" s="16"/>
      <c r="PP159" s="16"/>
      <c r="PQ159" s="16"/>
      <c r="PR159" s="16"/>
      <c r="PS159" s="16"/>
      <c r="PT159" s="16"/>
      <c r="PU159" s="16"/>
      <c r="PV159" s="16"/>
      <c r="PW159" s="16"/>
      <c r="PX159" s="16"/>
      <c r="PY159" s="16"/>
      <c r="PZ159" s="16"/>
      <c r="QA159" s="16"/>
      <c r="QB159" s="16"/>
      <c r="QC159" s="16"/>
      <c r="QD159" s="16"/>
      <c r="QE159" s="16"/>
      <c r="QF159" s="16"/>
      <c r="QG159" s="16"/>
      <c r="QH159" s="16"/>
      <c r="QI159" s="16"/>
      <c r="QJ159" s="16"/>
      <c r="QK159" s="16"/>
      <c r="QL159" s="16"/>
      <c r="QM159" s="16"/>
      <c r="QN159" s="16"/>
      <c r="QO159" s="16"/>
      <c r="QP159" s="16"/>
      <c r="QQ159" s="16"/>
      <c r="QR159" s="16"/>
      <c r="QS159" s="16"/>
      <c r="QT159" s="16"/>
      <c r="QU159" s="16"/>
      <c r="QV159" s="16"/>
      <c r="QW159" s="16"/>
      <c r="QX159" s="16"/>
      <c r="QY159" s="16"/>
      <c r="QZ159" s="16"/>
      <c r="RA159" s="16"/>
      <c r="RB159" s="16"/>
      <c r="RC159" s="16"/>
      <c r="RD159" s="16"/>
      <c r="RE159" s="16"/>
      <c r="RF159" s="16"/>
      <c r="RG159" s="16"/>
      <c r="RH159" s="16"/>
      <c r="RI159" s="16"/>
      <c r="RJ159" s="16"/>
      <c r="RK159" s="16"/>
      <c r="RL159" s="16"/>
      <c r="RM159" s="16"/>
      <c r="RN159" s="16"/>
      <c r="RO159" s="16"/>
      <c r="RP159" s="16"/>
      <c r="RQ159" s="16"/>
      <c r="RR159" s="16"/>
      <c r="RS159" s="16"/>
      <c r="RT159" s="16"/>
      <c r="RU159" s="16"/>
      <c r="RV159" s="16"/>
      <c r="RW159" s="16"/>
      <c r="RX159" s="16"/>
      <c r="RY159" s="16"/>
      <c r="RZ159" s="16"/>
      <c r="SA159" s="16"/>
      <c r="SB159" s="16"/>
      <c r="SC159" s="16"/>
      <c r="SD159" s="16"/>
      <c r="SE159" s="16"/>
      <c r="SF159" s="16"/>
      <c r="SG159" s="16"/>
      <c r="SH159" s="16"/>
      <c r="SI159" s="16"/>
      <c r="SJ159" s="16"/>
      <c r="SK159" s="16"/>
      <c r="SL159" s="16"/>
      <c r="SM159" s="16"/>
      <c r="SN159" s="16"/>
      <c r="SO159" s="16"/>
      <c r="SP159" s="16"/>
      <c r="SQ159" s="16"/>
      <c r="SR159" s="16"/>
      <c r="SS159" s="16"/>
      <c r="ST159" s="16"/>
      <c r="SU159" s="16"/>
      <c r="SV159" s="16"/>
      <c r="SW159" s="16"/>
      <c r="SX159" s="16"/>
      <c r="SY159" s="16"/>
      <c r="SZ159" s="16"/>
      <c r="TA159" s="16"/>
      <c r="TB159" s="16"/>
      <c r="TC159" s="16"/>
      <c r="TD159" s="16"/>
      <c r="TE159" s="16"/>
      <c r="TF159" s="16"/>
      <c r="TG159" s="16"/>
      <c r="TH159" s="16"/>
      <c r="TI159" s="16"/>
      <c r="TJ159" s="16"/>
      <c r="TK159" s="16"/>
      <c r="TL159" s="16"/>
      <c r="TM159" s="16"/>
      <c r="TN159" s="16"/>
      <c r="TO159" s="16"/>
      <c r="TP159" s="16"/>
      <c r="TQ159" s="16"/>
      <c r="TR159" s="16"/>
      <c r="TS159" s="16"/>
      <c r="TT159" s="16"/>
      <c r="TU159" s="16"/>
      <c r="TV159" s="16"/>
      <c r="TW159" s="16"/>
      <c r="TX159" s="16"/>
      <c r="TY159" s="16"/>
      <c r="TZ159" s="16"/>
      <c r="UA159" s="16"/>
      <c r="UB159" s="16"/>
      <c r="UC159" s="16"/>
      <c r="UD159" s="16"/>
      <c r="UE159" s="16"/>
      <c r="UF159" s="16"/>
      <c r="UG159" s="16"/>
      <c r="UH159" s="16"/>
      <c r="UI159" s="16"/>
      <c r="UJ159" s="16"/>
      <c r="UK159" s="16"/>
      <c r="UL159" s="16"/>
      <c r="UM159" s="16"/>
      <c r="UN159" s="16"/>
      <c r="UO159" s="16"/>
      <c r="UP159" s="16"/>
      <c r="UQ159" s="16"/>
      <c r="UR159" s="16"/>
      <c r="US159" s="16"/>
      <c r="UT159" s="16"/>
      <c r="UU159" s="16"/>
      <c r="UV159" s="16"/>
      <c r="UW159" s="16"/>
      <c r="UX159" s="16"/>
      <c r="UY159" s="16"/>
      <c r="UZ159" s="16"/>
      <c r="VA159" s="16"/>
      <c r="VB159" s="16"/>
      <c r="VC159" s="16"/>
      <c r="VD159" s="16"/>
      <c r="VE159" s="16"/>
      <c r="VF159" s="16"/>
      <c r="VG159" s="16"/>
      <c r="VH159" s="16"/>
      <c r="VI159" s="16"/>
      <c r="VJ159" s="16"/>
      <c r="VK159" s="16"/>
      <c r="VL159" s="16"/>
      <c r="VM159" s="16"/>
      <c r="VN159" s="16"/>
      <c r="VO159" s="16"/>
      <c r="VP159" s="16"/>
      <c r="VQ159" s="16"/>
      <c r="VR159" s="16"/>
      <c r="VS159" s="16"/>
      <c r="VT159" s="16"/>
      <c r="VU159" s="16"/>
      <c r="VV159" s="16"/>
      <c r="VW159" s="16"/>
      <c r="VX159" s="16"/>
      <c r="VY159" s="16"/>
      <c r="VZ159" s="16"/>
      <c r="WA159" s="16"/>
      <c r="WB159" s="16"/>
      <c r="WC159" s="16"/>
      <c r="WD159" s="16"/>
      <c r="WE159" s="16"/>
      <c r="WF159" s="16"/>
      <c r="WG159" s="16"/>
      <c r="WH159" s="16"/>
      <c r="WI159" s="16"/>
      <c r="WJ159" s="16"/>
      <c r="WK159" s="16"/>
      <c r="WL159" s="16"/>
      <c r="WM159" s="16"/>
      <c r="WN159" s="16"/>
      <c r="WO159" s="16"/>
      <c r="WP159" s="16"/>
      <c r="WQ159" s="16"/>
      <c r="WR159" s="16"/>
      <c r="WS159" s="16"/>
      <c r="WT159" s="16"/>
      <c r="WU159" s="16"/>
      <c r="WV159" s="16"/>
      <c r="WW159" s="16"/>
      <c r="WX159" s="16"/>
      <c r="WY159" s="16"/>
      <c r="WZ159" s="16"/>
      <c r="XA159" s="16"/>
      <c r="XB159" s="16"/>
      <c r="XC159" s="16"/>
      <c r="XD159" s="16"/>
      <c r="XE159" s="16"/>
      <c r="XF159" s="16"/>
      <c r="XG159" s="16"/>
      <c r="XH159" s="16"/>
      <c r="XI159" s="16"/>
      <c r="XJ159" s="16"/>
      <c r="XK159" s="16"/>
      <c r="XL159" s="16"/>
      <c r="XM159" s="16"/>
      <c r="XN159" s="16"/>
      <c r="XO159" s="16"/>
      <c r="XP159" s="16"/>
      <c r="XQ159" s="16"/>
      <c r="XR159" s="16"/>
      <c r="XS159" s="16"/>
      <c r="XT159" s="16"/>
      <c r="XU159" s="16"/>
      <c r="XV159" s="16"/>
      <c r="XW159" s="16"/>
      <c r="XX159" s="16"/>
      <c r="XY159" s="16"/>
      <c r="XZ159" s="16"/>
      <c r="YA159" s="16"/>
      <c r="YB159" s="16"/>
      <c r="YC159" s="16"/>
      <c r="YD159" s="16"/>
      <c r="YE159" s="16"/>
      <c r="YF159" s="16"/>
      <c r="YG159" s="16"/>
      <c r="YH159" s="16"/>
      <c r="YI159" s="16"/>
      <c r="YJ159" s="16"/>
      <c r="YK159" s="16"/>
      <c r="YL159" s="16"/>
      <c r="YM159" s="16"/>
      <c r="YN159" s="16"/>
      <c r="YO159" s="16"/>
      <c r="YP159" s="16"/>
      <c r="YQ159" s="16"/>
      <c r="YR159" s="16"/>
      <c r="YS159" s="16"/>
      <c r="YT159" s="16"/>
      <c r="YU159" s="16"/>
      <c r="YV159" s="16"/>
      <c r="YW159" s="16"/>
      <c r="YX159" s="16"/>
      <c r="YY159" s="16"/>
      <c r="YZ159" s="16"/>
      <c r="ZA159" s="16"/>
      <c r="ZB159" s="16"/>
      <c r="ZC159" s="16"/>
      <c r="ZD159" s="16"/>
      <c r="ZE159" s="16"/>
      <c r="ZF159" s="16"/>
      <c r="ZG159" s="16"/>
      <c r="ZH159" s="16"/>
      <c r="ZI159" s="16"/>
      <c r="ZJ159" s="16"/>
      <c r="ZK159" s="16"/>
      <c r="ZL159" s="16"/>
      <c r="ZM159" s="16"/>
      <c r="ZN159" s="16"/>
      <c r="ZO159" s="16"/>
      <c r="ZP159" s="16"/>
      <c r="ZQ159" s="16"/>
      <c r="ZR159" s="16"/>
      <c r="ZS159" s="16"/>
      <c r="ZT159" s="16"/>
      <c r="ZU159" s="16"/>
      <c r="ZV159" s="16"/>
      <c r="ZW159" s="16"/>
      <c r="ZX159" s="16"/>
      <c r="ZY159" s="16"/>
      <c r="ZZ159" s="16"/>
      <c r="AAA159" s="16"/>
      <c r="AAB159" s="16"/>
      <c r="AAC159" s="16"/>
      <c r="AAD159" s="16"/>
      <c r="AAE159" s="16"/>
      <c r="AAF159" s="16"/>
      <c r="AAG159" s="16"/>
      <c r="AAH159" s="16"/>
      <c r="AAI159" s="16"/>
      <c r="AAJ159" s="16"/>
      <c r="AAK159" s="16"/>
      <c r="AAL159" s="16"/>
      <c r="AAM159" s="16"/>
      <c r="AAN159" s="16"/>
      <c r="AAO159" s="16"/>
      <c r="AAP159" s="16"/>
      <c r="AAQ159" s="16"/>
      <c r="AAR159" s="16"/>
      <c r="AAS159" s="16"/>
      <c r="AAT159" s="16"/>
      <c r="AAU159" s="16"/>
      <c r="AAV159" s="16"/>
      <c r="AAW159" s="16"/>
      <c r="AAX159" s="16"/>
      <c r="AAY159" s="16"/>
      <c r="AAZ159" s="16"/>
      <c r="ABA159" s="16"/>
      <c r="ABB159" s="16"/>
      <c r="ABC159" s="16"/>
      <c r="ABD159" s="16"/>
      <c r="ABE159" s="16"/>
      <c r="ABF159" s="16"/>
      <c r="ABG159" s="16"/>
      <c r="ABH159" s="16"/>
      <c r="ABI159" s="16"/>
      <c r="ABJ159" s="16"/>
      <c r="ABK159" s="16"/>
      <c r="ABL159" s="16"/>
      <c r="ABM159" s="16"/>
      <c r="ABN159" s="16"/>
      <c r="ABO159" s="16"/>
      <c r="ABP159" s="16"/>
      <c r="ABQ159" s="16"/>
      <c r="ABR159" s="16"/>
      <c r="ABS159" s="16"/>
      <c r="ABT159" s="16"/>
      <c r="ABU159" s="16"/>
      <c r="ABV159" s="16"/>
      <c r="ABW159" s="16"/>
      <c r="ABX159" s="16"/>
      <c r="ABY159" s="16"/>
      <c r="ABZ159" s="16"/>
      <c r="ACA159" s="16"/>
      <c r="ACB159" s="16"/>
      <c r="ACC159" s="16"/>
      <c r="ACD159" s="16"/>
      <c r="ACE159" s="16"/>
      <c r="ACF159" s="16"/>
      <c r="ACG159" s="16"/>
      <c r="ACH159" s="16"/>
      <c r="ACI159" s="16"/>
      <c r="ACJ159" s="16"/>
      <c r="ACK159" s="16"/>
      <c r="ACL159" s="16"/>
      <c r="ACM159" s="16"/>
      <c r="ACN159" s="16"/>
      <c r="ACO159" s="16"/>
      <c r="ACP159" s="16"/>
      <c r="ACQ159" s="16"/>
      <c r="ACR159" s="16"/>
      <c r="ACS159" s="16"/>
      <c r="ACT159" s="16"/>
      <c r="ACU159" s="16"/>
      <c r="ACV159" s="16"/>
      <c r="ACW159" s="16"/>
      <c r="ACX159" s="16"/>
      <c r="ACY159" s="16"/>
      <c r="ACZ159" s="16"/>
      <c r="ADA159" s="16"/>
      <c r="ADB159" s="16"/>
      <c r="ADC159" s="16"/>
      <c r="ADD159" s="16"/>
      <c r="ADE159" s="16"/>
      <c r="ADF159" s="16"/>
      <c r="ADG159" s="16"/>
      <c r="ADH159" s="16"/>
      <c r="ADI159" s="16"/>
      <c r="ADJ159" s="16"/>
      <c r="ADK159" s="16"/>
      <c r="ADL159" s="16"/>
      <c r="ADM159" s="16"/>
      <c r="ADN159" s="16"/>
      <c r="ADO159" s="16"/>
      <c r="ADP159" s="16"/>
      <c r="ADQ159" s="16"/>
      <c r="ADR159" s="16"/>
      <c r="ADS159" s="16"/>
      <c r="ADT159" s="16"/>
      <c r="ADU159" s="16"/>
      <c r="ADV159" s="16"/>
      <c r="ADW159" s="16"/>
      <c r="ADX159" s="16"/>
      <c r="ADY159" s="16"/>
      <c r="ADZ159" s="16"/>
      <c r="AEA159" s="16"/>
      <c r="AEB159" s="16"/>
      <c r="AEC159" s="16"/>
      <c r="AED159" s="16"/>
      <c r="AEE159" s="16"/>
      <c r="AEF159" s="16"/>
      <c r="AEG159" s="16"/>
      <c r="AEH159" s="16"/>
      <c r="AEI159" s="16"/>
      <c r="AEJ159" s="16"/>
      <c r="AEK159" s="16"/>
      <c r="AEL159" s="16"/>
      <c r="AEM159" s="16"/>
      <c r="AEN159" s="16"/>
      <c r="AEO159" s="16"/>
      <c r="AEP159" s="16"/>
      <c r="AEQ159" s="16"/>
      <c r="AER159" s="16"/>
      <c r="AES159" s="16"/>
      <c r="AET159" s="16"/>
      <c r="AEU159" s="16"/>
      <c r="AEV159" s="16"/>
      <c r="AEW159" s="16"/>
      <c r="AEX159" s="16"/>
      <c r="AEY159" s="16"/>
      <c r="AEZ159" s="16"/>
      <c r="AFA159" s="16"/>
      <c r="AFB159" s="16"/>
      <c r="AFC159" s="16"/>
      <c r="AFD159" s="16"/>
      <c r="AFE159" s="16"/>
      <c r="AFF159" s="16"/>
      <c r="AFG159" s="16"/>
      <c r="AFH159" s="16"/>
      <c r="AFI159" s="16"/>
      <c r="AFJ159" s="16"/>
      <c r="AFK159" s="16"/>
      <c r="AFL159" s="16"/>
      <c r="AFM159" s="16"/>
      <c r="AFN159" s="16"/>
      <c r="AFO159" s="16"/>
      <c r="AFP159" s="16"/>
      <c r="AFQ159" s="16"/>
      <c r="AFR159" s="16"/>
      <c r="AFS159" s="16"/>
      <c r="AFT159" s="16"/>
      <c r="AFU159" s="16"/>
      <c r="AFV159" s="16"/>
      <c r="AFW159" s="16"/>
      <c r="AFX159" s="16"/>
      <c r="AFY159" s="16"/>
      <c r="AFZ159" s="16"/>
      <c r="AGA159" s="16"/>
      <c r="AGB159" s="16"/>
      <c r="AGC159" s="16"/>
      <c r="AGD159" s="16"/>
      <c r="AGE159" s="16"/>
      <c r="AGF159" s="16"/>
      <c r="AGG159" s="16"/>
      <c r="AGH159" s="16"/>
      <c r="AGI159" s="16"/>
      <c r="AGJ159" s="16"/>
      <c r="AGK159" s="16"/>
      <c r="AGL159" s="16"/>
      <c r="AGM159" s="16"/>
      <c r="AGN159" s="16"/>
      <c r="AGO159" s="16"/>
      <c r="AGP159" s="16"/>
      <c r="AGQ159" s="16"/>
      <c r="AGR159" s="16"/>
      <c r="AGS159" s="16"/>
      <c r="AGT159" s="16"/>
      <c r="AGU159" s="16"/>
      <c r="AGV159" s="16"/>
      <c r="AGW159" s="16"/>
      <c r="AGX159" s="16"/>
      <c r="AGY159" s="16"/>
      <c r="AGZ159" s="16"/>
      <c r="AHA159" s="16"/>
      <c r="AHB159" s="16"/>
      <c r="AHC159" s="16"/>
      <c r="AHD159" s="16"/>
      <c r="AHE159" s="16"/>
      <c r="AHF159" s="16"/>
      <c r="AHG159" s="16"/>
      <c r="AHH159" s="16"/>
      <c r="AHI159" s="16"/>
      <c r="AHJ159" s="16"/>
      <c r="AHK159" s="16"/>
      <c r="AHL159" s="16"/>
      <c r="AHM159" s="16"/>
      <c r="AHN159" s="16"/>
      <c r="AHO159" s="16"/>
      <c r="AHP159" s="16"/>
      <c r="AHQ159" s="16"/>
      <c r="AHR159" s="16"/>
      <c r="AHS159" s="16"/>
      <c r="AHT159" s="16"/>
      <c r="AHU159" s="16"/>
      <c r="AHV159" s="16"/>
      <c r="AHW159" s="16"/>
      <c r="AHX159" s="16"/>
      <c r="AHY159" s="16"/>
    </row>
    <row r="160" spans="1:909" ht="35.25" customHeight="1" x14ac:dyDescent="0.35">
      <c r="C160" s="11"/>
      <c r="D160" s="11"/>
      <c r="E160" s="11"/>
      <c r="F160" s="11"/>
      <c r="G160" s="11"/>
      <c r="H160" s="11"/>
      <c r="I160" s="11"/>
      <c r="J160" s="13"/>
      <c r="K160" s="13"/>
      <c r="L160" s="13"/>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21"/>
      <c r="AO160" s="11"/>
      <c r="AP160" s="11"/>
      <c r="AQ160" s="11"/>
      <c r="AR160" s="11"/>
      <c r="AS160" s="11"/>
      <c r="AT160" s="11"/>
      <c r="AU160" s="11"/>
      <c r="AV160" s="11"/>
      <c r="AW160" s="11"/>
      <c r="AX160" s="11"/>
      <c r="AY160" s="11">
        <f t="shared" si="7"/>
        <v>0</v>
      </c>
      <c r="AZ160" s="11"/>
      <c r="BA160" s="15"/>
      <c r="BB160" s="15"/>
      <c r="BC160" s="15"/>
      <c r="BD160" s="15"/>
      <c r="BE160" s="15"/>
      <c r="BF160" s="15"/>
      <c r="BG160" s="15"/>
      <c r="BH160" s="15"/>
      <c r="BI160" s="15"/>
      <c r="BJ160" s="15"/>
      <c r="BK160" s="15"/>
      <c r="BL160" s="15"/>
      <c r="BM160" s="15"/>
      <c r="BN160" s="15"/>
      <c r="LT160" s="16"/>
      <c r="LU160" s="16"/>
      <c r="LV160" s="16"/>
      <c r="LW160" s="16"/>
      <c r="LX160" s="16"/>
      <c r="LY160" s="16"/>
      <c r="LZ160" s="16"/>
      <c r="MA160" s="16"/>
      <c r="MB160" s="16"/>
      <c r="MC160" s="16"/>
      <c r="MD160" s="16"/>
      <c r="ME160" s="16"/>
      <c r="MF160" s="16"/>
      <c r="MG160" s="16"/>
      <c r="MH160" s="16"/>
      <c r="MI160" s="16"/>
      <c r="MJ160" s="16"/>
      <c r="MK160" s="16"/>
      <c r="ML160" s="16"/>
      <c r="MM160" s="16"/>
      <c r="MN160" s="16"/>
      <c r="MO160" s="16"/>
      <c r="MP160" s="16"/>
      <c r="MQ160" s="16"/>
      <c r="MR160" s="16"/>
      <c r="MS160" s="16"/>
      <c r="MT160" s="16"/>
      <c r="MU160" s="16"/>
      <c r="MV160" s="16"/>
      <c r="MW160" s="16"/>
      <c r="MX160" s="16"/>
      <c r="MY160" s="16"/>
      <c r="MZ160" s="16"/>
      <c r="NA160" s="16"/>
      <c r="NB160" s="16"/>
      <c r="NC160" s="16"/>
      <c r="ND160" s="16"/>
      <c r="NE160" s="16"/>
      <c r="NF160" s="16"/>
      <c r="NG160" s="16"/>
      <c r="NH160" s="16"/>
      <c r="NI160" s="16"/>
      <c r="NJ160" s="16"/>
      <c r="NK160" s="16"/>
      <c r="NL160" s="16"/>
      <c r="NM160" s="16"/>
      <c r="NN160" s="16"/>
      <c r="NO160" s="16"/>
      <c r="NP160" s="16"/>
      <c r="NQ160" s="16"/>
      <c r="NR160" s="16"/>
      <c r="NS160" s="16"/>
      <c r="NT160" s="16"/>
      <c r="NU160" s="16"/>
      <c r="NV160" s="16"/>
      <c r="NW160" s="16"/>
      <c r="NX160" s="16"/>
      <c r="NY160" s="16"/>
      <c r="NZ160" s="16"/>
      <c r="OA160" s="16"/>
      <c r="OB160" s="16"/>
      <c r="OC160" s="16"/>
      <c r="OD160" s="16"/>
      <c r="OE160" s="16"/>
      <c r="OF160" s="16"/>
      <c r="OG160" s="16"/>
      <c r="OH160" s="16"/>
      <c r="OI160" s="16"/>
      <c r="OJ160" s="16"/>
      <c r="OK160" s="16"/>
      <c r="OL160" s="16"/>
      <c r="OM160" s="16"/>
      <c r="ON160" s="16"/>
      <c r="OO160" s="16"/>
      <c r="OP160" s="16"/>
      <c r="OQ160" s="16"/>
      <c r="OR160" s="16"/>
      <c r="OS160" s="16"/>
      <c r="OT160" s="16"/>
      <c r="OU160" s="16"/>
      <c r="OV160" s="16"/>
      <c r="OW160" s="16"/>
      <c r="OX160" s="16"/>
      <c r="OY160" s="16"/>
      <c r="OZ160" s="16"/>
      <c r="PA160" s="16"/>
      <c r="PB160" s="16"/>
      <c r="PC160" s="16"/>
      <c r="PD160" s="16"/>
      <c r="PE160" s="16"/>
      <c r="PF160" s="16"/>
      <c r="PG160" s="16"/>
      <c r="PH160" s="16"/>
      <c r="PI160" s="16"/>
      <c r="PJ160" s="16"/>
      <c r="PK160" s="16"/>
      <c r="PL160" s="16"/>
      <c r="PM160" s="16"/>
      <c r="PN160" s="16"/>
      <c r="PO160" s="16"/>
      <c r="PP160" s="16"/>
      <c r="PQ160" s="16"/>
      <c r="PR160" s="16"/>
      <c r="PS160" s="16"/>
      <c r="PT160" s="16"/>
      <c r="PU160" s="16"/>
      <c r="PV160" s="16"/>
      <c r="PW160" s="16"/>
      <c r="PX160" s="16"/>
      <c r="PY160" s="16"/>
      <c r="PZ160" s="16"/>
      <c r="QA160" s="16"/>
      <c r="QB160" s="16"/>
      <c r="QC160" s="16"/>
      <c r="QD160" s="16"/>
      <c r="QE160" s="16"/>
      <c r="QF160" s="16"/>
      <c r="QG160" s="16"/>
      <c r="QH160" s="16"/>
      <c r="QI160" s="16"/>
      <c r="QJ160" s="16"/>
      <c r="QK160" s="16"/>
      <c r="QL160" s="16"/>
      <c r="QM160" s="16"/>
      <c r="QN160" s="16"/>
      <c r="QO160" s="16"/>
      <c r="QP160" s="16"/>
      <c r="QQ160" s="16"/>
      <c r="QR160" s="16"/>
      <c r="QS160" s="16"/>
      <c r="QT160" s="16"/>
      <c r="QU160" s="16"/>
      <c r="QV160" s="16"/>
      <c r="QW160" s="16"/>
      <c r="QX160" s="16"/>
      <c r="QY160" s="16"/>
      <c r="QZ160" s="16"/>
      <c r="RA160" s="16"/>
      <c r="RB160" s="16"/>
      <c r="RC160" s="16"/>
      <c r="RD160" s="16"/>
      <c r="RE160" s="16"/>
      <c r="RF160" s="16"/>
      <c r="RG160" s="16"/>
      <c r="RH160" s="16"/>
      <c r="RI160" s="16"/>
      <c r="RJ160" s="16"/>
      <c r="RK160" s="16"/>
      <c r="RL160" s="16"/>
      <c r="RM160" s="16"/>
      <c r="RN160" s="16"/>
      <c r="RO160" s="16"/>
      <c r="RP160" s="16"/>
      <c r="RQ160" s="16"/>
      <c r="RR160" s="16"/>
      <c r="RS160" s="16"/>
      <c r="RT160" s="16"/>
      <c r="RU160" s="16"/>
      <c r="RV160" s="16"/>
      <c r="RW160" s="16"/>
      <c r="RX160" s="16"/>
      <c r="RY160" s="16"/>
      <c r="RZ160" s="16"/>
      <c r="SA160" s="16"/>
      <c r="SB160" s="16"/>
      <c r="SC160" s="16"/>
      <c r="SD160" s="16"/>
      <c r="SE160" s="16"/>
      <c r="SF160" s="16"/>
      <c r="SG160" s="16"/>
      <c r="SH160" s="16"/>
      <c r="SI160" s="16"/>
      <c r="SJ160" s="16"/>
      <c r="SK160" s="16"/>
      <c r="SL160" s="16"/>
      <c r="SM160" s="16"/>
      <c r="SN160" s="16"/>
      <c r="SO160" s="16"/>
      <c r="SP160" s="16"/>
      <c r="SQ160" s="16"/>
      <c r="SR160" s="16"/>
      <c r="SS160" s="16"/>
      <c r="ST160" s="16"/>
      <c r="SU160" s="16"/>
      <c r="SV160" s="16"/>
      <c r="SW160" s="16"/>
      <c r="SX160" s="16"/>
      <c r="SY160" s="16"/>
      <c r="SZ160" s="16"/>
      <c r="TA160" s="16"/>
      <c r="TB160" s="16"/>
      <c r="TC160" s="16"/>
      <c r="TD160" s="16"/>
      <c r="TE160" s="16"/>
      <c r="TF160" s="16"/>
      <c r="TG160" s="16"/>
      <c r="TH160" s="16"/>
      <c r="TI160" s="16"/>
      <c r="TJ160" s="16"/>
      <c r="TK160" s="16"/>
      <c r="TL160" s="16"/>
      <c r="TM160" s="16"/>
      <c r="TN160" s="16"/>
      <c r="TO160" s="16"/>
      <c r="TP160" s="16"/>
      <c r="TQ160" s="16"/>
      <c r="TR160" s="16"/>
      <c r="TS160" s="16"/>
      <c r="TT160" s="16"/>
      <c r="TU160" s="16"/>
      <c r="TV160" s="16"/>
      <c r="TW160" s="16"/>
      <c r="TX160" s="16"/>
      <c r="TY160" s="16"/>
      <c r="TZ160" s="16"/>
      <c r="UA160" s="16"/>
      <c r="UB160" s="16"/>
      <c r="UC160" s="16"/>
      <c r="UD160" s="16"/>
      <c r="UE160" s="16"/>
      <c r="UF160" s="16"/>
      <c r="UG160" s="16"/>
      <c r="UH160" s="16"/>
      <c r="UI160" s="16"/>
      <c r="UJ160" s="16"/>
      <c r="UK160" s="16"/>
      <c r="UL160" s="16"/>
      <c r="UM160" s="16"/>
      <c r="UN160" s="16"/>
      <c r="UO160" s="16"/>
      <c r="UP160" s="16"/>
      <c r="UQ160" s="16"/>
      <c r="UR160" s="16"/>
      <c r="US160" s="16"/>
      <c r="UT160" s="16"/>
      <c r="UU160" s="16"/>
      <c r="UV160" s="16"/>
      <c r="UW160" s="16"/>
      <c r="UX160" s="16"/>
      <c r="UY160" s="16"/>
      <c r="UZ160" s="16"/>
      <c r="VA160" s="16"/>
      <c r="VB160" s="16"/>
      <c r="VC160" s="16"/>
      <c r="VD160" s="16"/>
      <c r="VE160" s="16"/>
      <c r="VF160" s="16"/>
      <c r="VG160" s="16"/>
      <c r="VH160" s="16"/>
      <c r="VI160" s="16"/>
      <c r="VJ160" s="16"/>
      <c r="VK160" s="16"/>
      <c r="VL160" s="16"/>
      <c r="VM160" s="16"/>
      <c r="VN160" s="16"/>
      <c r="VO160" s="16"/>
      <c r="VP160" s="16"/>
      <c r="VQ160" s="16"/>
      <c r="VR160" s="16"/>
      <c r="VS160" s="16"/>
      <c r="VT160" s="16"/>
      <c r="VU160" s="16"/>
      <c r="VV160" s="16"/>
      <c r="VW160" s="16"/>
      <c r="VX160" s="16"/>
      <c r="VY160" s="16"/>
      <c r="VZ160" s="16"/>
      <c r="WA160" s="16"/>
      <c r="WB160" s="16"/>
      <c r="WC160" s="16"/>
      <c r="WD160" s="16"/>
      <c r="WE160" s="16"/>
      <c r="WF160" s="16"/>
      <c r="WG160" s="16"/>
      <c r="WH160" s="16"/>
      <c r="WI160" s="16"/>
      <c r="WJ160" s="16"/>
      <c r="WK160" s="16"/>
      <c r="WL160" s="16"/>
      <c r="WM160" s="16"/>
      <c r="WN160" s="16"/>
      <c r="WO160" s="16"/>
      <c r="WP160" s="16"/>
      <c r="WQ160" s="16"/>
      <c r="WR160" s="16"/>
      <c r="WS160" s="16"/>
      <c r="WT160" s="16"/>
      <c r="WU160" s="16"/>
      <c r="WV160" s="16"/>
      <c r="WW160" s="16"/>
      <c r="WX160" s="16"/>
      <c r="WY160" s="16"/>
      <c r="WZ160" s="16"/>
      <c r="XA160" s="16"/>
      <c r="XB160" s="16"/>
      <c r="XC160" s="16"/>
      <c r="XD160" s="16"/>
      <c r="XE160" s="16"/>
      <c r="XF160" s="16"/>
      <c r="XG160" s="16"/>
      <c r="XH160" s="16"/>
      <c r="XI160" s="16"/>
      <c r="XJ160" s="16"/>
      <c r="XK160" s="16"/>
      <c r="XL160" s="16"/>
      <c r="XM160" s="16"/>
      <c r="XN160" s="16"/>
      <c r="XO160" s="16"/>
      <c r="XP160" s="16"/>
      <c r="XQ160" s="16"/>
      <c r="XR160" s="16"/>
      <c r="XS160" s="16"/>
      <c r="XT160" s="16"/>
      <c r="XU160" s="16"/>
      <c r="XV160" s="16"/>
      <c r="XW160" s="16"/>
      <c r="XX160" s="16"/>
      <c r="XY160" s="16"/>
      <c r="XZ160" s="16"/>
      <c r="YA160" s="16"/>
      <c r="YB160" s="16"/>
      <c r="YC160" s="16"/>
      <c r="YD160" s="16"/>
      <c r="YE160" s="16"/>
      <c r="YF160" s="16"/>
      <c r="YG160" s="16"/>
      <c r="YH160" s="16"/>
      <c r="YI160" s="16"/>
      <c r="YJ160" s="16"/>
      <c r="YK160" s="16"/>
      <c r="YL160" s="16"/>
      <c r="YM160" s="16"/>
      <c r="YN160" s="16"/>
      <c r="YO160" s="16"/>
      <c r="YP160" s="16"/>
      <c r="YQ160" s="16"/>
      <c r="YR160" s="16"/>
      <c r="YS160" s="16"/>
      <c r="YT160" s="16"/>
      <c r="YU160" s="16"/>
      <c r="YV160" s="16"/>
      <c r="YW160" s="16"/>
      <c r="YX160" s="16"/>
      <c r="YY160" s="16"/>
      <c r="YZ160" s="16"/>
      <c r="ZA160" s="16"/>
      <c r="ZB160" s="16"/>
      <c r="ZC160" s="16"/>
      <c r="ZD160" s="16"/>
      <c r="ZE160" s="16"/>
      <c r="ZF160" s="16"/>
      <c r="ZG160" s="16"/>
      <c r="ZH160" s="16"/>
      <c r="ZI160" s="16"/>
      <c r="ZJ160" s="16"/>
      <c r="ZK160" s="16"/>
      <c r="ZL160" s="16"/>
      <c r="ZM160" s="16"/>
      <c r="ZN160" s="16"/>
      <c r="ZO160" s="16"/>
      <c r="ZP160" s="16"/>
      <c r="ZQ160" s="16"/>
      <c r="ZR160" s="16"/>
      <c r="ZS160" s="16"/>
      <c r="ZT160" s="16"/>
      <c r="ZU160" s="16"/>
      <c r="ZV160" s="16"/>
      <c r="ZW160" s="16"/>
      <c r="ZX160" s="16"/>
      <c r="ZY160" s="16"/>
      <c r="ZZ160" s="16"/>
      <c r="AAA160" s="16"/>
      <c r="AAB160" s="16"/>
      <c r="AAC160" s="16"/>
      <c r="AAD160" s="16"/>
      <c r="AAE160" s="16"/>
      <c r="AAF160" s="16"/>
      <c r="AAG160" s="16"/>
      <c r="AAH160" s="16"/>
      <c r="AAI160" s="16"/>
      <c r="AAJ160" s="16"/>
      <c r="AAK160" s="16"/>
      <c r="AAL160" s="16"/>
      <c r="AAM160" s="16"/>
      <c r="AAN160" s="16"/>
      <c r="AAO160" s="16"/>
      <c r="AAP160" s="16"/>
      <c r="AAQ160" s="16"/>
      <c r="AAR160" s="16"/>
      <c r="AAS160" s="16"/>
      <c r="AAT160" s="16"/>
      <c r="AAU160" s="16"/>
      <c r="AAV160" s="16"/>
      <c r="AAW160" s="16"/>
      <c r="AAX160" s="16"/>
      <c r="AAY160" s="16"/>
      <c r="AAZ160" s="16"/>
      <c r="ABA160" s="16"/>
      <c r="ABB160" s="16"/>
      <c r="ABC160" s="16"/>
      <c r="ABD160" s="16"/>
      <c r="ABE160" s="16"/>
      <c r="ABF160" s="16"/>
      <c r="ABG160" s="16"/>
      <c r="ABH160" s="16"/>
      <c r="ABI160" s="16"/>
      <c r="ABJ160" s="16"/>
      <c r="ABK160" s="16"/>
      <c r="ABL160" s="16"/>
      <c r="ABM160" s="16"/>
      <c r="ABN160" s="16"/>
      <c r="ABO160" s="16"/>
      <c r="ABP160" s="16"/>
      <c r="ABQ160" s="16"/>
      <c r="ABR160" s="16"/>
      <c r="ABS160" s="16"/>
      <c r="ABT160" s="16"/>
      <c r="ABU160" s="16"/>
      <c r="ABV160" s="16"/>
      <c r="ABW160" s="16"/>
      <c r="ABX160" s="16"/>
      <c r="ABY160" s="16"/>
      <c r="ABZ160" s="16"/>
      <c r="ACA160" s="16"/>
      <c r="ACB160" s="16"/>
      <c r="ACC160" s="16"/>
      <c r="ACD160" s="16"/>
      <c r="ACE160" s="16"/>
      <c r="ACF160" s="16"/>
      <c r="ACG160" s="16"/>
      <c r="ACH160" s="16"/>
      <c r="ACI160" s="16"/>
      <c r="ACJ160" s="16"/>
      <c r="ACK160" s="16"/>
      <c r="ACL160" s="16"/>
      <c r="ACM160" s="16"/>
      <c r="ACN160" s="16"/>
      <c r="ACO160" s="16"/>
      <c r="ACP160" s="16"/>
      <c r="ACQ160" s="16"/>
      <c r="ACR160" s="16"/>
      <c r="ACS160" s="16"/>
      <c r="ACT160" s="16"/>
      <c r="ACU160" s="16"/>
      <c r="ACV160" s="16"/>
      <c r="ACW160" s="16"/>
      <c r="ACX160" s="16"/>
      <c r="ACY160" s="16"/>
      <c r="ACZ160" s="16"/>
      <c r="ADA160" s="16"/>
      <c r="ADB160" s="16"/>
      <c r="ADC160" s="16"/>
      <c r="ADD160" s="16"/>
      <c r="ADE160" s="16"/>
      <c r="ADF160" s="16"/>
      <c r="ADG160" s="16"/>
      <c r="ADH160" s="16"/>
      <c r="ADI160" s="16"/>
      <c r="ADJ160" s="16"/>
      <c r="ADK160" s="16"/>
      <c r="ADL160" s="16"/>
      <c r="ADM160" s="16"/>
      <c r="ADN160" s="16"/>
      <c r="ADO160" s="16"/>
      <c r="ADP160" s="16"/>
      <c r="ADQ160" s="16"/>
      <c r="ADR160" s="16"/>
      <c r="ADS160" s="16"/>
      <c r="ADT160" s="16"/>
      <c r="ADU160" s="16"/>
      <c r="ADV160" s="16"/>
      <c r="ADW160" s="16"/>
      <c r="ADX160" s="16"/>
      <c r="ADY160" s="16"/>
      <c r="ADZ160" s="16"/>
      <c r="AEA160" s="16"/>
      <c r="AEB160" s="16"/>
      <c r="AEC160" s="16"/>
      <c r="AED160" s="16"/>
      <c r="AEE160" s="16"/>
      <c r="AEF160" s="16"/>
      <c r="AEG160" s="16"/>
      <c r="AEH160" s="16"/>
      <c r="AEI160" s="16"/>
      <c r="AEJ160" s="16"/>
      <c r="AEK160" s="16"/>
      <c r="AEL160" s="16"/>
      <c r="AEM160" s="16"/>
      <c r="AEN160" s="16"/>
      <c r="AEO160" s="16"/>
      <c r="AEP160" s="16"/>
      <c r="AEQ160" s="16"/>
      <c r="AER160" s="16"/>
      <c r="AES160" s="16"/>
      <c r="AET160" s="16"/>
      <c r="AEU160" s="16"/>
      <c r="AEV160" s="16"/>
      <c r="AEW160" s="16"/>
      <c r="AEX160" s="16"/>
      <c r="AEY160" s="16"/>
      <c r="AEZ160" s="16"/>
      <c r="AFA160" s="16"/>
      <c r="AFB160" s="16"/>
      <c r="AFC160" s="16"/>
      <c r="AFD160" s="16"/>
      <c r="AFE160" s="16"/>
      <c r="AFF160" s="16"/>
      <c r="AFG160" s="16"/>
      <c r="AFH160" s="16"/>
      <c r="AFI160" s="16"/>
      <c r="AFJ160" s="16"/>
      <c r="AFK160" s="16"/>
      <c r="AFL160" s="16"/>
      <c r="AFM160" s="16"/>
      <c r="AFN160" s="16"/>
      <c r="AFO160" s="16"/>
      <c r="AFP160" s="16"/>
      <c r="AFQ160" s="16"/>
      <c r="AFR160" s="16"/>
      <c r="AFS160" s="16"/>
      <c r="AFT160" s="16"/>
      <c r="AFU160" s="16"/>
      <c r="AFV160" s="16"/>
      <c r="AFW160" s="16"/>
      <c r="AFX160" s="16"/>
      <c r="AFY160" s="16"/>
      <c r="AFZ160" s="16"/>
      <c r="AGA160" s="16"/>
      <c r="AGB160" s="16"/>
      <c r="AGC160" s="16"/>
      <c r="AGD160" s="16"/>
      <c r="AGE160" s="16"/>
      <c r="AGF160" s="16"/>
      <c r="AGG160" s="16"/>
      <c r="AGH160" s="16"/>
      <c r="AGI160" s="16"/>
      <c r="AGJ160" s="16"/>
      <c r="AGK160" s="16"/>
      <c r="AGL160" s="16"/>
      <c r="AGM160" s="16"/>
      <c r="AGN160" s="16"/>
      <c r="AGO160" s="16"/>
      <c r="AGP160" s="16"/>
      <c r="AGQ160" s="16"/>
      <c r="AGR160" s="16"/>
      <c r="AGS160" s="16"/>
      <c r="AGT160" s="16"/>
      <c r="AGU160" s="16"/>
      <c r="AGV160" s="16"/>
      <c r="AGW160" s="16"/>
      <c r="AGX160" s="16"/>
      <c r="AGY160" s="16"/>
      <c r="AGZ160" s="16"/>
      <c r="AHA160" s="16"/>
      <c r="AHB160" s="16"/>
      <c r="AHC160" s="16"/>
      <c r="AHD160" s="16"/>
      <c r="AHE160" s="16"/>
      <c r="AHF160" s="16"/>
      <c r="AHG160" s="16"/>
      <c r="AHH160" s="16"/>
      <c r="AHI160" s="16"/>
      <c r="AHJ160" s="16"/>
      <c r="AHK160" s="16"/>
      <c r="AHL160" s="16"/>
      <c r="AHM160" s="16"/>
      <c r="AHN160" s="16"/>
      <c r="AHO160" s="16"/>
      <c r="AHP160" s="16"/>
      <c r="AHQ160" s="16"/>
      <c r="AHR160" s="16"/>
      <c r="AHS160" s="16"/>
      <c r="AHT160" s="16"/>
      <c r="AHU160" s="16"/>
      <c r="AHV160" s="16"/>
      <c r="AHW160" s="16"/>
      <c r="AHX160" s="16"/>
      <c r="AHY160" s="16"/>
    </row>
    <row r="161" spans="3:909" ht="35.25" customHeight="1" x14ac:dyDescent="0.35">
      <c r="C161" s="11"/>
      <c r="D161" s="11"/>
      <c r="E161" s="11"/>
      <c r="F161" s="11"/>
      <c r="G161" s="11"/>
      <c r="H161" s="11"/>
      <c r="I161" s="11"/>
      <c r="J161" s="13"/>
      <c r="K161" s="13"/>
      <c r="L161" s="13"/>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21"/>
      <c r="AO161" s="11"/>
      <c r="AP161" s="11"/>
      <c r="AQ161" s="11"/>
      <c r="AR161" s="11"/>
      <c r="AS161" s="11"/>
      <c r="AT161" s="11"/>
      <c r="AU161" s="11"/>
      <c r="AV161" s="11"/>
      <c r="AW161" s="11"/>
      <c r="AX161" s="11"/>
      <c r="AY161" s="11">
        <f t="shared" si="7"/>
        <v>0</v>
      </c>
      <c r="AZ161" s="11"/>
      <c r="BA161" s="15"/>
      <c r="BB161" s="15"/>
      <c r="BC161" s="15"/>
      <c r="BD161" s="15"/>
      <c r="BE161" s="15"/>
      <c r="BF161" s="15"/>
      <c r="BG161" s="15"/>
      <c r="BH161" s="15"/>
      <c r="BI161" s="15"/>
      <c r="BJ161" s="15"/>
      <c r="BK161" s="15"/>
      <c r="BL161" s="15"/>
      <c r="BM161" s="15"/>
      <c r="BN161" s="15"/>
      <c r="LT161" s="16"/>
      <c r="LU161" s="16"/>
      <c r="LV161" s="16"/>
      <c r="LW161" s="16"/>
      <c r="LX161" s="16"/>
      <c r="LY161" s="16"/>
      <c r="LZ161" s="16"/>
      <c r="MA161" s="16"/>
      <c r="MB161" s="16"/>
      <c r="MC161" s="16"/>
      <c r="MD161" s="16"/>
      <c r="ME161" s="16"/>
      <c r="MF161" s="16"/>
      <c r="MG161" s="16"/>
      <c r="MH161" s="16"/>
      <c r="MI161" s="16"/>
      <c r="MJ161" s="16"/>
      <c r="MK161" s="16"/>
      <c r="ML161" s="16"/>
      <c r="MM161" s="16"/>
      <c r="MN161" s="16"/>
      <c r="MO161" s="16"/>
      <c r="MP161" s="16"/>
      <c r="MQ161" s="16"/>
      <c r="MR161" s="16"/>
      <c r="MS161" s="16"/>
      <c r="MT161" s="16"/>
      <c r="MU161" s="16"/>
      <c r="MV161" s="16"/>
      <c r="MW161" s="16"/>
      <c r="MX161" s="16"/>
      <c r="MY161" s="16"/>
      <c r="MZ161" s="16"/>
      <c r="NA161" s="16"/>
      <c r="NB161" s="16"/>
      <c r="NC161" s="16"/>
      <c r="ND161" s="16"/>
      <c r="NE161" s="16"/>
      <c r="NF161" s="16"/>
      <c r="NG161" s="16"/>
      <c r="NH161" s="16"/>
      <c r="NI161" s="16"/>
      <c r="NJ161" s="16"/>
      <c r="NK161" s="16"/>
      <c r="NL161" s="16"/>
      <c r="NM161" s="16"/>
      <c r="NN161" s="16"/>
      <c r="NO161" s="16"/>
      <c r="NP161" s="16"/>
      <c r="NQ161" s="16"/>
      <c r="NR161" s="16"/>
      <c r="NS161" s="16"/>
      <c r="NT161" s="16"/>
      <c r="NU161" s="16"/>
      <c r="NV161" s="16"/>
      <c r="NW161" s="16"/>
      <c r="NX161" s="16"/>
      <c r="NY161" s="16"/>
      <c r="NZ161" s="16"/>
      <c r="OA161" s="16"/>
      <c r="OB161" s="16"/>
      <c r="OC161" s="16"/>
      <c r="OD161" s="16"/>
      <c r="OE161" s="16"/>
      <c r="OF161" s="16"/>
      <c r="OG161" s="16"/>
      <c r="OH161" s="16"/>
      <c r="OI161" s="16"/>
      <c r="OJ161" s="16"/>
      <c r="OK161" s="16"/>
      <c r="OL161" s="16"/>
      <c r="OM161" s="16"/>
      <c r="ON161" s="16"/>
      <c r="OO161" s="16"/>
      <c r="OP161" s="16"/>
      <c r="OQ161" s="16"/>
      <c r="OR161" s="16"/>
      <c r="OS161" s="16"/>
      <c r="OT161" s="16"/>
      <c r="OU161" s="16"/>
      <c r="OV161" s="16"/>
      <c r="OW161" s="16"/>
      <c r="OX161" s="16"/>
      <c r="OY161" s="16"/>
      <c r="OZ161" s="16"/>
      <c r="PA161" s="16"/>
      <c r="PB161" s="16"/>
      <c r="PC161" s="16"/>
      <c r="PD161" s="16"/>
      <c r="PE161" s="16"/>
      <c r="PF161" s="16"/>
      <c r="PG161" s="16"/>
      <c r="PH161" s="16"/>
      <c r="PI161" s="16"/>
      <c r="PJ161" s="16"/>
      <c r="PK161" s="16"/>
      <c r="PL161" s="16"/>
      <c r="PM161" s="16"/>
      <c r="PN161" s="16"/>
      <c r="PO161" s="16"/>
      <c r="PP161" s="16"/>
      <c r="PQ161" s="16"/>
      <c r="PR161" s="16"/>
      <c r="PS161" s="16"/>
      <c r="PT161" s="16"/>
      <c r="PU161" s="16"/>
      <c r="PV161" s="16"/>
      <c r="PW161" s="16"/>
      <c r="PX161" s="16"/>
      <c r="PY161" s="16"/>
      <c r="PZ161" s="16"/>
      <c r="QA161" s="16"/>
      <c r="QB161" s="16"/>
      <c r="QC161" s="16"/>
      <c r="QD161" s="16"/>
      <c r="QE161" s="16"/>
      <c r="QF161" s="16"/>
      <c r="QG161" s="16"/>
      <c r="QH161" s="16"/>
      <c r="QI161" s="16"/>
      <c r="QJ161" s="16"/>
      <c r="QK161" s="16"/>
      <c r="QL161" s="16"/>
      <c r="QM161" s="16"/>
      <c r="QN161" s="16"/>
      <c r="QO161" s="16"/>
      <c r="QP161" s="16"/>
      <c r="QQ161" s="16"/>
      <c r="QR161" s="16"/>
      <c r="QS161" s="16"/>
      <c r="QT161" s="16"/>
      <c r="QU161" s="16"/>
      <c r="QV161" s="16"/>
      <c r="QW161" s="16"/>
      <c r="QX161" s="16"/>
      <c r="QY161" s="16"/>
      <c r="QZ161" s="16"/>
      <c r="RA161" s="16"/>
      <c r="RB161" s="16"/>
      <c r="RC161" s="16"/>
      <c r="RD161" s="16"/>
      <c r="RE161" s="16"/>
      <c r="RF161" s="16"/>
      <c r="RG161" s="16"/>
      <c r="RH161" s="16"/>
      <c r="RI161" s="16"/>
      <c r="RJ161" s="16"/>
      <c r="RK161" s="16"/>
      <c r="RL161" s="16"/>
      <c r="RM161" s="16"/>
      <c r="RN161" s="16"/>
      <c r="RO161" s="16"/>
      <c r="RP161" s="16"/>
      <c r="RQ161" s="16"/>
      <c r="RR161" s="16"/>
      <c r="RS161" s="16"/>
      <c r="RT161" s="16"/>
      <c r="RU161" s="16"/>
      <c r="RV161" s="16"/>
      <c r="RW161" s="16"/>
      <c r="RX161" s="16"/>
      <c r="RY161" s="16"/>
      <c r="RZ161" s="16"/>
      <c r="SA161" s="16"/>
      <c r="SB161" s="16"/>
      <c r="SC161" s="16"/>
      <c r="SD161" s="16"/>
      <c r="SE161" s="16"/>
      <c r="SF161" s="16"/>
      <c r="SG161" s="16"/>
      <c r="SH161" s="16"/>
      <c r="SI161" s="16"/>
      <c r="SJ161" s="16"/>
      <c r="SK161" s="16"/>
      <c r="SL161" s="16"/>
      <c r="SM161" s="16"/>
      <c r="SN161" s="16"/>
      <c r="SO161" s="16"/>
      <c r="SP161" s="16"/>
      <c r="SQ161" s="16"/>
      <c r="SR161" s="16"/>
      <c r="SS161" s="16"/>
      <c r="ST161" s="16"/>
      <c r="SU161" s="16"/>
      <c r="SV161" s="16"/>
      <c r="SW161" s="16"/>
      <c r="SX161" s="16"/>
      <c r="SY161" s="16"/>
      <c r="SZ161" s="16"/>
      <c r="TA161" s="16"/>
      <c r="TB161" s="16"/>
      <c r="TC161" s="16"/>
      <c r="TD161" s="16"/>
      <c r="TE161" s="16"/>
      <c r="TF161" s="16"/>
      <c r="TG161" s="16"/>
      <c r="TH161" s="16"/>
      <c r="TI161" s="16"/>
      <c r="TJ161" s="16"/>
      <c r="TK161" s="16"/>
      <c r="TL161" s="16"/>
      <c r="TM161" s="16"/>
      <c r="TN161" s="16"/>
      <c r="TO161" s="16"/>
      <c r="TP161" s="16"/>
      <c r="TQ161" s="16"/>
      <c r="TR161" s="16"/>
      <c r="TS161" s="16"/>
      <c r="TT161" s="16"/>
      <c r="TU161" s="16"/>
      <c r="TV161" s="16"/>
      <c r="TW161" s="16"/>
      <c r="TX161" s="16"/>
      <c r="TY161" s="16"/>
      <c r="TZ161" s="16"/>
      <c r="UA161" s="16"/>
      <c r="UB161" s="16"/>
      <c r="UC161" s="16"/>
      <c r="UD161" s="16"/>
      <c r="UE161" s="16"/>
      <c r="UF161" s="16"/>
      <c r="UG161" s="16"/>
      <c r="UH161" s="16"/>
      <c r="UI161" s="16"/>
      <c r="UJ161" s="16"/>
      <c r="UK161" s="16"/>
      <c r="UL161" s="16"/>
      <c r="UM161" s="16"/>
      <c r="UN161" s="16"/>
      <c r="UO161" s="16"/>
      <c r="UP161" s="16"/>
      <c r="UQ161" s="16"/>
      <c r="UR161" s="16"/>
      <c r="US161" s="16"/>
      <c r="UT161" s="16"/>
      <c r="UU161" s="16"/>
      <c r="UV161" s="16"/>
      <c r="UW161" s="16"/>
      <c r="UX161" s="16"/>
      <c r="UY161" s="16"/>
      <c r="UZ161" s="16"/>
      <c r="VA161" s="16"/>
      <c r="VB161" s="16"/>
      <c r="VC161" s="16"/>
      <c r="VD161" s="16"/>
      <c r="VE161" s="16"/>
      <c r="VF161" s="16"/>
      <c r="VG161" s="16"/>
      <c r="VH161" s="16"/>
      <c r="VI161" s="16"/>
      <c r="VJ161" s="16"/>
      <c r="VK161" s="16"/>
      <c r="VL161" s="16"/>
      <c r="VM161" s="16"/>
      <c r="VN161" s="16"/>
      <c r="VO161" s="16"/>
      <c r="VP161" s="16"/>
      <c r="VQ161" s="16"/>
      <c r="VR161" s="16"/>
      <c r="VS161" s="16"/>
      <c r="VT161" s="16"/>
      <c r="VU161" s="16"/>
      <c r="VV161" s="16"/>
      <c r="VW161" s="16"/>
      <c r="VX161" s="16"/>
      <c r="VY161" s="16"/>
      <c r="VZ161" s="16"/>
      <c r="WA161" s="16"/>
      <c r="WB161" s="16"/>
      <c r="WC161" s="16"/>
      <c r="WD161" s="16"/>
      <c r="WE161" s="16"/>
      <c r="WF161" s="16"/>
      <c r="WG161" s="16"/>
      <c r="WH161" s="16"/>
      <c r="WI161" s="16"/>
      <c r="WJ161" s="16"/>
      <c r="WK161" s="16"/>
      <c r="WL161" s="16"/>
      <c r="WM161" s="16"/>
      <c r="WN161" s="16"/>
      <c r="WO161" s="16"/>
      <c r="WP161" s="16"/>
      <c r="WQ161" s="16"/>
      <c r="WR161" s="16"/>
      <c r="WS161" s="16"/>
      <c r="WT161" s="16"/>
      <c r="WU161" s="16"/>
      <c r="WV161" s="16"/>
      <c r="WW161" s="16"/>
      <c r="WX161" s="16"/>
      <c r="WY161" s="16"/>
      <c r="WZ161" s="16"/>
      <c r="XA161" s="16"/>
      <c r="XB161" s="16"/>
      <c r="XC161" s="16"/>
      <c r="XD161" s="16"/>
      <c r="XE161" s="16"/>
      <c r="XF161" s="16"/>
      <c r="XG161" s="16"/>
      <c r="XH161" s="16"/>
      <c r="XI161" s="16"/>
      <c r="XJ161" s="16"/>
      <c r="XK161" s="16"/>
      <c r="XL161" s="16"/>
      <c r="XM161" s="16"/>
      <c r="XN161" s="16"/>
      <c r="XO161" s="16"/>
      <c r="XP161" s="16"/>
      <c r="XQ161" s="16"/>
      <c r="XR161" s="16"/>
      <c r="XS161" s="16"/>
      <c r="XT161" s="16"/>
      <c r="XU161" s="16"/>
      <c r="XV161" s="16"/>
      <c r="XW161" s="16"/>
      <c r="XX161" s="16"/>
      <c r="XY161" s="16"/>
      <c r="XZ161" s="16"/>
      <c r="YA161" s="16"/>
      <c r="YB161" s="16"/>
      <c r="YC161" s="16"/>
      <c r="YD161" s="16"/>
      <c r="YE161" s="16"/>
      <c r="YF161" s="16"/>
      <c r="YG161" s="16"/>
      <c r="YH161" s="16"/>
      <c r="YI161" s="16"/>
      <c r="YJ161" s="16"/>
      <c r="YK161" s="16"/>
      <c r="YL161" s="16"/>
      <c r="YM161" s="16"/>
      <c r="YN161" s="16"/>
      <c r="YO161" s="16"/>
      <c r="YP161" s="16"/>
      <c r="YQ161" s="16"/>
      <c r="YR161" s="16"/>
      <c r="YS161" s="16"/>
      <c r="YT161" s="16"/>
      <c r="YU161" s="16"/>
      <c r="YV161" s="16"/>
      <c r="YW161" s="16"/>
      <c r="YX161" s="16"/>
      <c r="YY161" s="16"/>
      <c r="YZ161" s="16"/>
      <c r="ZA161" s="16"/>
      <c r="ZB161" s="16"/>
      <c r="ZC161" s="16"/>
      <c r="ZD161" s="16"/>
      <c r="ZE161" s="16"/>
      <c r="ZF161" s="16"/>
      <c r="ZG161" s="16"/>
      <c r="ZH161" s="16"/>
      <c r="ZI161" s="16"/>
      <c r="ZJ161" s="16"/>
      <c r="ZK161" s="16"/>
      <c r="ZL161" s="16"/>
      <c r="ZM161" s="16"/>
      <c r="ZN161" s="16"/>
      <c r="ZO161" s="16"/>
      <c r="ZP161" s="16"/>
      <c r="ZQ161" s="16"/>
      <c r="ZR161" s="16"/>
      <c r="ZS161" s="16"/>
      <c r="ZT161" s="16"/>
      <c r="ZU161" s="16"/>
      <c r="ZV161" s="16"/>
      <c r="ZW161" s="16"/>
      <c r="ZX161" s="16"/>
      <c r="ZY161" s="16"/>
      <c r="ZZ161" s="16"/>
      <c r="AAA161" s="16"/>
      <c r="AAB161" s="16"/>
      <c r="AAC161" s="16"/>
      <c r="AAD161" s="16"/>
      <c r="AAE161" s="16"/>
      <c r="AAF161" s="16"/>
      <c r="AAG161" s="16"/>
      <c r="AAH161" s="16"/>
      <c r="AAI161" s="16"/>
      <c r="AAJ161" s="16"/>
      <c r="AAK161" s="16"/>
      <c r="AAL161" s="16"/>
      <c r="AAM161" s="16"/>
      <c r="AAN161" s="16"/>
      <c r="AAO161" s="16"/>
      <c r="AAP161" s="16"/>
      <c r="AAQ161" s="16"/>
      <c r="AAR161" s="16"/>
      <c r="AAS161" s="16"/>
      <c r="AAT161" s="16"/>
      <c r="AAU161" s="16"/>
      <c r="AAV161" s="16"/>
      <c r="AAW161" s="16"/>
      <c r="AAX161" s="16"/>
      <c r="AAY161" s="16"/>
      <c r="AAZ161" s="16"/>
      <c r="ABA161" s="16"/>
      <c r="ABB161" s="16"/>
      <c r="ABC161" s="16"/>
      <c r="ABD161" s="16"/>
      <c r="ABE161" s="16"/>
      <c r="ABF161" s="16"/>
      <c r="ABG161" s="16"/>
      <c r="ABH161" s="16"/>
      <c r="ABI161" s="16"/>
      <c r="ABJ161" s="16"/>
      <c r="ABK161" s="16"/>
      <c r="ABL161" s="16"/>
      <c r="ABM161" s="16"/>
      <c r="ABN161" s="16"/>
      <c r="ABO161" s="16"/>
      <c r="ABP161" s="16"/>
      <c r="ABQ161" s="16"/>
      <c r="ABR161" s="16"/>
      <c r="ABS161" s="16"/>
      <c r="ABT161" s="16"/>
      <c r="ABU161" s="16"/>
      <c r="ABV161" s="16"/>
      <c r="ABW161" s="16"/>
      <c r="ABX161" s="16"/>
      <c r="ABY161" s="16"/>
      <c r="ABZ161" s="16"/>
      <c r="ACA161" s="16"/>
      <c r="ACB161" s="16"/>
      <c r="ACC161" s="16"/>
      <c r="ACD161" s="16"/>
      <c r="ACE161" s="16"/>
      <c r="ACF161" s="16"/>
      <c r="ACG161" s="16"/>
      <c r="ACH161" s="16"/>
      <c r="ACI161" s="16"/>
      <c r="ACJ161" s="16"/>
      <c r="ACK161" s="16"/>
      <c r="ACL161" s="16"/>
      <c r="ACM161" s="16"/>
      <c r="ACN161" s="16"/>
      <c r="ACO161" s="16"/>
      <c r="ACP161" s="16"/>
      <c r="ACQ161" s="16"/>
      <c r="ACR161" s="16"/>
      <c r="ACS161" s="16"/>
      <c r="ACT161" s="16"/>
      <c r="ACU161" s="16"/>
      <c r="ACV161" s="16"/>
      <c r="ACW161" s="16"/>
      <c r="ACX161" s="16"/>
      <c r="ACY161" s="16"/>
      <c r="ACZ161" s="16"/>
      <c r="ADA161" s="16"/>
      <c r="ADB161" s="16"/>
      <c r="ADC161" s="16"/>
      <c r="ADD161" s="16"/>
      <c r="ADE161" s="16"/>
      <c r="ADF161" s="16"/>
      <c r="ADG161" s="16"/>
      <c r="ADH161" s="16"/>
      <c r="ADI161" s="16"/>
      <c r="ADJ161" s="16"/>
      <c r="ADK161" s="16"/>
      <c r="ADL161" s="16"/>
      <c r="ADM161" s="16"/>
      <c r="ADN161" s="16"/>
      <c r="ADO161" s="16"/>
      <c r="ADP161" s="16"/>
      <c r="ADQ161" s="16"/>
      <c r="ADR161" s="16"/>
      <c r="ADS161" s="16"/>
      <c r="ADT161" s="16"/>
      <c r="ADU161" s="16"/>
      <c r="ADV161" s="16"/>
      <c r="ADW161" s="16"/>
      <c r="ADX161" s="16"/>
      <c r="ADY161" s="16"/>
      <c r="ADZ161" s="16"/>
      <c r="AEA161" s="16"/>
      <c r="AEB161" s="16"/>
      <c r="AEC161" s="16"/>
      <c r="AED161" s="16"/>
      <c r="AEE161" s="16"/>
      <c r="AEF161" s="16"/>
      <c r="AEG161" s="16"/>
      <c r="AEH161" s="16"/>
      <c r="AEI161" s="16"/>
      <c r="AEJ161" s="16"/>
      <c r="AEK161" s="16"/>
      <c r="AEL161" s="16"/>
      <c r="AEM161" s="16"/>
      <c r="AEN161" s="16"/>
      <c r="AEO161" s="16"/>
      <c r="AEP161" s="16"/>
      <c r="AEQ161" s="16"/>
      <c r="AER161" s="16"/>
      <c r="AES161" s="16"/>
      <c r="AET161" s="16"/>
      <c r="AEU161" s="16"/>
      <c r="AEV161" s="16"/>
      <c r="AEW161" s="16"/>
      <c r="AEX161" s="16"/>
      <c r="AEY161" s="16"/>
      <c r="AEZ161" s="16"/>
      <c r="AFA161" s="16"/>
      <c r="AFB161" s="16"/>
      <c r="AFC161" s="16"/>
      <c r="AFD161" s="16"/>
      <c r="AFE161" s="16"/>
      <c r="AFF161" s="16"/>
      <c r="AFG161" s="16"/>
      <c r="AFH161" s="16"/>
      <c r="AFI161" s="16"/>
      <c r="AFJ161" s="16"/>
      <c r="AFK161" s="16"/>
      <c r="AFL161" s="16"/>
      <c r="AFM161" s="16"/>
      <c r="AFN161" s="16"/>
      <c r="AFO161" s="16"/>
      <c r="AFP161" s="16"/>
      <c r="AFQ161" s="16"/>
      <c r="AFR161" s="16"/>
      <c r="AFS161" s="16"/>
      <c r="AFT161" s="16"/>
      <c r="AFU161" s="16"/>
      <c r="AFV161" s="16"/>
      <c r="AFW161" s="16"/>
      <c r="AFX161" s="16"/>
      <c r="AFY161" s="16"/>
      <c r="AFZ161" s="16"/>
      <c r="AGA161" s="16"/>
      <c r="AGB161" s="16"/>
      <c r="AGC161" s="16"/>
      <c r="AGD161" s="16"/>
      <c r="AGE161" s="16"/>
      <c r="AGF161" s="16"/>
      <c r="AGG161" s="16"/>
      <c r="AGH161" s="16"/>
      <c r="AGI161" s="16"/>
      <c r="AGJ161" s="16"/>
      <c r="AGK161" s="16"/>
      <c r="AGL161" s="16"/>
      <c r="AGM161" s="16"/>
      <c r="AGN161" s="16"/>
      <c r="AGO161" s="16"/>
      <c r="AGP161" s="16"/>
      <c r="AGQ161" s="16"/>
      <c r="AGR161" s="16"/>
      <c r="AGS161" s="16"/>
      <c r="AGT161" s="16"/>
      <c r="AGU161" s="16"/>
      <c r="AGV161" s="16"/>
      <c r="AGW161" s="16"/>
      <c r="AGX161" s="16"/>
      <c r="AGY161" s="16"/>
      <c r="AGZ161" s="16"/>
      <c r="AHA161" s="16"/>
      <c r="AHB161" s="16"/>
      <c r="AHC161" s="16"/>
      <c r="AHD161" s="16"/>
      <c r="AHE161" s="16"/>
      <c r="AHF161" s="16"/>
      <c r="AHG161" s="16"/>
      <c r="AHH161" s="16"/>
      <c r="AHI161" s="16"/>
      <c r="AHJ161" s="16"/>
      <c r="AHK161" s="16"/>
      <c r="AHL161" s="16"/>
      <c r="AHM161" s="16"/>
      <c r="AHN161" s="16"/>
      <c r="AHO161" s="16"/>
      <c r="AHP161" s="16"/>
      <c r="AHQ161" s="16"/>
      <c r="AHR161" s="16"/>
      <c r="AHS161" s="16"/>
      <c r="AHT161" s="16"/>
      <c r="AHU161" s="16"/>
      <c r="AHV161" s="16"/>
      <c r="AHW161" s="16"/>
      <c r="AHX161" s="16"/>
      <c r="AHY161" s="16"/>
    </row>
    <row r="162" spans="3:909" ht="35.25" customHeight="1" x14ac:dyDescent="0.35">
      <c r="C162" s="11"/>
      <c r="D162" s="11"/>
      <c r="E162" s="11"/>
      <c r="F162" s="11"/>
      <c r="G162" s="11"/>
      <c r="H162" s="11"/>
      <c r="I162" s="11"/>
      <c r="J162" s="13"/>
      <c r="K162" s="13"/>
      <c r="L162" s="13"/>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21"/>
      <c r="AO162" s="11"/>
      <c r="AP162" s="11"/>
      <c r="AQ162" s="11"/>
      <c r="AR162" s="11"/>
      <c r="AS162" s="11"/>
      <c r="AT162" s="11"/>
      <c r="AU162" s="11"/>
      <c r="AV162" s="11"/>
      <c r="AW162" s="11"/>
      <c r="AX162" s="11"/>
      <c r="AY162" s="11">
        <f t="shared" si="7"/>
        <v>0</v>
      </c>
      <c r="AZ162" s="11"/>
      <c r="BA162" s="15"/>
      <c r="BB162" s="15"/>
      <c r="BC162" s="15"/>
      <c r="BD162" s="15"/>
      <c r="BE162" s="15"/>
      <c r="BF162" s="15"/>
      <c r="BG162" s="15"/>
      <c r="BH162" s="15"/>
      <c r="BI162" s="15"/>
      <c r="BJ162" s="15"/>
      <c r="BK162" s="15"/>
      <c r="BL162" s="15"/>
      <c r="BM162" s="15"/>
      <c r="BN162" s="15"/>
      <c r="LT162" s="16"/>
      <c r="LU162" s="16"/>
      <c r="LV162" s="16"/>
      <c r="LW162" s="16"/>
      <c r="LX162" s="16"/>
      <c r="LY162" s="16"/>
      <c r="LZ162" s="16"/>
      <c r="MA162" s="16"/>
      <c r="MB162" s="16"/>
      <c r="MC162" s="16"/>
      <c r="MD162" s="16"/>
      <c r="ME162" s="16"/>
      <c r="MF162" s="16"/>
      <c r="MG162" s="16"/>
      <c r="MH162" s="16"/>
      <c r="MI162" s="16"/>
      <c r="MJ162" s="16"/>
      <c r="MK162" s="16"/>
      <c r="ML162" s="16"/>
      <c r="MM162" s="16"/>
      <c r="MN162" s="16"/>
      <c r="MO162" s="16"/>
      <c r="MP162" s="16"/>
      <c r="MQ162" s="16"/>
      <c r="MR162" s="16"/>
      <c r="MS162" s="16"/>
      <c r="MT162" s="16"/>
      <c r="MU162" s="16"/>
      <c r="MV162" s="16"/>
      <c r="MW162" s="16"/>
      <c r="MX162" s="16"/>
      <c r="MY162" s="16"/>
      <c r="MZ162" s="16"/>
      <c r="NA162" s="16"/>
      <c r="NB162" s="16"/>
      <c r="NC162" s="16"/>
      <c r="ND162" s="16"/>
      <c r="NE162" s="16"/>
      <c r="NF162" s="16"/>
      <c r="NG162" s="16"/>
      <c r="NH162" s="16"/>
      <c r="NI162" s="16"/>
      <c r="NJ162" s="16"/>
      <c r="NK162" s="16"/>
      <c r="NL162" s="16"/>
      <c r="NM162" s="16"/>
      <c r="NN162" s="16"/>
      <c r="NO162" s="16"/>
      <c r="NP162" s="16"/>
      <c r="NQ162" s="16"/>
      <c r="NR162" s="16"/>
      <c r="NS162" s="16"/>
      <c r="NT162" s="16"/>
      <c r="NU162" s="16"/>
      <c r="NV162" s="16"/>
      <c r="NW162" s="16"/>
      <c r="NX162" s="16"/>
      <c r="NY162" s="16"/>
      <c r="NZ162" s="16"/>
      <c r="OA162" s="16"/>
      <c r="OB162" s="16"/>
      <c r="OC162" s="16"/>
      <c r="OD162" s="16"/>
      <c r="OE162" s="16"/>
      <c r="OF162" s="16"/>
      <c r="OG162" s="16"/>
      <c r="OH162" s="16"/>
      <c r="OI162" s="16"/>
      <c r="OJ162" s="16"/>
      <c r="OK162" s="16"/>
      <c r="OL162" s="16"/>
      <c r="OM162" s="16"/>
      <c r="ON162" s="16"/>
      <c r="OO162" s="16"/>
      <c r="OP162" s="16"/>
      <c r="OQ162" s="16"/>
      <c r="OR162" s="16"/>
      <c r="OS162" s="16"/>
      <c r="OT162" s="16"/>
      <c r="OU162" s="16"/>
      <c r="OV162" s="16"/>
      <c r="OW162" s="16"/>
      <c r="OX162" s="16"/>
      <c r="OY162" s="16"/>
      <c r="OZ162" s="16"/>
      <c r="PA162" s="16"/>
      <c r="PB162" s="16"/>
      <c r="PC162" s="16"/>
      <c r="PD162" s="16"/>
      <c r="PE162" s="16"/>
      <c r="PF162" s="16"/>
      <c r="PG162" s="16"/>
      <c r="PH162" s="16"/>
      <c r="PI162" s="16"/>
      <c r="PJ162" s="16"/>
      <c r="PK162" s="16"/>
      <c r="PL162" s="16"/>
      <c r="PM162" s="16"/>
      <c r="PN162" s="16"/>
      <c r="PO162" s="16"/>
      <c r="PP162" s="16"/>
      <c r="PQ162" s="16"/>
      <c r="PR162" s="16"/>
      <c r="PS162" s="16"/>
      <c r="PT162" s="16"/>
      <c r="PU162" s="16"/>
      <c r="PV162" s="16"/>
      <c r="PW162" s="16"/>
      <c r="PX162" s="16"/>
      <c r="PY162" s="16"/>
      <c r="PZ162" s="16"/>
      <c r="QA162" s="16"/>
      <c r="QB162" s="16"/>
      <c r="QC162" s="16"/>
      <c r="QD162" s="16"/>
      <c r="QE162" s="16"/>
      <c r="QF162" s="16"/>
      <c r="QG162" s="16"/>
      <c r="QH162" s="16"/>
      <c r="QI162" s="16"/>
      <c r="QJ162" s="16"/>
      <c r="QK162" s="16"/>
      <c r="QL162" s="16"/>
      <c r="QM162" s="16"/>
      <c r="QN162" s="16"/>
      <c r="QO162" s="16"/>
      <c r="QP162" s="16"/>
      <c r="QQ162" s="16"/>
      <c r="QR162" s="16"/>
      <c r="QS162" s="16"/>
      <c r="QT162" s="16"/>
      <c r="QU162" s="16"/>
      <c r="QV162" s="16"/>
      <c r="QW162" s="16"/>
      <c r="QX162" s="16"/>
      <c r="QY162" s="16"/>
      <c r="QZ162" s="16"/>
      <c r="RA162" s="16"/>
      <c r="RB162" s="16"/>
      <c r="RC162" s="16"/>
      <c r="RD162" s="16"/>
      <c r="RE162" s="16"/>
      <c r="RF162" s="16"/>
      <c r="RG162" s="16"/>
      <c r="RH162" s="16"/>
      <c r="RI162" s="16"/>
      <c r="RJ162" s="16"/>
      <c r="RK162" s="16"/>
      <c r="RL162" s="16"/>
      <c r="RM162" s="16"/>
      <c r="RN162" s="16"/>
      <c r="RO162" s="16"/>
      <c r="RP162" s="16"/>
      <c r="RQ162" s="16"/>
      <c r="RR162" s="16"/>
      <c r="RS162" s="16"/>
      <c r="RT162" s="16"/>
      <c r="RU162" s="16"/>
      <c r="RV162" s="16"/>
      <c r="RW162" s="16"/>
      <c r="RX162" s="16"/>
      <c r="RY162" s="16"/>
      <c r="RZ162" s="16"/>
      <c r="SA162" s="16"/>
      <c r="SB162" s="16"/>
      <c r="SC162" s="16"/>
      <c r="SD162" s="16"/>
      <c r="SE162" s="16"/>
      <c r="SF162" s="16"/>
      <c r="SG162" s="16"/>
      <c r="SH162" s="16"/>
      <c r="SI162" s="16"/>
      <c r="SJ162" s="16"/>
      <c r="SK162" s="16"/>
      <c r="SL162" s="16"/>
      <c r="SM162" s="16"/>
      <c r="SN162" s="16"/>
      <c r="SO162" s="16"/>
      <c r="SP162" s="16"/>
      <c r="SQ162" s="16"/>
      <c r="SR162" s="16"/>
      <c r="SS162" s="16"/>
      <c r="ST162" s="16"/>
      <c r="SU162" s="16"/>
      <c r="SV162" s="16"/>
      <c r="SW162" s="16"/>
      <c r="SX162" s="16"/>
      <c r="SY162" s="16"/>
      <c r="SZ162" s="16"/>
      <c r="TA162" s="16"/>
      <c r="TB162" s="16"/>
      <c r="TC162" s="16"/>
      <c r="TD162" s="16"/>
      <c r="TE162" s="16"/>
      <c r="TF162" s="16"/>
      <c r="TG162" s="16"/>
      <c r="TH162" s="16"/>
      <c r="TI162" s="16"/>
      <c r="TJ162" s="16"/>
      <c r="TK162" s="16"/>
      <c r="TL162" s="16"/>
      <c r="TM162" s="16"/>
      <c r="TN162" s="16"/>
      <c r="TO162" s="16"/>
      <c r="TP162" s="16"/>
      <c r="TQ162" s="16"/>
      <c r="TR162" s="16"/>
      <c r="TS162" s="16"/>
      <c r="TT162" s="16"/>
      <c r="TU162" s="16"/>
      <c r="TV162" s="16"/>
      <c r="TW162" s="16"/>
      <c r="TX162" s="16"/>
      <c r="TY162" s="16"/>
      <c r="TZ162" s="16"/>
      <c r="UA162" s="16"/>
      <c r="UB162" s="16"/>
      <c r="UC162" s="16"/>
      <c r="UD162" s="16"/>
      <c r="UE162" s="16"/>
      <c r="UF162" s="16"/>
      <c r="UG162" s="16"/>
      <c r="UH162" s="16"/>
      <c r="UI162" s="16"/>
      <c r="UJ162" s="16"/>
      <c r="UK162" s="16"/>
      <c r="UL162" s="16"/>
      <c r="UM162" s="16"/>
      <c r="UN162" s="16"/>
      <c r="UO162" s="16"/>
      <c r="UP162" s="16"/>
      <c r="UQ162" s="16"/>
      <c r="UR162" s="16"/>
      <c r="US162" s="16"/>
      <c r="UT162" s="16"/>
      <c r="UU162" s="16"/>
      <c r="UV162" s="16"/>
      <c r="UW162" s="16"/>
      <c r="UX162" s="16"/>
      <c r="UY162" s="16"/>
      <c r="UZ162" s="16"/>
      <c r="VA162" s="16"/>
      <c r="VB162" s="16"/>
      <c r="VC162" s="16"/>
      <c r="VD162" s="16"/>
      <c r="VE162" s="16"/>
      <c r="VF162" s="16"/>
      <c r="VG162" s="16"/>
      <c r="VH162" s="16"/>
      <c r="VI162" s="16"/>
      <c r="VJ162" s="16"/>
      <c r="VK162" s="16"/>
      <c r="VL162" s="16"/>
      <c r="VM162" s="16"/>
      <c r="VN162" s="16"/>
      <c r="VO162" s="16"/>
      <c r="VP162" s="16"/>
      <c r="VQ162" s="16"/>
      <c r="VR162" s="16"/>
      <c r="VS162" s="16"/>
      <c r="VT162" s="16"/>
      <c r="VU162" s="16"/>
      <c r="VV162" s="16"/>
      <c r="VW162" s="16"/>
      <c r="VX162" s="16"/>
      <c r="VY162" s="16"/>
      <c r="VZ162" s="16"/>
      <c r="WA162" s="16"/>
      <c r="WB162" s="16"/>
      <c r="WC162" s="16"/>
      <c r="WD162" s="16"/>
      <c r="WE162" s="16"/>
      <c r="WF162" s="16"/>
      <c r="WG162" s="16"/>
      <c r="WH162" s="16"/>
      <c r="WI162" s="16"/>
      <c r="WJ162" s="16"/>
      <c r="WK162" s="16"/>
      <c r="WL162" s="16"/>
      <c r="WM162" s="16"/>
      <c r="WN162" s="16"/>
      <c r="WO162" s="16"/>
      <c r="WP162" s="16"/>
      <c r="WQ162" s="16"/>
      <c r="WR162" s="16"/>
      <c r="WS162" s="16"/>
      <c r="WT162" s="16"/>
      <c r="WU162" s="16"/>
      <c r="WV162" s="16"/>
      <c r="WW162" s="16"/>
      <c r="WX162" s="16"/>
      <c r="WY162" s="16"/>
      <c r="WZ162" s="16"/>
      <c r="XA162" s="16"/>
      <c r="XB162" s="16"/>
      <c r="XC162" s="16"/>
      <c r="XD162" s="16"/>
      <c r="XE162" s="16"/>
      <c r="XF162" s="16"/>
      <c r="XG162" s="16"/>
      <c r="XH162" s="16"/>
      <c r="XI162" s="16"/>
      <c r="XJ162" s="16"/>
      <c r="XK162" s="16"/>
      <c r="XL162" s="16"/>
      <c r="XM162" s="16"/>
      <c r="XN162" s="16"/>
      <c r="XO162" s="16"/>
      <c r="XP162" s="16"/>
      <c r="XQ162" s="16"/>
      <c r="XR162" s="16"/>
      <c r="XS162" s="16"/>
      <c r="XT162" s="16"/>
      <c r="XU162" s="16"/>
      <c r="XV162" s="16"/>
      <c r="XW162" s="16"/>
      <c r="XX162" s="16"/>
      <c r="XY162" s="16"/>
      <c r="XZ162" s="16"/>
      <c r="YA162" s="16"/>
      <c r="YB162" s="16"/>
      <c r="YC162" s="16"/>
      <c r="YD162" s="16"/>
      <c r="YE162" s="16"/>
      <c r="YF162" s="16"/>
      <c r="YG162" s="16"/>
      <c r="YH162" s="16"/>
      <c r="YI162" s="16"/>
      <c r="YJ162" s="16"/>
      <c r="YK162" s="16"/>
      <c r="YL162" s="16"/>
      <c r="YM162" s="16"/>
      <c r="YN162" s="16"/>
      <c r="YO162" s="16"/>
      <c r="YP162" s="16"/>
      <c r="YQ162" s="16"/>
      <c r="YR162" s="16"/>
      <c r="YS162" s="16"/>
      <c r="YT162" s="16"/>
      <c r="YU162" s="16"/>
      <c r="YV162" s="16"/>
      <c r="YW162" s="16"/>
      <c r="YX162" s="16"/>
      <c r="YY162" s="16"/>
      <c r="YZ162" s="16"/>
      <c r="ZA162" s="16"/>
      <c r="ZB162" s="16"/>
      <c r="ZC162" s="16"/>
      <c r="ZD162" s="16"/>
      <c r="ZE162" s="16"/>
      <c r="ZF162" s="16"/>
      <c r="ZG162" s="16"/>
      <c r="ZH162" s="16"/>
      <c r="ZI162" s="16"/>
      <c r="ZJ162" s="16"/>
      <c r="ZK162" s="16"/>
      <c r="ZL162" s="16"/>
      <c r="ZM162" s="16"/>
      <c r="ZN162" s="16"/>
      <c r="ZO162" s="16"/>
      <c r="ZP162" s="16"/>
      <c r="ZQ162" s="16"/>
      <c r="ZR162" s="16"/>
      <c r="ZS162" s="16"/>
      <c r="ZT162" s="16"/>
      <c r="ZU162" s="16"/>
      <c r="ZV162" s="16"/>
      <c r="ZW162" s="16"/>
      <c r="ZX162" s="16"/>
      <c r="ZY162" s="16"/>
      <c r="ZZ162" s="16"/>
      <c r="AAA162" s="16"/>
      <c r="AAB162" s="16"/>
      <c r="AAC162" s="16"/>
      <c r="AAD162" s="16"/>
      <c r="AAE162" s="16"/>
      <c r="AAF162" s="16"/>
      <c r="AAG162" s="16"/>
      <c r="AAH162" s="16"/>
      <c r="AAI162" s="16"/>
      <c r="AAJ162" s="16"/>
      <c r="AAK162" s="16"/>
      <c r="AAL162" s="16"/>
      <c r="AAM162" s="16"/>
      <c r="AAN162" s="16"/>
      <c r="AAO162" s="16"/>
      <c r="AAP162" s="16"/>
      <c r="AAQ162" s="16"/>
      <c r="AAR162" s="16"/>
      <c r="AAS162" s="16"/>
      <c r="AAT162" s="16"/>
      <c r="AAU162" s="16"/>
      <c r="AAV162" s="16"/>
      <c r="AAW162" s="16"/>
      <c r="AAX162" s="16"/>
      <c r="AAY162" s="16"/>
      <c r="AAZ162" s="16"/>
      <c r="ABA162" s="16"/>
      <c r="ABB162" s="16"/>
      <c r="ABC162" s="16"/>
      <c r="ABD162" s="16"/>
      <c r="ABE162" s="16"/>
      <c r="ABF162" s="16"/>
      <c r="ABG162" s="16"/>
      <c r="ABH162" s="16"/>
      <c r="ABI162" s="16"/>
      <c r="ABJ162" s="16"/>
      <c r="ABK162" s="16"/>
      <c r="ABL162" s="16"/>
      <c r="ABM162" s="16"/>
      <c r="ABN162" s="16"/>
      <c r="ABO162" s="16"/>
      <c r="ABP162" s="16"/>
      <c r="ABQ162" s="16"/>
      <c r="ABR162" s="16"/>
      <c r="ABS162" s="16"/>
      <c r="ABT162" s="16"/>
      <c r="ABU162" s="16"/>
      <c r="ABV162" s="16"/>
      <c r="ABW162" s="16"/>
      <c r="ABX162" s="16"/>
      <c r="ABY162" s="16"/>
      <c r="ABZ162" s="16"/>
      <c r="ACA162" s="16"/>
      <c r="ACB162" s="16"/>
      <c r="ACC162" s="16"/>
      <c r="ACD162" s="16"/>
      <c r="ACE162" s="16"/>
      <c r="ACF162" s="16"/>
      <c r="ACG162" s="16"/>
      <c r="ACH162" s="16"/>
      <c r="ACI162" s="16"/>
      <c r="ACJ162" s="16"/>
      <c r="ACK162" s="16"/>
      <c r="ACL162" s="16"/>
      <c r="ACM162" s="16"/>
      <c r="ACN162" s="16"/>
      <c r="ACO162" s="16"/>
      <c r="ACP162" s="16"/>
      <c r="ACQ162" s="16"/>
      <c r="ACR162" s="16"/>
      <c r="ACS162" s="16"/>
      <c r="ACT162" s="16"/>
      <c r="ACU162" s="16"/>
      <c r="ACV162" s="16"/>
      <c r="ACW162" s="16"/>
      <c r="ACX162" s="16"/>
      <c r="ACY162" s="16"/>
      <c r="ACZ162" s="16"/>
      <c r="ADA162" s="16"/>
      <c r="ADB162" s="16"/>
      <c r="ADC162" s="16"/>
      <c r="ADD162" s="16"/>
      <c r="ADE162" s="16"/>
      <c r="ADF162" s="16"/>
      <c r="ADG162" s="16"/>
      <c r="ADH162" s="16"/>
      <c r="ADI162" s="16"/>
      <c r="ADJ162" s="16"/>
      <c r="ADK162" s="16"/>
      <c r="ADL162" s="16"/>
      <c r="ADM162" s="16"/>
      <c r="ADN162" s="16"/>
      <c r="ADO162" s="16"/>
      <c r="ADP162" s="16"/>
      <c r="ADQ162" s="16"/>
      <c r="ADR162" s="16"/>
      <c r="ADS162" s="16"/>
      <c r="ADT162" s="16"/>
      <c r="ADU162" s="16"/>
      <c r="ADV162" s="16"/>
      <c r="ADW162" s="16"/>
      <c r="ADX162" s="16"/>
      <c r="ADY162" s="16"/>
      <c r="ADZ162" s="16"/>
      <c r="AEA162" s="16"/>
      <c r="AEB162" s="16"/>
      <c r="AEC162" s="16"/>
      <c r="AED162" s="16"/>
      <c r="AEE162" s="16"/>
      <c r="AEF162" s="16"/>
      <c r="AEG162" s="16"/>
      <c r="AEH162" s="16"/>
      <c r="AEI162" s="16"/>
      <c r="AEJ162" s="16"/>
      <c r="AEK162" s="16"/>
      <c r="AEL162" s="16"/>
      <c r="AEM162" s="16"/>
      <c r="AEN162" s="16"/>
      <c r="AEO162" s="16"/>
      <c r="AEP162" s="16"/>
      <c r="AEQ162" s="16"/>
      <c r="AER162" s="16"/>
      <c r="AES162" s="16"/>
      <c r="AET162" s="16"/>
      <c r="AEU162" s="16"/>
      <c r="AEV162" s="16"/>
      <c r="AEW162" s="16"/>
      <c r="AEX162" s="16"/>
      <c r="AEY162" s="16"/>
      <c r="AEZ162" s="16"/>
      <c r="AFA162" s="16"/>
      <c r="AFB162" s="16"/>
      <c r="AFC162" s="16"/>
      <c r="AFD162" s="16"/>
      <c r="AFE162" s="16"/>
      <c r="AFF162" s="16"/>
      <c r="AFG162" s="16"/>
      <c r="AFH162" s="16"/>
      <c r="AFI162" s="16"/>
      <c r="AFJ162" s="16"/>
      <c r="AFK162" s="16"/>
      <c r="AFL162" s="16"/>
      <c r="AFM162" s="16"/>
      <c r="AFN162" s="16"/>
      <c r="AFO162" s="16"/>
      <c r="AFP162" s="16"/>
      <c r="AFQ162" s="16"/>
      <c r="AFR162" s="16"/>
      <c r="AFS162" s="16"/>
      <c r="AFT162" s="16"/>
      <c r="AFU162" s="16"/>
      <c r="AFV162" s="16"/>
      <c r="AFW162" s="16"/>
      <c r="AFX162" s="16"/>
      <c r="AFY162" s="16"/>
      <c r="AFZ162" s="16"/>
      <c r="AGA162" s="16"/>
      <c r="AGB162" s="16"/>
      <c r="AGC162" s="16"/>
      <c r="AGD162" s="16"/>
      <c r="AGE162" s="16"/>
      <c r="AGF162" s="16"/>
      <c r="AGG162" s="16"/>
      <c r="AGH162" s="16"/>
      <c r="AGI162" s="16"/>
      <c r="AGJ162" s="16"/>
      <c r="AGK162" s="16"/>
      <c r="AGL162" s="16"/>
      <c r="AGM162" s="16"/>
      <c r="AGN162" s="16"/>
      <c r="AGO162" s="16"/>
      <c r="AGP162" s="16"/>
      <c r="AGQ162" s="16"/>
      <c r="AGR162" s="16"/>
      <c r="AGS162" s="16"/>
      <c r="AGT162" s="16"/>
      <c r="AGU162" s="16"/>
      <c r="AGV162" s="16"/>
      <c r="AGW162" s="16"/>
      <c r="AGX162" s="16"/>
      <c r="AGY162" s="16"/>
      <c r="AGZ162" s="16"/>
      <c r="AHA162" s="16"/>
      <c r="AHB162" s="16"/>
      <c r="AHC162" s="16"/>
      <c r="AHD162" s="16"/>
      <c r="AHE162" s="16"/>
      <c r="AHF162" s="16"/>
      <c r="AHG162" s="16"/>
      <c r="AHH162" s="16"/>
      <c r="AHI162" s="16"/>
      <c r="AHJ162" s="16"/>
      <c r="AHK162" s="16"/>
      <c r="AHL162" s="16"/>
      <c r="AHM162" s="16"/>
      <c r="AHN162" s="16"/>
      <c r="AHO162" s="16"/>
      <c r="AHP162" s="16"/>
      <c r="AHQ162" s="16"/>
      <c r="AHR162" s="16"/>
      <c r="AHS162" s="16"/>
      <c r="AHT162" s="16"/>
      <c r="AHU162" s="16"/>
      <c r="AHV162" s="16"/>
      <c r="AHW162" s="16"/>
      <c r="AHX162" s="16"/>
      <c r="AHY162" s="16"/>
    </row>
    <row r="163" spans="3:909" ht="35.25" customHeight="1" x14ac:dyDescent="0.35">
      <c r="C163" s="11"/>
      <c r="D163" s="11"/>
      <c r="E163" s="11"/>
      <c r="F163" s="11"/>
      <c r="G163" s="11"/>
      <c r="H163" s="11"/>
      <c r="I163" s="11"/>
      <c r="J163" s="13"/>
      <c r="K163" s="13"/>
      <c r="L163" s="13"/>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21"/>
      <c r="AO163" s="11"/>
      <c r="AP163" s="11"/>
      <c r="AQ163" s="11"/>
      <c r="AR163" s="11"/>
      <c r="AS163" s="11"/>
      <c r="AT163" s="11"/>
      <c r="AU163" s="11"/>
      <c r="AV163" s="11"/>
      <c r="AW163" s="11"/>
      <c r="AX163" s="11"/>
      <c r="AY163" s="11">
        <f t="shared" si="7"/>
        <v>0</v>
      </c>
      <c r="AZ163" s="11"/>
      <c r="BA163" s="15"/>
      <c r="BB163" s="15"/>
      <c r="BC163" s="15"/>
      <c r="BD163" s="15"/>
      <c r="BE163" s="15"/>
      <c r="BF163" s="15"/>
      <c r="BG163" s="15"/>
      <c r="BH163" s="15"/>
      <c r="BI163" s="15"/>
      <c r="BJ163" s="15"/>
      <c r="BK163" s="15"/>
      <c r="BL163" s="15"/>
      <c r="BM163" s="15"/>
      <c r="BN163" s="15"/>
      <c r="LT163" s="16"/>
      <c r="LU163" s="16"/>
      <c r="LV163" s="16"/>
      <c r="LW163" s="16"/>
      <c r="LX163" s="16"/>
      <c r="LY163" s="16"/>
      <c r="LZ163" s="16"/>
      <c r="MA163" s="16"/>
      <c r="MB163" s="16"/>
      <c r="MC163" s="16"/>
      <c r="MD163" s="16"/>
      <c r="ME163" s="16"/>
      <c r="MF163" s="16"/>
      <c r="MG163" s="16"/>
      <c r="MH163" s="16"/>
      <c r="MI163" s="16"/>
      <c r="MJ163" s="16"/>
      <c r="MK163" s="16"/>
      <c r="ML163" s="16"/>
      <c r="MM163" s="16"/>
      <c r="MN163" s="16"/>
      <c r="MO163" s="16"/>
      <c r="MP163" s="16"/>
      <c r="MQ163" s="16"/>
      <c r="MR163" s="16"/>
      <c r="MS163" s="16"/>
      <c r="MT163" s="16"/>
      <c r="MU163" s="16"/>
      <c r="MV163" s="16"/>
      <c r="MW163" s="16"/>
      <c r="MX163" s="16"/>
      <c r="MY163" s="16"/>
      <c r="MZ163" s="16"/>
      <c r="NA163" s="16"/>
      <c r="NB163" s="16"/>
      <c r="NC163" s="16"/>
      <c r="ND163" s="16"/>
      <c r="NE163" s="16"/>
      <c r="NF163" s="16"/>
      <c r="NG163" s="16"/>
      <c r="NH163" s="16"/>
      <c r="NI163" s="16"/>
      <c r="NJ163" s="16"/>
      <c r="NK163" s="16"/>
      <c r="NL163" s="16"/>
      <c r="NM163" s="16"/>
      <c r="NN163" s="16"/>
      <c r="NO163" s="16"/>
      <c r="NP163" s="16"/>
      <c r="NQ163" s="16"/>
      <c r="NR163" s="16"/>
      <c r="NS163" s="16"/>
      <c r="NT163" s="16"/>
      <c r="NU163" s="16"/>
      <c r="NV163" s="16"/>
      <c r="NW163" s="16"/>
      <c r="NX163" s="16"/>
      <c r="NY163" s="16"/>
      <c r="NZ163" s="16"/>
      <c r="OA163" s="16"/>
      <c r="OB163" s="16"/>
      <c r="OC163" s="16"/>
      <c r="OD163" s="16"/>
      <c r="OE163" s="16"/>
      <c r="OF163" s="16"/>
      <c r="OG163" s="16"/>
      <c r="OH163" s="16"/>
      <c r="OI163" s="16"/>
      <c r="OJ163" s="16"/>
      <c r="OK163" s="16"/>
      <c r="OL163" s="16"/>
      <c r="OM163" s="16"/>
      <c r="ON163" s="16"/>
      <c r="OO163" s="16"/>
      <c r="OP163" s="16"/>
      <c r="OQ163" s="16"/>
      <c r="OR163" s="16"/>
      <c r="OS163" s="16"/>
      <c r="OT163" s="16"/>
      <c r="OU163" s="16"/>
      <c r="OV163" s="16"/>
      <c r="OW163" s="16"/>
      <c r="OX163" s="16"/>
      <c r="OY163" s="16"/>
      <c r="OZ163" s="16"/>
      <c r="PA163" s="16"/>
      <c r="PB163" s="16"/>
      <c r="PC163" s="16"/>
      <c r="PD163" s="16"/>
      <c r="PE163" s="16"/>
      <c r="PF163" s="16"/>
      <c r="PG163" s="16"/>
      <c r="PH163" s="16"/>
      <c r="PI163" s="16"/>
      <c r="PJ163" s="16"/>
      <c r="PK163" s="16"/>
      <c r="PL163" s="16"/>
      <c r="PM163" s="16"/>
      <c r="PN163" s="16"/>
      <c r="PO163" s="16"/>
      <c r="PP163" s="16"/>
      <c r="PQ163" s="16"/>
      <c r="PR163" s="16"/>
      <c r="PS163" s="16"/>
      <c r="PT163" s="16"/>
      <c r="PU163" s="16"/>
      <c r="PV163" s="16"/>
      <c r="PW163" s="16"/>
      <c r="PX163" s="16"/>
      <c r="PY163" s="16"/>
      <c r="PZ163" s="16"/>
      <c r="QA163" s="16"/>
      <c r="QB163" s="16"/>
      <c r="QC163" s="16"/>
      <c r="QD163" s="16"/>
      <c r="QE163" s="16"/>
      <c r="QF163" s="16"/>
      <c r="QG163" s="16"/>
      <c r="QH163" s="16"/>
      <c r="QI163" s="16"/>
      <c r="QJ163" s="16"/>
      <c r="QK163" s="16"/>
      <c r="QL163" s="16"/>
      <c r="QM163" s="16"/>
      <c r="QN163" s="16"/>
      <c r="QO163" s="16"/>
      <c r="QP163" s="16"/>
      <c r="QQ163" s="16"/>
      <c r="QR163" s="16"/>
      <c r="QS163" s="16"/>
      <c r="QT163" s="16"/>
      <c r="QU163" s="16"/>
      <c r="QV163" s="16"/>
      <c r="QW163" s="16"/>
      <c r="QX163" s="16"/>
      <c r="QY163" s="16"/>
      <c r="QZ163" s="16"/>
      <c r="RA163" s="16"/>
      <c r="RB163" s="16"/>
      <c r="RC163" s="16"/>
      <c r="RD163" s="16"/>
      <c r="RE163" s="16"/>
      <c r="RF163" s="16"/>
      <c r="RG163" s="16"/>
      <c r="RH163" s="16"/>
      <c r="RI163" s="16"/>
      <c r="RJ163" s="16"/>
      <c r="RK163" s="16"/>
      <c r="RL163" s="16"/>
      <c r="RM163" s="16"/>
      <c r="RN163" s="16"/>
      <c r="RO163" s="16"/>
      <c r="RP163" s="16"/>
      <c r="RQ163" s="16"/>
      <c r="RR163" s="16"/>
      <c r="RS163" s="16"/>
      <c r="RT163" s="16"/>
      <c r="RU163" s="16"/>
      <c r="RV163" s="16"/>
      <c r="RW163" s="16"/>
      <c r="RX163" s="16"/>
      <c r="RY163" s="16"/>
      <c r="RZ163" s="16"/>
      <c r="SA163" s="16"/>
      <c r="SB163" s="16"/>
      <c r="SC163" s="16"/>
      <c r="SD163" s="16"/>
      <c r="SE163" s="16"/>
      <c r="SF163" s="16"/>
      <c r="SG163" s="16"/>
      <c r="SH163" s="16"/>
      <c r="SI163" s="16"/>
      <c r="SJ163" s="16"/>
      <c r="SK163" s="16"/>
      <c r="SL163" s="16"/>
      <c r="SM163" s="16"/>
      <c r="SN163" s="16"/>
      <c r="SO163" s="16"/>
      <c r="SP163" s="16"/>
      <c r="SQ163" s="16"/>
      <c r="SR163" s="16"/>
      <c r="SS163" s="16"/>
      <c r="ST163" s="16"/>
      <c r="SU163" s="16"/>
      <c r="SV163" s="16"/>
      <c r="SW163" s="16"/>
      <c r="SX163" s="16"/>
      <c r="SY163" s="16"/>
      <c r="SZ163" s="16"/>
      <c r="TA163" s="16"/>
      <c r="TB163" s="16"/>
      <c r="TC163" s="16"/>
      <c r="TD163" s="16"/>
      <c r="TE163" s="16"/>
      <c r="TF163" s="16"/>
      <c r="TG163" s="16"/>
      <c r="TH163" s="16"/>
      <c r="TI163" s="16"/>
      <c r="TJ163" s="16"/>
      <c r="TK163" s="16"/>
      <c r="TL163" s="16"/>
      <c r="TM163" s="16"/>
      <c r="TN163" s="16"/>
      <c r="TO163" s="16"/>
      <c r="TP163" s="16"/>
      <c r="TQ163" s="16"/>
      <c r="TR163" s="16"/>
      <c r="TS163" s="16"/>
      <c r="TT163" s="16"/>
      <c r="TU163" s="16"/>
      <c r="TV163" s="16"/>
      <c r="TW163" s="16"/>
      <c r="TX163" s="16"/>
      <c r="TY163" s="16"/>
      <c r="TZ163" s="16"/>
      <c r="UA163" s="16"/>
      <c r="UB163" s="16"/>
      <c r="UC163" s="16"/>
      <c r="UD163" s="16"/>
      <c r="UE163" s="16"/>
      <c r="UF163" s="16"/>
      <c r="UG163" s="16"/>
      <c r="UH163" s="16"/>
      <c r="UI163" s="16"/>
      <c r="UJ163" s="16"/>
      <c r="UK163" s="16"/>
      <c r="UL163" s="16"/>
      <c r="UM163" s="16"/>
      <c r="UN163" s="16"/>
      <c r="UO163" s="16"/>
      <c r="UP163" s="16"/>
      <c r="UQ163" s="16"/>
      <c r="UR163" s="16"/>
      <c r="US163" s="16"/>
      <c r="UT163" s="16"/>
      <c r="UU163" s="16"/>
      <c r="UV163" s="16"/>
      <c r="UW163" s="16"/>
      <c r="UX163" s="16"/>
      <c r="UY163" s="16"/>
      <c r="UZ163" s="16"/>
      <c r="VA163" s="16"/>
      <c r="VB163" s="16"/>
      <c r="VC163" s="16"/>
      <c r="VD163" s="16"/>
      <c r="VE163" s="16"/>
      <c r="VF163" s="16"/>
      <c r="VG163" s="16"/>
      <c r="VH163" s="16"/>
      <c r="VI163" s="16"/>
      <c r="VJ163" s="16"/>
      <c r="VK163" s="16"/>
      <c r="VL163" s="16"/>
      <c r="VM163" s="16"/>
      <c r="VN163" s="16"/>
      <c r="VO163" s="16"/>
      <c r="VP163" s="16"/>
      <c r="VQ163" s="16"/>
      <c r="VR163" s="16"/>
      <c r="VS163" s="16"/>
      <c r="VT163" s="16"/>
      <c r="VU163" s="16"/>
      <c r="VV163" s="16"/>
      <c r="VW163" s="16"/>
      <c r="VX163" s="16"/>
      <c r="VY163" s="16"/>
      <c r="VZ163" s="16"/>
      <c r="WA163" s="16"/>
      <c r="WB163" s="16"/>
      <c r="WC163" s="16"/>
      <c r="WD163" s="16"/>
      <c r="WE163" s="16"/>
      <c r="WF163" s="16"/>
      <c r="WG163" s="16"/>
      <c r="WH163" s="16"/>
      <c r="WI163" s="16"/>
      <c r="WJ163" s="16"/>
      <c r="WK163" s="16"/>
      <c r="WL163" s="16"/>
      <c r="WM163" s="16"/>
      <c r="WN163" s="16"/>
      <c r="WO163" s="16"/>
      <c r="WP163" s="16"/>
      <c r="WQ163" s="16"/>
      <c r="WR163" s="16"/>
      <c r="WS163" s="16"/>
      <c r="WT163" s="16"/>
      <c r="WU163" s="16"/>
      <c r="WV163" s="16"/>
      <c r="WW163" s="16"/>
      <c r="WX163" s="16"/>
      <c r="WY163" s="16"/>
      <c r="WZ163" s="16"/>
      <c r="XA163" s="16"/>
      <c r="XB163" s="16"/>
      <c r="XC163" s="16"/>
      <c r="XD163" s="16"/>
      <c r="XE163" s="16"/>
      <c r="XF163" s="16"/>
      <c r="XG163" s="16"/>
      <c r="XH163" s="16"/>
      <c r="XI163" s="16"/>
      <c r="XJ163" s="16"/>
      <c r="XK163" s="16"/>
      <c r="XL163" s="16"/>
      <c r="XM163" s="16"/>
      <c r="XN163" s="16"/>
      <c r="XO163" s="16"/>
      <c r="XP163" s="16"/>
      <c r="XQ163" s="16"/>
      <c r="XR163" s="16"/>
      <c r="XS163" s="16"/>
      <c r="XT163" s="16"/>
      <c r="XU163" s="16"/>
      <c r="XV163" s="16"/>
      <c r="XW163" s="16"/>
      <c r="XX163" s="16"/>
      <c r="XY163" s="16"/>
      <c r="XZ163" s="16"/>
      <c r="YA163" s="16"/>
      <c r="YB163" s="16"/>
      <c r="YC163" s="16"/>
      <c r="YD163" s="16"/>
      <c r="YE163" s="16"/>
      <c r="YF163" s="16"/>
      <c r="YG163" s="16"/>
      <c r="YH163" s="16"/>
      <c r="YI163" s="16"/>
      <c r="YJ163" s="16"/>
      <c r="YK163" s="16"/>
      <c r="YL163" s="16"/>
      <c r="YM163" s="16"/>
      <c r="YN163" s="16"/>
      <c r="YO163" s="16"/>
      <c r="YP163" s="16"/>
      <c r="YQ163" s="16"/>
      <c r="YR163" s="16"/>
      <c r="YS163" s="16"/>
      <c r="YT163" s="16"/>
      <c r="YU163" s="16"/>
      <c r="YV163" s="16"/>
      <c r="YW163" s="16"/>
      <c r="YX163" s="16"/>
      <c r="YY163" s="16"/>
      <c r="YZ163" s="16"/>
      <c r="ZA163" s="16"/>
      <c r="ZB163" s="16"/>
      <c r="ZC163" s="16"/>
      <c r="ZD163" s="16"/>
      <c r="ZE163" s="16"/>
      <c r="ZF163" s="16"/>
      <c r="ZG163" s="16"/>
      <c r="ZH163" s="16"/>
      <c r="ZI163" s="16"/>
      <c r="ZJ163" s="16"/>
      <c r="ZK163" s="16"/>
      <c r="ZL163" s="16"/>
      <c r="ZM163" s="16"/>
      <c r="ZN163" s="16"/>
      <c r="ZO163" s="16"/>
      <c r="ZP163" s="16"/>
      <c r="ZQ163" s="16"/>
      <c r="ZR163" s="16"/>
      <c r="ZS163" s="16"/>
      <c r="ZT163" s="16"/>
      <c r="ZU163" s="16"/>
      <c r="ZV163" s="16"/>
      <c r="ZW163" s="16"/>
      <c r="ZX163" s="16"/>
      <c r="ZY163" s="16"/>
      <c r="ZZ163" s="16"/>
      <c r="AAA163" s="16"/>
      <c r="AAB163" s="16"/>
      <c r="AAC163" s="16"/>
      <c r="AAD163" s="16"/>
      <c r="AAE163" s="16"/>
      <c r="AAF163" s="16"/>
      <c r="AAG163" s="16"/>
      <c r="AAH163" s="16"/>
      <c r="AAI163" s="16"/>
      <c r="AAJ163" s="16"/>
      <c r="AAK163" s="16"/>
      <c r="AAL163" s="16"/>
      <c r="AAM163" s="16"/>
      <c r="AAN163" s="16"/>
      <c r="AAO163" s="16"/>
      <c r="AAP163" s="16"/>
      <c r="AAQ163" s="16"/>
      <c r="AAR163" s="16"/>
      <c r="AAS163" s="16"/>
      <c r="AAT163" s="16"/>
      <c r="AAU163" s="16"/>
      <c r="AAV163" s="16"/>
      <c r="AAW163" s="16"/>
      <c r="AAX163" s="16"/>
      <c r="AAY163" s="16"/>
      <c r="AAZ163" s="16"/>
      <c r="ABA163" s="16"/>
      <c r="ABB163" s="16"/>
      <c r="ABC163" s="16"/>
      <c r="ABD163" s="16"/>
      <c r="ABE163" s="16"/>
      <c r="ABF163" s="16"/>
      <c r="ABG163" s="16"/>
      <c r="ABH163" s="16"/>
      <c r="ABI163" s="16"/>
      <c r="ABJ163" s="16"/>
      <c r="ABK163" s="16"/>
      <c r="ABL163" s="16"/>
      <c r="ABM163" s="16"/>
      <c r="ABN163" s="16"/>
      <c r="ABO163" s="16"/>
      <c r="ABP163" s="16"/>
      <c r="ABQ163" s="16"/>
      <c r="ABR163" s="16"/>
      <c r="ABS163" s="16"/>
      <c r="ABT163" s="16"/>
      <c r="ABU163" s="16"/>
      <c r="ABV163" s="16"/>
      <c r="ABW163" s="16"/>
      <c r="ABX163" s="16"/>
      <c r="ABY163" s="16"/>
      <c r="ABZ163" s="16"/>
      <c r="ACA163" s="16"/>
      <c r="ACB163" s="16"/>
      <c r="ACC163" s="16"/>
      <c r="ACD163" s="16"/>
      <c r="ACE163" s="16"/>
      <c r="ACF163" s="16"/>
      <c r="ACG163" s="16"/>
      <c r="ACH163" s="16"/>
      <c r="ACI163" s="16"/>
      <c r="ACJ163" s="16"/>
      <c r="ACK163" s="16"/>
      <c r="ACL163" s="16"/>
      <c r="ACM163" s="16"/>
      <c r="ACN163" s="16"/>
      <c r="ACO163" s="16"/>
      <c r="ACP163" s="16"/>
      <c r="ACQ163" s="16"/>
      <c r="ACR163" s="16"/>
      <c r="ACS163" s="16"/>
      <c r="ACT163" s="16"/>
      <c r="ACU163" s="16"/>
      <c r="ACV163" s="16"/>
      <c r="ACW163" s="16"/>
      <c r="ACX163" s="16"/>
      <c r="ACY163" s="16"/>
      <c r="ACZ163" s="16"/>
      <c r="ADA163" s="16"/>
      <c r="ADB163" s="16"/>
      <c r="ADC163" s="16"/>
      <c r="ADD163" s="16"/>
      <c r="ADE163" s="16"/>
      <c r="ADF163" s="16"/>
      <c r="ADG163" s="16"/>
      <c r="ADH163" s="16"/>
      <c r="ADI163" s="16"/>
      <c r="ADJ163" s="16"/>
      <c r="ADK163" s="16"/>
      <c r="ADL163" s="16"/>
      <c r="ADM163" s="16"/>
      <c r="ADN163" s="16"/>
      <c r="ADO163" s="16"/>
      <c r="ADP163" s="16"/>
      <c r="ADQ163" s="16"/>
      <c r="ADR163" s="16"/>
      <c r="ADS163" s="16"/>
      <c r="ADT163" s="16"/>
      <c r="ADU163" s="16"/>
      <c r="ADV163" s="16"/>
      <c r="ADW163" s="16"/>
      <c r="ADX163" s="16"/>
      <c r="ADY163" s="16"/>
      <c r="ADZ163" s="16"/>
      <c r="AEA163" s="16"/>
      <c r="AEB163" s="16"/>
      <c r="AEC163" s="16"/>
      <c r="AED163" s="16"/>
      <c r="AEE163" s="16"/>
      <c r="AEF163" s="16"/>
      <c r="AEG163" s="16"/>
      <c r="AEH163" s="16"/>
      <c r="AEI163" s="16"/>
      <c r="AEJ163" s="16"/>
      <c r="AEK163" s="16"/>
      <c r="AEL163" s="16"/>
      <c r="AEM163" s="16"/>
      <c r="AEN163" s="16"/>
      <c r="AEO163" s="16"/>
      <c r="AEP163" s="16"/>
      <c r="AEQ163" s="16"/>
      <c r="AER163" s="16"/>
      <c r="AES163" s="16"/>
      <c r="AET163" s="16"/>
      <c r="AEU163" s="16"/>
      <c r="AEV163" s="16"/>
      <c r="AEW163" s="16"/>
      <c r="AEX163" s="16"/>
      <c r="AEY163" s="16"/>
      <c r="AEZ163" s="16"/>
      <c r="AFA163" s="16"/>
      <c r="AFB163" s="16"/>
      <c r="AFC163" s="16"/>
      <c r="AFD163" s="16"/>
      <c r="AFE163" s="16"/>
      <c r="AFF163" s="16"/>
      <c r="AFG163" s="16"/>
      <c r="AFH163" s="16"/>
      <c r="AFI163" s="16"/>
      <c r="AFJ163" s="16"/>
      <c r="AFK163" s="16"/>
      <c r="AFL163" s="16"/>
      <c r="AFM163" s="16"/>
      <c r="AFN163" s="16"/>
      <c r="AFO163" s="16"/>
      <c r="AFP163" s="16"/>
      <c r="AFQ163" s="16"/>
      <c r="AFR163" s="16"/>
      <c r="AFS163" s="16"/>
      <c r="AFT163" s="16"/>
      <c r="AFU163" s="16"/>
      <c r="AFV163" s="16"/>
      <c r="AFW163" s="16"/>
      <c r="AFX163" s="16"/>
      <c r="AFY163" s="16"/>
      <c r="AFZ163" s="16"/>
      <c r="AGA163" s="16"/>
      <c r="AGB163" s="16"/>
      <c r="AGC163" s="16"/>
      <c r="AGD163" s="16"/>
      <c r="AGE163" s="16"/>
      <c r="AGF163" s="16"/>
      <c r="AGG163" s="16"/>
      <c r="AGH163" s="16"/>
      <c r="AGI163" s="16"/>
      <c r="AGJ163" s="16"/>
      <c r="AGK163" s="16"/>
      <c r="AGL163" s="16"/>
      <c r="AGM163" s="16"/>
      <c r="AGN163" s="16"/>
      <c r="AGO163" s="16"/>
      <c r="AGP163" s="16"/>
      <c r="AGQ163" s="16"/>
      <c r="AGR163" s="16"/>
      <c r="AGS163" s="16"/>
      <c r="AGT163" s="16"/>
      <c r="AGU163" s="16"/>
      <c r="AGV163" s="16"/>
      <c r="AGW163" s="16"/>
      <c r="AGX163" s="16"/>
      <c r="AGY163" s="16"/>
      <c r="AGZ163" s="16"/>
      <c r="AHA163" s="16"/>
      <c r="AHB163" s="16"/>
      <c r="AHC163" s="16"/>
      <c r="AHD163" s="16"/>
      <c r="AHE163" s="16"/>
      <c r="AHF163" s="16"/>
      <c r="AHG163" s="16"/>
      <c r="AHH163" s="16"/>
      <c r="AHI163" s="16"/>
      <c r="AHJ163" s="16"/>
      <c r="AHK163" s="16"/>
      <c r="AHL163" s="16"/>
      <c r="AHM163" s="16"/>
      <c r="AHN163" s="16"/>
      <c r="AHO163" s="16"/>
      <c r="AHP163" s="16"/>
      <c r="AHQ163" s="16"/>
      <c r="AHR163" s="16"/>
      <c r="AHS163" s="16"/>
      <c r="AHT163" s="16"/>
      <c r="AHU163" s="16"/>
      <c r="AHV163" s="16"/>
      <c r="AHW163" s="16"/>
      <c r="AHX163" s="16"/>
      <c r="AHY163" s="16"/>
    </row>
    <row r="164" spans="3:909" ht="35.25" customHeight="1" x14ac:dyDescent="0.35">
      <c r="C164" s="11"/>
      <c r="D164" s="11"/>
      <c r="E164" s="11"/>
      <c r="F164" s="11"/>
      <c r="G164" s="11"/>
      <c r="H164" s="11"/>
      <c r="I164" s="11"/>
      <c r="J164" s="13"/>
      <c r="K164" s="13"/>
      <c r="L164" s="13"/>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21"/>
      <c r="AO164" s="11"/>
      <c r="AP164" s="11"/>
      <c r="AQ164" s="11"/>
      <c r="AR164" s="11"/>
      <c r="AS164" s="11"/>
      <c r="AT164" s="11"/>
      <c r="AU164" s="11"/>
      <c r="AV164" s="11"/>
      <c r="AW164" s="11"/>
      <c r="AX164" s="11"/>
      <c r="AY164" s="11">
        <f t="shared" si="7"/>
        <v>0</v>
      </c>
      <c r="AZ164" s="11"/>
      <c r="BA164" s="15"/>
      <c r="BB164" s="15"/>
      <c r="BC164" s="15"/>
      <c r="BD164" s="15"/>
      <c r="BE164" s="15"/>
      <c r="BF164" s="15"/>
      <c r="BG164" s="15"/>
      <c r="BH164" s="15"/>
      <c r="BI164" s="15"/>
      <c r="BJ164" s="15"/>
      <c r="BK164" s="15"/>
      <c r="BL164" s="15"/>
      <c r="BM164" s="15"/>
      <c r="BN164" s="15"/>
      <c r="LT164" s="16"/>
      <c r="LU164" s="16"/>
      <c r="LV164" s="16"/>
      <c r="LW164" s="16"/>
      <c r="LX164" s="16"/>
      <c r="LY164" s="16"/>
      <c r="LZ164" s="16"/>
      <c r="MA164" s="16"/>
      <c r="MB164" s="16"/>
      <c r="MC164" s="16"/>
      <c r="MD164" s="16"/>
      <c r="ME164" s="16"/>
      <c r="MF164" s="16"/>
      <c r="MG164" s="16"/>
      <c r="MH164" s="16"/>
      <c r="MI164" s="16"/>
      <c r="MJ164" s="16"/>
      <c r="MK164" s="16"/>
      <c r="ML164" s="16"/>
      <c r="MM164" s="16"/>
      <c r="MN164" s="16"/>
      <c r="MO164" s="16"/>
      <c r="MP164" s="16"/>
      <c r="MQ164" s="16"/>
      <c r="MR164" s="16"/>
      <c r="MS164" s="16"/>
      <c r="MT164" s="16"/>
      <c r="MU164" s="16"/>
      <c r="MV164" s="16"/>
      <c r="MW164" s="16"/>
      <c r="MX164" s="16"/>
      <c r="MY164" s="16"/>
      <c r="MZ164" s="16"/>
      <c r="NA164" s="16"/>
      <c r="NB164" s="16"/>
      <c r="NC164" s="16"/>
      <c r="ND164" s="16"/>
      <c r="NE164" s="16"/>
      <c r="NF164" s="16"/>
      <c r="NG164" s="16"/>
      <c r="NH164" s="16"/>
      <c r="NI164" s="16"/>
      <c r="NJ164" s="16"/>
      <c r="NK164" s="16"/>
      <c r="NL164" s="16"/>
      <c r="NM164" s="16"/>
      <c r="NN164" s="16"/>
      <c r="NO164" s="16"/>
      <c r="NP164" s="16"/>
      <c r="NQ164" s="16"/>
      <c r="NR164" s="16"/>
      <c r="NS164" s="16"/>
      <c r="NT164" s="16"/>
      <c r="NU164" s="16"/>
      <c r="NV164" s="16"/>
      <c r="NW164" s="16"/>
      <c r="NX164" s="16"/>
      <c r="NY164" s="16"/>
      <c r="NZ164" s="16"/>
      <c r="OA164" s="16"/>
      <c r="OB164" s="16"/>
      <c r="OC164" s="16"/>
      <c r="OD164" s="16"/>
      <c r="OE164" s="16"/>
      <c r="OF164" s="16"/>
      <c r="OG164" s="16"/>
      <c r="OH164" s="16"/>
      <c r="OI164" s="16"/>
      <c r="OJ164" s="16"/>
      <c r="OK164" s="16"/>
      <c r="OL164" s="16"/>
      <c r="OM164" s="16"/>
      <c r="ON164" s="16"/>
      <c r="OO164" s="16"/>
      <c r="OP164" s="16"/>
      <c r="OQ164" s="16"/>
      <c r="OR164" s="16"/>
      <c r="OS164" s="16"/>
      <c r="OT164" s="16"/>
      <c r="OU164" s="16"/>
      <c r="OV164" s="16"/>
      <c r="OW164" s="16"/>
      <c r="OX164" s="16"/>
      <c r="OY164" s="16"/>
      <c r="OZ164" s="16"/>
      <c r="PA164" s="16"/>
      <c r="PB164" s="16"/>
      <c r="PC164" s="16"/>
      <c r="PD164" s="16"/>
      <c r="PE164" s="16"/>
      <c r="PF164" s="16"/>
      <c r="PG164" s="16"/>
      <c r="PH164" s="16"/>
      <c r="PI164" s="16"/>
      <c r="PJ164" s="16"/>
      <c r="PK164" s="16"/>
      <c r="PL164" s="16"/>
      <c r="PM164" s="16"/>
      <c r="PN164" s="16"/>
      <c r="PO164" s="16"/>
      <c r="PP164" s="16"/>
      <c r="PQ164" s="16"/>
      <c r="PR164" s="16"/>
      <c r="PS164" s="16"/>
      <c r="PT164" s="16"/>
      <c r="PU164" s="16"/>
      <c r="PV164" s="16"/>
      <c r="PW164" s="16"/>
      <c r="PX164" s="16"/>
      <c r="PY164" s="16"/>
      <c r="PZ164" s="16"/>
      <c r="QA164" s="16"/>
      <c r="QB164" s="16"/>
      <c r="QC164" s="16"/>
      <c r="QD164" s="16"/>
      <c r="QE164" s="16"/>
      <c r="QF164" s="16"/>
      <c r="QG164" s="16"/>
      <c r="QH164" s="16"/>
      <c r="QI164" s="16"/>
      <c r="QJ164" s="16"/>
      <c r="QK164" s="16"/>
      <c r="QL164" s="16"/>
      <c r="QM164" s="16"/>
      <c r="QN164" s="16"/>
      <c r="QO164" s="16"/>
      <c r="QP164" s="16"/>
      <c r="QQ164" s="16"/>
      <c r="QR164" s="16"/>
      <c r="QS164" s="16"/>
      <c r="QT164" s="16"/>
      <c r="QU164" s="16"/>
      <c r="QV164" s="16"/>
      <c r="QW164" s="16"/>
      <c r="QX164" s="16"/>
      <c r="QY164" s="16"/>
      <c r="QZ164" s="16"/>
      <c r="RA164" s="16"/>
      <c r="RB164" s="16"/>
      <c r="RC164" s="16"/>
      <c r="RD164" s="16"/>
      <c r="RE164" s="16"/>
      <c r="RF164" s="16"/>
      <c r="RG164" s="16"/>
      <c r="RH164" s="16"/>
      <c r="RI164" s="16"/>
      <c r="RJ164" s="16"/>
      <c r="RK164" s="16"/>
      <c r="RL164" s="16"/>
      <c r="RM164" s="16"/>
      <c r="RN164" s="16"/>
      <c r="RO164" s="16"/>
      <c r="RP164" s="16"/>
      <c r="RQ164" s="16"/>
      <c r="RR164" s="16"/>
      <c r="RS164" s="16"/>
      <c r="RT164" s="16"/>
      <c r="RU164" s="16"/>
      <c r="RV164" s="16"/>
      <c r="RW164" s="16"/>
      <c r="RX164" s="16"/>
      <c r="RY164" s="16"/>
      <c r="RZ164" s="16"/>
      <c r="SA164" s="16"/>
      <c r="SB164" s="16"/>
      <c r="SC164" s="16"/>
      <c r="SD164" s="16"/>
      <c r="SE164" s="16"/>
      <c r="SF164" s="16"/>
      <c r="SG164" s="16"/>
      <c r="SH164" s="16"/>
      <c r="SI164" s="16"/>
      <c r="SJ164" s="16"/>
      <c r="SK164" s="16"/>
      <c r="SL164" s="16"/>
      <c r="SM164" s="16"/>
      <c r="SN164" s="16"/>
      <c r="SO164" s="16"/>
      <c r="SP164" s="16"/>
      <c r="SQ164" s="16"/>
      <c r="SR164" s="16"/>
      <c r="SS164" s="16"/>
      <c r="ST164" s="16"/>
      <c r="SU164" s="16"/>
      <c r="SV164" s="16"/>
      <c r="SW164" s="16"/>
      <c r="SX164" s="16"/>
      <c r="SY164" s="16"/>
      <c r="SZ164" s="16"/>
      <c r="TA164" s="16"/>
      <c r="TB164" s="16"/>
      <c r="TC164" s="16"/>
      <c r="TD164" s="16"/>
      <c r="TE164" s="16"/>
      <c r="TF164" s="16"/>
      <c r="TG164" s="16"/>
      <c r="TH164" s="16"/>
      <c r="TI164" s="16"/>
      <c r="TJ164" s="16"/>
      <c r="TK164" s="16"/>
      <c r="TL164" s="16"/>
      <c r="TM164" s="16"/>
      <c r="TN164" s="16"/>
      <c r="TO164" s="16"/>
      <c r="TP164" s="16"/>
      <c r="TQ164" s="16"/>
      <c r="TR164" s="16"/>
      <c r="TS164" s="16"/>
      <c r="TT164" s="16"/>
      <c r="TU164" s="16"/>
      <c r="TV164" s="16"/>
      <c r="TW164" s="16"/>
      <c r="TX164" s="16"/>
      <c r="TY164" s="16"/>
      <c r="TZ164" s="16"/>
      <c r="UA164" s="16"/>
      <c r="UB164" s="16"/>
      <c r="UC164" s="16"/>
      <c r="UD164" s="16"/>
      <c r="UE164" s="16"/>
      <c r="UF164" s="16"/>
      <c r="UG164" s="16"/>
      <c r="UH164" s="16"/>
      <c r="UI164" s="16"/>
      <c r="UJ164" s="16"/>
      <c r="UK164" s="16"/>
      <c r="UL164" s="16"/>
      <c r="UM164" s="16"/>
      <c r="UN164" s="16"/>
      <c r="UO164" s="16"/>
      <c r="UP164" s="16"/>
      <c r="UQ164" s="16"/>
      <c r="UR164" s="16"/>
      <c r="US164" s="16"/>
      <c r="UT164" s="16"/>
      <c r="UU164" s="16"/>
      <c r="UV164" s="16"/>
      <c r="UW164" s="16"/>
      <c r="UX164" s="16"/>
      <c r="UY164" s="16"/>
      <c r="UZ164" s="16"/>
      <c r="VA164" s="16"/>
      <c r="VB164" s="16"/>
      <c r="VC164" s="16"/>
      <c r="VD164" s="16"/>
      <c r="VE164" s="16"/>
      <c r="VF164" s="16"/>
      <c r="VG164" s="16"/>
      <c r="VH164" s="16"/>
      <c r="VI164" s="16"/>
      <c r="VJ164" s="16"/>
      <c r="VK164" s="16"/>
      <c r="VL164" s="16"/>
      <c r="VM164" s="16"/>
      <c r="VN164" s="16"/>
      <c r="VO164" s="16"/>
      <c r="VP164" s="16"/>
      <c r="VQ164" s="16"/>
      <c r="VR164" s="16"/>
      <c r="VS164" s="16"/>
      <c r="VT164" s="16"/>
      <c r="VU164" s="16"/>
      <c r="VV164" s="16"/>
      <c r="VW164" s="16"/>
      <c r="VX164" s="16"/>
      <c r="VY164" s="16"/>
      <c r="VZ164" s="16"/>
      <c r="WA164" s="16"/>
      <c r="WB164" s="16"/>
      <c r="WC164" s="16"/>
      <c r="WD164" s="16"/>
      <c r="WE164" s="16"/>
      <c r="WF164" s="16"/>
      <c r="WG164" s="16"/>
      <c r="WH164" s="16"/>
      <c r="WI164" s="16"/>
      <c r="WJ164" s="16"/>
      <c r="WK164" s="16"/>
      <c r="WL164" s="16"/>
      <c r="WM164" s="16"/>
      <c r="WN164" s="16"/>
      <c r="WO164" s="16"/>
      <c r="WP164" s="16"/>
      <c r="WQ164" s="16"/>
      <c r="WR164" s="16"/>
      <c r="WS164" s="16"/>
      <c r="WT164" s="16"/>
      <c r="WU164" s="16"/>
      <c r="WV164" s="16"/>
      <c r="WW164" s="16"/>
      <c r="WX164" s="16"/>
      <c r="WY164" s="16"/>
      <c r="WZ164" s="16"/>
      <c r="XA164" s="16"/>
      <c r="XB164" s="16"/>
      <c r="XC164" s="16"/>
      <c r="XD164" s="16"/>
      <c r="XE164" s="16"/>
      <c r="XF164" s="16"/>
      <c r="XG164" s="16"/>
      <c r="XH164" s="16"/>
      <c r="XI164" s="16"/>
      <c r="XJ164" s="16"/>
      <c r="XK164" s="16"/>
      <c r="XL164" s="16"/>
      <c r="XM164" s="16"/>
      <c r="XN164" s="16"/>
      <c r="XO164" s="16"/>
      <c r="XP164" s="16"/>
      <c r="XQ164" s="16"/>
      <c r="XR164" s="16"/>
      <c r="XS164" s="16"/>
      <c r="XT164" s="16"/>
      <c r="XU164" s="16"/>
      <c r="XV164" s="16"/>
      <c r="XW164" s="16"/>
      <c r="XX164" s="16"/>
      <c r="XY164" s="16"/>
      <c r="XZ164" s="16"/>
      <c r="YA164" s="16"/>
      <c r="YB164" s="16"/>
      <c r="YC164" s="16"/>
      <c r="YD164" s="16"/>
      <c r="YE164" s="16"/>
      <c r="YF164" s="16"/>
      <c r="YG164" s="16"/>
      <c r="YH164" s="16"/>
      <c r="YI164" s="16"/>
      <c r="YJ164" s="16"/>
      <c r="YK164" s="16"/>
      <c r="YL164" s="16"/>
      <c r="YM164" s="16"/>
      <c r="YN164" s="16"/>
      <c r="YO164" s="16"/>
      <c r="YP164" s="16"/>
      <c r="YQ164" s="16"/>
      <c r="YR164" s="16"/>
      <c r="YS164" s="16"/>
      <c r="YT164" s="16"/>
      <c r="YU164" s="16"/>
      <c r="YV164" s="16"/>
      <c r="YW164" s="16"/>
      <c r="YX164" s="16"/>
      <c r="YY164" s="16"/>
      <c r="YZ164" s="16"/>
      <c r="ZA164" s="16"/>
      <c r="ZB164" s="16"/>
      <c r="ZC164" s="16"/>
      <c r="ZD164" s="16"/>
      <c r="ZE164" s="16"/>
      <c r="ZF164" s="16"/>
      <c r="ZG164" s="16"/>
      <c r="ZH164" s="16"/>
      <c r="ZI164" s="16"/>
      <c r="ZJ164" s="16"/>
      <c r="ZK164" s="16"/>
      <c r="ZL164" s="16"/>
      <c r="ZM164" s="16"/>
      <c r="ZN164" s="16"/>
      <c r="ZO164" s="16"/>
      <c r="ZP164" s="16"/>
      <c r="ZQ164" s="16"/>
      <c r="ZR164" s="16"/>
      <c r="ZS164" s="16"/>
      <c r="ZT164" s="16"/>
      <c r="ZU164" s="16"/>
      <c r="ZV164" s="16"/>
      <c r="ZW164" s="16"/>
      <c r="ZX164" s="16"/>
      <c r="ZY164" s="16"/>
      <c r="ZZ164" s="16"/>
      <c r="AAA164" s="16"/>
      <c r="AAB164" s="16"/>
      <c r="AAC164" s="16"/>
      <c r="AAD164" s="16"/>
      <c r="AAE164" s="16"/>
      <c r="AAF164" s="16"/>
      <c r="AAG164" s="16"/>
      <c r="AAH164" s="16"/>
      <c r="AAI164" s="16"/>
      <c r="AAJ164" s="16"/>
      <c r="AAK164" s="16"/>
      <c r="AAL164" s="16"/>
      <c r="AAM164" s="16"/>
      <c r="AAN164" s="16"/>
      <c r="AAO164" s="16"/>
      <c r="AAP164" s="16"/>
      <c r="AAQ164" s="16"/>
      <c r="AAR164" s="16"/>
      <c r="AAS164" s="16"/>
      <c r="AAT164" s="16"/>
      <c r="AAU164" s="16"/>
      <c r="AAV164" s="16"/>
      <c r="AAW164" s="16"/>
      <c r="AAX164" s="16"/>
      <c r="AAY164" s="16"/>
      <c r="AAZ164" s="16"/>
      <c r="ABA164" s="16"/>
      <c r="ABB164" s="16"/>
      <c r="ABC164" s="16"/>
      <c r="ABD164" s="16"/>
      <c r="ABE164" s="16"/>
      <c r="ABF164" s="16"/>
      <c r="ABG164" s="16"/>
      <c r="ABH164" s="16"/>
      <c r="ABI164" s="16"/>
      <c r="ABJ164" s="16"/>
      <c r="ABK164" s="16"/>
      <c r="ABL164" s="16"/>
      <c r="ABM164" s="16"/>
      <c r="ABN164" s="16"/>
      <c r="ABO164" s="16"/>
      <c r="ABP164" s="16"/>
      <c r="ABQ164" s="16"/>
      <c r="ABR164" s="16"/>
      <c r="ABS164" s="16"/>
      <c r="ABT164" s="16"/>
      <c r="ABU164" s="16"/>
      <c r="ABV164" s="16"/>
      <c r="ABW164" s="16"/>
      <c r="ABX164" s="16"/>
      <c r="ABY164" s="16"/>
      <c r="ABZ164" s="16"/>
      <c r="ACA164" s="16"/>
      <c r="ACB164" s="16"/>
      <c r="ACC164" s="16"/>
      <c r="ACD164" s="16"/>
      <c r="ACE164" s="16"/>
      <c r="ACF164" s="16"/>
      <c r="ACG164" s="16"/>
      <c r="ACH164" s="16"/>
      <c r="ACI164" s="16"/>
      <c r="ACJ164" s="16"/>
      <c r="ACK164" s="16"/>
      <c r="ACL164" s="16"/>
      <c r="ACM164" s="16"/>
      <c r="ACN164" s="16"/>
      <c r="ACO164" s="16"/>
      <c r="ACP164" s="16"/>
      <c r="ACQ164" s="16"/>
      <c r="ACR164" s="16"/>
      <c r="ACS164" s="16"/>
      <c r="ACT164" s="16"/>
      <c r="ACU164" s="16"/>
      <c r="ACV164" s="16"/>
      <c r="ACW164" s="16"/>
      <c r="ACX164" s="16"/>
      <c r="ACY164" s="16"/>
      <c r="ACZ164" s="16"/>
      <c r="ADA164" s="16"/>
      <c r="ADB164" s="16"/>
      <c r="ADC164" s="16"/>
      <c r="ADD164" s="16"/>
      <c r="ADE164" s="16"/>
      <c r="ADF164" s="16"/>
      <c r="ADG164" s="16"/>
      <c r="ADH164" s="16"/>
      <c r="ADI164" s="16"/>
      <c r="ADJ164" s="16"/>
      <c r="ADK164" s="16"/>
      <c r="ADL164" s="16"/>
      <c r="ADM164" s="16"/>
      <c r="ADN164" s="16"/>
      <c r="ADO164" s="16"/>
      <c r="ADP164" s="16"/>
      <c r="ADQ164" s="16"/>
      <c r="ADR164" s="16"/>
      <c r="ADS164" s="16"/>
      <c r="ADT164" s="16"/>
      <c r="ADU164" s="16"/>
      <c r="ADV164" s="16"/>
      <c r="ADW164" s="16"/>
      <c r="ADX164" s="16"/>
      <c r="ADY164" s="16"/>
      <c r="ADZ164" s="16"/>
      <c r="AEA164" s="16"/>
      <c r="AEB164" s="16"/>
      <c r="AEC164" s="16"/>
      <c r="AED164" s="16"/>
      <c r="AEE164" s="16"/>
      <c r="AEF164" s="16"/>
      <c r="AEG164" s="16"/>
      <c r="AEH164" s="16"/>
      <c r="AEI164" s="16"/>
      <c r="AEJ164" s="16"/>
      <c r="AEK164" s="16"/>
      <c r="AEL164" s="16"/>
      <c r="AEM164" s="16"/>
      <c r="AEN164" s="16"/>
      <c r="AEO164" s="16"/>
      <c r="AEP164" s="16"/>
      <c r="AEQ164" s="16"/>
      <c r="AER164" s="16"/>
      <c r="AES164" s="16"/>
      <c r="AET164" s="16"/>
      <c r="AEU164" s="16"/>
      <c r="AEV164" s="16"/>
      <c r="AEW164" s="16"/>
      <c r="AEX164" s="16"/>
      <c r="AEY164" s="16"/>
      <c r="AEZ164" s="16"/>
      <c r="AFA164" s="16"/>
      <c r="AFB164" s="16"/>
      <c r="AFC164" s="16"/>
      <c r="AFD164" s="16"/>
      <c r="AFE164" s="16"/>
      <c r="AFF164" s="16"/>
      <c r="AFG164" s="16"/>
      <c r="AFH164" s="16"/>
      <c r="AFI164" s="16"/>
      <c r="AFJ164" s="16"/>
      <c r="AFK164" s="16"/>
      <c r="AFL164" s="16"/>
      <c r="AFM164" s="16"/>
      <c r="AFN164" s="16"/>
      <c r="AFO164" s="16"/>
      <c r="AFP164" s="16"/>
      <c r="AFQ164" s="16"/>
      <c r="AFR164" s="16"/>
      <c r="AFS164" s="16"/>
      <c r="AFT164" s="16"/>
      <c r="AFU164" s="16"/>
      <c r="AFV164" s="16"/>
      <c r="AFW164" s="16"/>
      <c r="AFX164" s="16"/>
      <c r="AFY164" s="16"/>
      <c r="AFZ164" s="16"/>
      <c r="AGA164" s="16"/>
      <c r="AGB164" s="16"/>
      <c r="AGC164" s="16"/>
      <c r="AGD164" s="16"/>
      <c r="AGE164" s="16"/>
      <c r="AGF164" s="16"/>
      <c r="AGG164" s="16"/>
      <c r="AGH164" s="16"/>
      <c r="AGI164" s="16"/>
      <c r="AGJ164" s="16"/>
      <c r="AGK164" s="16"/>
      <c r="AGL164" s="16"/>
      <c r="AGM164" s="16"/>
      <c r="AGN164" s="16"/>
      <c r="AGO164" s="16"/>
      <c r="AGP164" s="16"/>
      <c r="AGQ164" s="16"/>
      <c r="AGR164" s="16"/>
      <c r="AGS164" s="16"/>
      <c r="AGT164" s="16"/>
      <c r="AGU164" s="16"/>
      <c r="AGV164" s="16"/>
      <c r="AGW164" s="16"/>
      <c r="AGX164" s="16"/>
      <c r="AGY164" s="16"/>
      <c r="AGZ164" s="16"/>
      <c r="AHA164" s="16"/>
      <c r="AHB164" s="16"/>
      <c r="AHC164" s="16"/>
      <c r="AHD164" s="16"/>
      <c r="AHE164" s="16"/>
      <c r="AHF164" s="16"/>
      <c r="AHG164" s="16"/>
      <c r="AHH164" s="16"/>
      <c r="AHI164" s="16"/>
      <c r="AHJ164" s="16"/>
      <c r="AHK164" s="16"/>
      <c r="AHL164" s="16"/>
      <c r="AHM164" s="16"/>
      <c r="AHN164" s="16"/>
      <c r="AHO164" s="16"/>
      <c r="AHP164" s="16"/>
      <c r="AHQ164" s="16"/>
      <c r="AHR164" s="16"/>
      <c r="AHS164" s="16"/>
      <c r="AHT164" s="16"/>
      <c r="AHU164" s="16"/>
      <c r="AHV164" s="16"/>
      <c r="AHW164" s="16"/>
      <c r="AHX164" s="16"/>
      <c r="AHY164" s="16"/>
    </row>
    <row r="165" spans="3:909" ht="35.25" customHeight="1" x14ac:dyDescent="0.35">
      <c r="C165" s="11"/>
      <c r="D165" s="11"/>
      <c r="E165" s="11"/>
      <c r="F165" s="11"/>
      <c r="G165" s="11"/>
      <c r="H165" s="11"/>
      <c r="I165" s="11"/>
      <c r="J165" s="13"/>
      <c r="K165" s="13"/>
      <c r="L165" s="13"/>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21"/>
      <c r="AO165" s="11"/>
      <c r="AP165" s="11"/>
      <c r="AQ165" s="11"/>
      <c r="AR165" s="11"/>
      <c r="AS165" s="11"/>
      <c r="AT165" s="11"/>
      <c r="AU165" s="11"/>
      <c r="AV165" s="11"/>
      <c r="AW165" s="11"/>
      <c r="AX165" s="11"/>
      <c r="AY165" s="11">
        <f t="shared" si="7"/>
        <v>0</v>
      </c>
      <c r="AZ165" s="11"/>
      <c r="BA165" s="15"/>
      <c r="BB165" s="15"/>
      <c r="BC165" s="15"/>
      <c r="BD165" s="15"/>
      <c r="BE165" s="15"/>
      <c r="BF165" s="15"/>
      <c r="BG165" s="15"/>
      <c r="BH165" s="15"/>
      <c r="BI165" s="15"/>
      <c r="BJ165" s="15"/>
      <c r="BK165" s="15"/>
      <c r="BL165" s="15"/>
      <c r="BM165" s="15"/>
      <c r="BN165" s="15"/>
      <c r="LT165" s="16"/>
      <c r="LU165" s="16"/>
      <c r="LV165" s="16"/>
      <c r="LW165" s="16"/>
      <c r="LX165" s="16"/>
      <c r="LY165" s="16"/>
      <c r="LZ165" s="16"/>
      <c r="MA165" s="16"/>
      <c r="MB165" s="16"/>
      <c r="MC165" s="16"/>
      <c r="MD165" s="16"/>
      <c r="ME165" s="16"/>
      <c r="MF165" s="16"/>
      <c r="MG165" s="16"/>
      <c r="MH165" s="16"/>
      <c r="MI165" s="16"/>
      <c r="MJ165" s="16"/>
      <c r="MK165" s="16"/>
      <c r="ML165" s="16"/>
      <c r="MM165" s="16"/>
      <c r="MN165" s="16"/>
      <c r="MO165" s="16"/>
      <c r="MP165" s="16"/>
      <c r="MQ165" s="16"/>
      <c r="MR165" s="16"/>
      <c r="MS165" s="16"/>
      <c r="MT165" s="16"/>
      <c r="MU165" s="16"/>
      <c r="MV165" s="16"/>
      <c r="MW165" s="16"/>
      <c r="MX165" s="16"/>
      <c r="MY165" s="16"/>
      <c r="MZ165" s="16"/>
      <c r="NA165" s="16"/>
      <c r="NB165" s="16"/>
      <c r="NC165" s="16"/>
      <c r="ND165" s="16"/>
      <c r="NE165" s="16"/>
      <c r="NF165" s="16"/>
      <c r="NG165" s="16"/>
      <c r="NH165" s="16"/>
      <c r="NI165" s="16"/>
      <c r="NJ165" s="16"/>
      <c r="NK165" s="16"/>
      <c r="NL165" s="16"/>
      <c r="NM165" s="16"/>
      <c r="NN165" s="16"/>
      <c r="NO165" s="16"/>
      <c r="NP165" s="16"/>
      <c r="NQ165" s="16"/>
      <c r="NR165" s="16"/>
      <c r="NS165" s="16"/>
      <c r="NT165" s="16"/>
      <c r="NU165" s="16"/>
      <c r="NV165" s="16"/>
      <c r="NW165" s="16"/>
      <c r="NX165" s="16"/>
      <c r="NY165" s="16"/>
      <c r="NZ165" s="16"/>
      <c r="OA165" s="16"/>
      <c r="OB165" s="16"/>
      <c r="OC165" s="16"/>
      <c r="OD165" s="16"/>
      <c r="OE165" s="16"/>
      <c r="OF165" s="16"/>
      <c r="OG165" s="16"/>
      <c r="OH165" s="16"/>
      <c r="OI165" s="16"/>
      <c r="OJ165" s="16"/>
      <c r="OK165" s="16"/>
      <c r="OL165" s="16"/>
      <c r="OM165" s="16"/>
      <c r="ON165" s="16"/>
      <c r="OO165" s="16"/>
      <c r="OP165" s="16"/>
      <c r="OQ165" s="16"/>
      <c r="OR165" s="16"/>
      <c r="OS165" s="16"/>
      <c r="OT165" s="16"/>
      <c r="OU165" s="16"/>
      <c r="OV165" s="16"/>
      <c r="OW165" s="16"/>
      <c r="OX165" s="16"/>
      <c r="OY165" s="16"/>
      <c r="OZ165" s="16"/>
      <c r="PA165" s="16"/>
      <c r="PB165" s="16"/>
      <c r="PC165" s="16"/>
      <c r="PD165" s="16"/>
      <c r="PE165" s="16"/>
      <c r="PF165" s="16"/>
      <c r="PG165" s="16"/>
      <c r="PH165" s="16"/>
      <c r="PI165" s="16"/>
      <c r="PJ165" s="16"/>
      <c r="PK165" s="16"/>
      <c r="PL165" s="16"/>
      <c r="PM165" s="16"/>
      <c r="PN165" s="16"/>
      <c r="PO165" s="16"/>
      <c r="PP165" s="16"/>
      <c r="PQ165" s="16"/>
      <c r="PR165" s="16"/>
      <c r="PS165" s="16"/>
      <c r="PT165" s="16"/>
      <c r="PU165" s="16"/>
      <c r="PV165" s="16"/>
      <c r="PW165" s="16"/>
      <c r="PX165" s="16"/>
      <c r="PY165" s="16"/>
      <c r="PZ165" s="16"/>
      <c r="QA165" s="16"/>
      <c r="QB165" s="16"/>
      <c r="QC165" s="16"/>
      <c r="QD165" s="16"/>
      <c r="QE165" s="16"/>
      <c r="QF165" s="16"/>
      <c r="QG165" s="16"/>
      <c r="QH165" s="16"/>
      <c r="QI165" s="16"/>
      <c r="QJ165" s="16"/>
      <c r="QK165" s="16"/>
      <c r="QL165" s="16"/>
      <c r="QM165" s="16"/>
      <c r="QN165" s="16"/>
      <c r="QO165" s="16"/>
      <c r="QP165" s="16"/>
      <c r="QQ165" s="16"/>
      <c r="QR165" s="16"/>
      <c r="QS165" s="16"/>
      <c r="QT165" s="16"/>
      <c r="QU165" s="16"/>
      <c r="QV165" s="16"/>
      <c r="QW165" s="16"/>
      <c r="QX165" s="16"/>
      <c r="QY165" s="16"/>
      <c r="QZ165" s="16"/>
      <c r="RA165" s="16"/>
      <c r="RB165" s="16"/>
      <c r="RC165" s="16"/>
      <c r="RD165" s="16"/>
      <c r="RE165" s="16"/>
      <c r="RF165" s="16"/>
      <c r="RG165" s="16"/>
      <c r="RH165" s="16"/>
      <c r="RI165" s="16"/>
      <c r="RJ165" s="16"/>
      <c r="RK165" s="16"/>
      <c r="RL165" s="16"/>
      <c r="RM165" s="16"/>
      <c r="RN165" s="16"/>
      <c r="RO165" s="16"/>
      <c r="RP165" s="16"/>
      <c r="RQ165" s="16"/>
      <c r="RR165" s="16"/>
      <c r="RS165" s="16"/>
      <c r="RT165" s="16"/>
      <c r="RU165" s="16"/>
      <c r="RV165" s="16"/>
      <c r="RW165" s="16"/>
      <c r="RX165" s="16"/>
      <c r="RY165" s="16"/>
      <c r="RZ165" s="16"/>
      <c r="SA165" s="16"/>
      <c r="SB165" s="16"/>
      <c r="SC165" s="16"/>
      <c r="SD165" s="16"/>
      <c r="SE165" s="16"/>
      <c r="SF165" s="16"/>
      <c r="SG165" s="16"/>
      <c r="SH165" s="16"/>
      <c r="SI165" s="16"/>
      <c r="SJ165" s="16"/>
      <c r="SK165" s="16"/>
      <c r="SL165" s="16"/>
      <c r="SM165" s="16"/>
      <c r="SN165" s="16"/>
      <c r="SO165" s="16"/>
      <c r="SP165" s="16"/>
      <c r="SQ165" s="16"/>
      <c r="SR165" s="16"/>
      <c r="SS165" s="16"/>
      <c r="ST165" s="16"/>
      <c r="SU165" s="16"/>
      <c r="SV165" s="16"/>
      <c r="SW165" s="16"/>
      <c r="SX165" s="16"/>
      <c r="SY165" s="16"/>
      <c r="SZ165" s="16"/>
      <c r="TA165" s="16"/>
      <c r="TB165" s="16"/>
      <c r="TC165" s="16"/>
      <c r="TD165" s="16"/>
      <c r="TE165" s="16"/>
      <c r="TF165" s="16"/>
      <c r="TG165" s="16"/>
      <c r="TH165" s="16"/>
      <c r="TI165" s="16"/>
      <c r="TJ165" s="16"/>
      <c r="TK165" s="16"/>
      <c r="TL165" s="16"/>
      <c r="TM165" s="16"/>
      <c r="TN165" s="16"/>
      <c r="TO165" s="16"/>
      <c r="TP165" s="16"/>
      <c r="TQ165" s="16"/>
      <c r="TR165" s="16"/>
      <c r="TS165" s="16"/>
      <c r="TT165" s="16"/>
      <c r="TU165" s="16"/>
      <c r="TV165" s="16"/>
      <c r="TW165" s="16"/>
      <c r="TX165" s="16"/>
      <c r="TY165" s="16"/>
      <c r="TZ165" s="16"/>
      <c r="UA165" s="16"/>
      <c r="UB165" s="16"/>
      <c r="UC165" s="16"/>
      <c r="UD165" s="16"/>
      <c r="UE165" s="16"/>
      <c r="UF165" s="16"/>
      <c r="UG165" s="16"/>
      <c r="UH165" s="16"/>
      <c r="UI165" s="16"/>
      <c r="UJ165" s="16"/>
      <c r="UK165" s="16"/>
      <c r="UL165" s="16"/>
      <c r="UM165" s="16"/>
      <c r="UN165" s="16"/>
      <c r="UO165" s="16"/>
      <c r="UP165" s="16"/>
      <c r="UQ165" s="16"/>
      <c r="UR165" s="16"/>
      <c r="US165" s="16"/>
      <c r="UT165" s="16"/>
      <c r="UU165" s="16"/>
      <c r="UV165" s="16"/>
      <c r="UW165" s="16"/>
      <c r="UX165" s="16"/>
      <c r="UY165" s="16"/>
      <c r="UZ165" s="16"/>
      <c r="VA165" s="16"/>
      <c r="VB165" s="16"/>
      <c r="VC165" s="16"/>
      <c r="VD165" s="16"/>
      <c r="VE165" s="16"/>
      <c r="VF165" s="16"/>
      <c r="VG165" s="16"/>
      <c r="VH165" s="16"/>
      <c r="VI165" s="16"/>
      <c r="VJ165" s="16"/>
      <c r="VK165" s="16"/>
      <c r="VL165" s="16"/>
      <c r="VM165" s="16"/>
      <c r="VN165" s="16"/>
      <c r="VO165" s="16"/>
      <c r="VP165" s="16"/>
      <c r="VQ165" s="16"/>
      <c r="VR165" s="16"/>
      <c r="VS165" s="16"/>
      <c r="VT165" s="16"/>
      <c r="VU165" s="16"/>
      <c r="VV165" s="16"/>
      <c r="VW165" s="16"/>
      <c r="VX165" s="16"/>
      <c r="VY165" s="16"/>
      <c r="VZ165" s="16"/>
      <c r="WA165" s="16"/>
      <c r="WB165" s="16"/>
      <c r="WC165" s="16"/>
      <c r="WD165" s="16"/>
      <c r="WE165" s="16"/>
      <c r="WF165" s="16"/>
      <c r="WG165" s="16"/>
      <c r="WH165" s="16"/>
      <c r="WI165" s="16"/>
      <c r="WJ165" s="16"/>
      <c r="WK165" s="16"/>
      <c r="WL165" s="16"/>
      <c r="WM165" s="16"/>
      <c r="WN165" s="16"/>
      <c r="WO165" s="16"/>
      <c r="WP165" s="16"/>
      <c r="WQ165" s="16"/>
      <c r="WR165" s="16"/>
      <c r="WS165" s="16"/>
      <c r="WT165" s="16"/>
      <c r="WU165" s="16"/>
      <c r="WV165" s="16"/>
      <c r="WW165" s="16"/>
      <c r="WX165" s="16"/>
      <c r="WY165" s="16"/>
      <c r="WZ165" s="16"/>
      <c r="XA165" s="16"/>
      <c r="XB165" s="16"/>
      <c r="XC165" s="16"/>
      <c r="XD165" s="16"/>
      <c r="XE165" s="16"/>
      <c r="XF165" s="16"/>
      <c r="XG165" s="16"/>
      <c r="XH165" s="16"/>
      <c r="XI165" s="16"/>
      <c r="XJ165" s="16"/>
      <c r="XK165" s="16"/>
      <c r="XL165" s="16"/>
      <c r="XM165" s="16"/>
      <c r="XN165" s="16"/>
      <c r="XO165" s="16"/>
      <c r="XP165" s="16"/>
      <c r="XQ165" s="16"/>
      <c r="XR165" s="16"/>
      <c r="XS165" s="16"/>
      <c r="XT165" s="16"/>
      <c r="XU165" s="16"/>
      <c r="XV165" s="16"/>
      <c r="XW165" s="16"/>
      <c r="XX165" s="16"/>
      <c r="XY165" s="16"/>
      <c r="XZ165" s="16"/>
      <c r="YA165" s="16"/>
      <c r="YB165" s="16"/>
      <c r="YC165" s="16"/>
      <c r="YD165" s="16"/>
      <c r="YE165" s="16"/>
      <c r="YF165" s="16"/>
      <c r="YG165" s="16"/>
      <c r="YH165" s="16"/>
      <c r="YI165" s="16"/>
      <c r="YJ165" s="16"/>
      <c r="YK165" s="16"/>
      <c r="YL165" s="16"/>
      <c r="YM165" s="16"/>
      <c r="YN165" s="16"/>
      <c r="YO165" s="16"/>
      <c r="YP165" s="16"/>
      <c r="YQ165" s="16"/>
      <c r="YR165" s="16"/>
      <c r="YS165" s="16"/>
      <c r="YT165" s="16"/>
      <c r="YU165" s="16"/>
      <c r="YV165" s="16"/>
      <c r="YW165" s="16"/>
      <c r="YX165" s="16"/>
      <c r="YY165" s="16"/>
      <c r="YZ165" s="16"/>
      <c r="ZA165" s="16"/>
      <c r="ZB165" s="16"/>
      <c r="ZC165" s="16"/>
      <c r="ZD165" s="16"/>
      <c r="ZE165" s="16"/>
      <c r="ZF165" s="16"/>
      <c r="ZG165" s="16"/>
      <c r="ZH165" s="16"/>
      <c r="ZI165" s="16"/>
      <c r="ZJ165" s="16"/>
      <c r="ZK165" s="16"/>
      <c r="ZL165" s="16"/>
      <c r="ZM165" s="16"/>
      <c r="ZN165" s="16"/>
      <c r="ZO165" s="16"/>
      <c r="ZP165" s="16"/>
      <c r="ZQ165" s="16"/>
      <c r="ZR165" s="16"/>
      <c r="ZS165" s="16"/>
      <c r="ZT165" s="16"/>
      <c r="ZU165" s="16"/>
      <c r="ZV165" s="16"/>
      <c r="ZW165" s="16"/>
      <c r="ZX165" s="16"/>
      <c r="ZY165" s="16"/>
      <c r="ZZ165" s="16"/>
      <c r="AAA165" s="16"/>
      <c r="AAB165" s="16"/>
      <c r="AAC165" s="16"/>
      <c r="AAD165" s="16"/>
      <c r="AAE165" s="16"/>
      <c r="AAF165" s="16"/>
      <c r="AAG165" s="16"/>
      <c r="AAH165" s="16"/>
      <c r="AAI165" s="16"/>
      <c r="AAJ165" s="16"/>
      <c r="AAK165" s="16"/>
      <c r="AAL165" s="16"/>
      <c r="AAM165" s="16"/>
      <c r="AAN165" s="16"/>
      <c r="AAO165" s="16"/>
      <c r="AAP165" s="16"/>
      <c r="AAQ165" s="16"/>
      <c r="AAR165" s="16"/>
      <c r="AAS165" s="16"/>
      <c r="AAT165" s="16"/>
      <c r="AAU165" s="16"/>
      <c r="AAV165" s="16"/>
      <c r="AAW165" s="16"/>
      <c r="AAX165" s="16"/>
      <c r="AAY165" s="16"/>
      <c r="AAZ165" s="16"/>
      <c r="ABA165" s="16"/>
      <c r="ABB165" s="16"/>
      <c r="ABC165" s="16"/>
      <c r="ABD165" s="16"/>
      <c r="ABE165" s="16"/>
      <c r="ABF165" s="16"/>
      <c r="ABG165" s="16"/>
      <c r="ABH165" s="16"/>
      <c r="ABI165" s="16"/>
      <c r="ABJ165" s="16"/>
      <c r="ABK165" s="16"/>
      <c r="ABL165" s="16"/>
      <c r="ABM165" s="16"/>
      <c r="ABN165" s="16"/>
      <c r="ABO165" s="16"/>
      <c r="ABP165" s="16"/>
      <c r="ABQ165" s="16"/>
      <c r="ABR165" s="16"/>
      <c r="ABS165" s="16"/>
      <c r="ABT165" s="16"/>
      <c r="ABU165" s="16"/>
      <c r="ABV165" s="16"/>
      <c r="ABW165" s="16"/>
      <c r="ABX165" s="16"/>
      <c r="ABY165" s="16"/>
      <c r="ABZ165" s="16"/>
      <c r="ACA165" s="16"/>
      <c r="ACB165" s="16"/>
      <c r="ACC165" s="16"/>
      <c r="ACD165" s="16"/>
      <c r="ACE165" s="16"/>
      <c r="ACF165" s="16"/>
      <c r="ACG165" s="16"/>
      <c r="ACH165" s="16"/>
      <c r="ACI165" s="16"/>
      <c r="ACJ165" s="16"/>
      <c r="ACK165" s="16"/>
      <c r="ACL165" s="16"/>
      <c r="ACM165" s="16"/>
      <c r="ACN165" s="16"/>
      <c r="ACO165" s="16"/>
      <c r="ACP165" s="16"/>
      <c r="ACQ165" s="16"/>
      <c r="ACR165" s="16"/>
      <c r="ACS165" s="16"/>
      <c r="ACT165" s="16"/>
      <c r="ACU165" s="16"/>
      <c r="ACV165" s="16"/>
      <c r="ACW165" s="16"/>
      <c r="ACX165" s="16"/>
      <c r="ACY165" s="16"/>
      <c r="ACZ165" s="16"/>
      <c r="ADA165" s="16"/>
      <c r="ADB165" s="16"/>
      <c r="ADC165" s="16"/>
      <c r="ADD165" s="16"/>
      <c r="ADE165" s="16"/>
      <c r="ADF165" s="16"/>
      <c r="ADG165" s="16"/>
      <c r="ADH165" s="16"/>
      <c r="ADI165" s="16"/>
      <c r="ADJ165" s="16"/>
      <c r="ADK165" s="16"/>
      <c r="ADL165" s="16"/>
      <c r="ADM165" s="16"/>
      <c r="ADN165" s="16"/>
      <c r="ADO165" s="16"/>
      <c r="ADP165" s="16"/>
      <c r="ADQ165" s="16"/>
      <c r="ADR165" s="16"/>
      <c r="ADS165" s="16"/>
      <c r="ADT165" s="16"/>
      <c r="ADU165" s="16"/>
      <c r="ADV165" s="16"/>
      <c r="ADW165" s="16"/>
      <c r="ADX165" s="16"/>
      <c r="ADY165" s="16"/>
      <c r="ADZ165" s="16"/>
      <c r="AEA165" s="16"/>
      <c r="AEB165" s="16"/>
      <c r="AEC165" s="16"/>
      <c r="AED165" s="16"/>
      <c r="AEE165" s="16"/>
      <c r="AEF165" s="16"/>
      <c r="AEG165" s="16"/>
      <c r="AEH165" s="16"/>
      <c r="AEI165" s="16"/>
      <c r="AEJ165" s="16"/>
      <c r="AEK165" s="16"/>
      <c r="AEL165" s="16"/>
      <c r="AEM165" s="16"/>
      <c r="AEN165" s="16"/>
      <c r="AEO165" s="16"/>
      <c r="AEP165" s="16"/>
      <c r="AEQ165" s="16"/>
      <c r="AER165" s="16"/>
      <c r="AES165" s="16"/>
      <c r="AET165" s="16"/>
      <c r="AEU165" s="16"/>
      <c r="AEV165" s="16"/>
      <c r="AEW165" s="16"/>
      <c r="AEX165" s="16"/>
      <c r="AEY165" s="16"/>
      <c r="AEZ165" s="16"/>
      <c r="AFA165" s="16"/>
      <c r="AFB165" s="16"/>
      <c r="AFC165" s="16"/>
      <c r="AFD165" s="16"/>
      <c r="AFE165" s="16"/>
      <c r="AFF165" s="16"/>
      <c r="AFG165" s="16"/>
      <c r="AFH165" s="16"/>
      <c r="AFI165" s="16"/>
      <c r="AFJ165" s="16"/>
      <c r="AFK165" s="16"/>
      <c r="AFL165" s="16"/>
      <c r="AFM165" s="16"/>
      <c r="AFN165" s="16"/>
      <c r="AFO165" s="16"/>
      <c r="AFP165" s="16"/>
      <c r="AFQ165" s="16"/>
      <c r="AFR165" s="16"/>
      <c r="AFS165" s="16"/>
      <c r="AFT165" s="16"/>
      <c r="AFU165" s="16"/>
      <c r="AFV165" s="16"/>
      <c r="AFW165" s="16"/>
      <c r="AFX165" s="16"/>
      <c r="AFY165" s="16"/>
      <c r="AFZ165" s="16"/>
      <c r="AGA165" s="16"/>
      <c r="AGB165" s="16"/>
      <c r="AGC165" s="16"/>
      <c r="AGD165" s="16"/>
      <c r="AGE165" s="16"/>
      <c r="AGF165" s="16"/>
      <c r="AGG165" s="16"/>
      <c r="AGH165" s="16"/>
      <c r="AGI165" s="16"/>
      <c r="AGJ165" s="16"/>
      <c r="AGK165" s="16"/>
      <c r="AGL165" s="16"/>
      <c r="AGM165" s="16"/>
      <c r="AGN165" s="16"/>
      <c r="AGO165" s="16"/>
      <c r="AGP165" s="16"/>
      <c r="AGQ165" s="16"/>
      <c r="AGR165" s="16"/>
      <c r="AGS165" s="16"/>
      <c r="AGT165" s="16"/>
      <c r="AGU165" s="16"/>
      <c r="AGV165" s="16"/>
      <c r="AGW165" s="16"/>
      <c r="AGX165" s="16"/>
      <c r="AGY165" s="16"/>
      <c r="AGZ165" s="16"/>
      <c r="AHA165" s="16"/>
      <c r="AHB165" s="16"/>
      <c r="AHC165" s="16"/>
      <c r="AHD165" s="16"/>
      <c r="AHE165" s="16"/>
      <c r="AHF165" s="16"/>
      <c r="AHG165" s="16"/>
      <c r="AHH165" s="16"/>
      <c r="AHI165" s="16"/>
      <c r="AHJ165" s="16"/>
      <c r="AHK165" s="16"/>
      <c r="AHL165" s="16"/>
      <c r="AHM165" s="16"/>
      <c r="AHN165" s="16"/>
      <c r="AHO165" s="16"/>
      <c r="AHP165" s="16"/>
      <c r="AHQ165" s="16"/>
      <c r="AHR165" s="16"/>
      <c r="AHS165" s="16"/>
      <c r="AHT165" s="16"/>
      <c r="AHU165" s="16"/>
      <c r="AHV165" s="16"/>
      <c r="AHW165" s="16"/>
      <c r="AHX165" s="16"/>
      <c r="AHY165" s="16"/>
    </row>
    <row r="166" spans="3:909" ht="35.25" customHeight="1" x14ac:dyDescent="0.35">
      <c r="C166" s="11"/>
      <c r="D166" s="11"/>
      <c r="E166" s="11"/>
      <c r="F166" s="11"/>
      <c r="G166" s="11"/>
      <c r="H166" s="11"/>
      <c r="I166" s="11"/>
      <c r="J166" s="13"/>
      <c r="K166" s="13"/>
      <c r="L166" s="13"/>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21"/>
      <c r="AO166" s="11"/>
      <c r="AP166" s="11"/>
      <c r="AQ166" s="11"/>
      <c r="AR166" s="11"/>
      <c r="AS166" s="11"/>
      <c r="AT166" s="11"/>
      <c r="AU166" s="11"/>
      <c r="AV166" s="11"/>
      <c r="AW166" s="11"/>
      <c r="AX166" s="11"/>
      <c r="AY166" s="11">
        <f t="shared" si="7"/>
        <v>0</v>
      </c>
      <c r="AZ166" s="11"/>
      <c r="BA166" s="15"/>
      <c r="BB166" s="15"/>
      <c r="BC166" s="15"/>
      <c r="BD166" s="15"/>
      <c r="BE166" s="15"/>
      <c r="BF166" s="15"/>
      <c r="BG166" s="15"/>
      <c r="BH166" s="15"/>
      <c r="BI166" s="15"/>
      <c r="BJ166" s="15"/>
      <c r="BK166" s="15"/>
      <c r="BL166" s="15"/>
      <c r="BM166" s="15"/>
      <c r="BN166" s="15"/>
      <c r="LT166" s="16"/>
      <c r="LU166" s="16"/>
      <c r="LV166" s="16"/>
      <c r="LW166" s="16"/>
      <c r="LX166" s="16"/>
      <c r="LY166" s="16"/>
      <c r="LZ166" s="16"/>
      <c r="MA166" s="16"/>
      <c r="MB166" s="16"/>
      <c r="MC166" s="16"/>
      <c r="MD166" s="16"/>
      <c r="ME166" s="16"/>
      <c r="MF166" s="16"/>
      <c r="MG166" s="16"/>
      <c r="MH166" s="16"/>
      <c r="MI166" s="16"/>
      <c r="MJ166" s="16"/>
      <c r="MK166" s="16"/>
      <c r="ML166" s="16"/>
      <c r="MM166" s="16"/>
      <c r="MN166" s="16"/>
      <c r="MO166" s="16"/>
      <c r="MP166" s="16"/>
      <c r="MQ166" s="16"/>
      <c r="MR166" s="16"/>
      <c r="MS166" s="16"/>
      <c r="MT166" s="16"/>
      <c r="MU166" s="16"/>
      <c r="MV166" s="16"/>
      <c r="MW166" s="16"/>
      <c r="MX166" s="16"/>
      <c r="MY166" s="16"/>
      <c r="MZ166" s="16"/>
      <c r="NA166" s="16"/>
      <c r="NB166" s="16"/>
      <c r="NC166" s="16"/>
      <c r="ND166" s="16"/>
      <c r="NE166" s="16"/>
      <c r="NF166" s="16"/>
      <c r="NG166" s="16"/>
      <c r="NH166" s="16"/>
      <c r="NI166" s="16"/>
      <c r="NJ166" s="16"/>
      <c r="NK166" s="16"/>
      <c r="NL166" s="16"/>
      <c r="NM166" s="16"/>
      <c r="NN166" s="16"/>
      <c r="NO166" s="16"/>
      <c r="NP166" s="16"/>
      <c r="NQ166" s="16"/>
      <c r="NR166" s="16"/>
      <c r="NS166" s="16"/>
      <c r="NT166" s="16"/>
      <c r="NU166" s="16"/>
      <c r="NV166" s="16"/>
      <c r="NW166" s="16"/>
      <c r="NX166" s="16"/>
      <c r="NY166" s="16"/>
      <c r="NZ166" s="16"/>
      <c r="OA166" s="16"/>
      <c r="OB166" s="16"/>
      <c r="OC166" s="16"/>
      <c r="OD166" s="16"/>
      <c r="OE166" s="16"/>
      <c r="OF166" s="16"/>
      <c r="OG166" s="16"/>
      <c r="OH166" s="16"/>
      <c r="OI166" s="16"/>
      <c r="OJ166" s="16"/>
      <c r="OK166" s="16"/>
      <c r="OL166" s="16"/>
      <c r="OM166" s="16"/>
      <c r="ON166" s="16"/>
      <c r="OO166" s="16"/>
      <c r="OP166" s="16"/>
      <c r="OQ166" s="16"/>
      <c r="OR166" s="16"/>
      <c r="OS166" s="16"/>
      <c r="OT166" s="16"/>
      <c r="OU166" s="16"/>
      <c r="OV166" s="16"/>
      <c r="OW166" s="16"/>
      <c r="OX166" s="16"/>
      <c r="OY166" s="16"/>
      <c r="OZ166" s="16"/>
      <c r="PA166" s="16"/>
      <c r="PB166" s="16"/>
      <c r="PC166" s="16"/>
      <c r="PD166" s="16"/>
      <c r="PE166" s="16"/>
      <c r="PF166" s="16"/>
      <c r="PG166" s="16"/>
      <c r="PH166" s="16"/>
      <c r="PI166" s="16"/>
      <c r="PJ166" s="16"/>
      <c r="PK166" s="16"/>
      <c r="PL166" s="16"/>
      <c r="PM166" s="16"/>
      <c r="PN166" s="16"/>
      <c r="PO166" s="16"/>
      <c r="PP166" s="16"/>
      <c r="PQ166" s="16"/>
      <c r="PR166" s="16"/>
      <c r="PS166" s="16"/>
      <c r="PT166" s="16"/>
      <c r="PU166" s="16"/>
      <c r="PV166" s="16"/>
      <c r="PW166" s="16"/>
      <c r="PX166" s="16"/>
      <c r="PY166" s="16"/>
      <c r="PZ166" s="16"/>
      <c r="QA166" s="16"/>
      <c r="QB166" s="16"/>
      <c r="QC166" s="16"/>
      <c r="QD166" s="16"/>
      <c r="QE166" s="16"/>
      <c r="QF166" s="16"/>
      <c r="QG166" s="16"/>
      <c r="QH166" s="16"/>
      <c r="QI166" s="16"/>
      <c r="QJ166" s="16"/>
      <c r="QK166" s="16"/>
      <c r="QL166" s="16"/>
      <c r="QM166" s="16"/>
      <c r="QN166" s="16"/>
      <c r="QO166" s="16"/>
      <c r="QP166" s="16"/>
      <c r="QQ166" s="16"/>
      <c r="QR166" s="16"/>
      <c r="QS166" s="16"/>
      <c r="QT166" s="16"/>
      <c r="QU166" s="16"/>
      <c r="QV166" s="16"/>
      <c r="QW166" s="16"/>
      <c r="QX166" s="16"/>
      <c r="QY166" s="16"/>
      <c r="QZ166" s="16"/>
      <c r="RA166" s="16"/>
      <c r="RB166" s="16"/>
      <c r="RC166" s="16"/>
      <c r="RD166" s="16"/>
      <c r="RE166" s="16"/>
      <c r="RF166" s="16"/>
      <c r="RG166" s="16"/>
      <c r="RH166" s="16"/>
      <c r="RI166" s="16"/>
      <c r="RJ166" s="16"/>
      <c r="RK166" s="16"/>
      <c r="RL166" s="16"/>
      <c r="RM166" s="16"/>
      <c r="RN166" s="16"/>
      <c r="RO166" s="16"/>
      <c r="RP166" s="16"/>
      <c r="RQ166" s="16"/>
      <c r="RR166" s="16"/>
      <c r="RS166" s="16"/>
      <c r="RT166" s="16"/>
      <c r="RU166" s="16"/>
      <c r="RV166" s="16"/>
      <c r="RW166" s="16"/>
      <c r="RX166" s="16"/>
      <c r="RY166" s="16"/>
      <c r="RZ166" s="16"/>
      <c r="SA166" s="16"/>
      <c r="SB166" s="16"/>
      <c r="SC166" s="16"/>
      <c r="SD166" s="16"/>
      <c r="SE166" s="16"/>
      <c r="SF166" s="16"/>
      <c r="SG166" s="16"/>
      <c r="SH166" s="16"/>
      <c r="SI166" s="16"/>
      <c r="SJ166" s="16"/>
      <c r="SK166" s="16"/>
      <c r="SL166" s="16"/>
      <c r="SM166" s="16"/>
      <c r="SN166" s="16"/>
      <c r="SO166" s="16"/>
      <c r="SP166" s="16"/>
      <c r="SQ166" s="16"/>
      <c r="SR166" s="16"/>
      <c r="SS166" s="16"/>
      <c r="ST166" s="16"/>
      <c r="SU166" s="16"/>
      <c r="SV166" s="16"/>
      <c r="SW166" s="16"/>
      <c r="SX166" s="16"/>
      <c r="SY166" s="16"/>
      <c r="SZ166" s="16"/>
      <c r="TA166" s="16"/>
      <c r="TB166" s="16"/>
      <c r="TC166" s="16"/>
      <c r="TD166" s="16"/>
      <c r="TE166" s="16"/>
      <c r="TF166" s="16"/>
      <c r="TG166" s="16"/>
      <c r="TH166" s="16"/>
      <c r="TI166" s="16"/>
      <c r="TJ166" s="16"/>
      <c r="TK166" s="16"/>
      <c r="TL166" s="16"/>
      <c r="TM166" s="16"/>
      <c r="TN166" s="16"/>
      <c r="TO166" s="16"/>
      <c r="TP166" s="16"/>
      <c r="TQ166" s="16"/>
      <c r="TR166" s="16"/>
      <c r="TS166" s="16"/>
      <c r="TT166" s="16"/>
      <c r="TU166" s="16"/>
      <c r="TV166" s="16"/>
      <c r="TW166" s="16"/>
      <c r="TX166" s="16"/>
      <c r="TY166" s="16"/>
      <c r="TZ166" s="16"/>
      <c r="UA166" s="16"/>
      <c r="UB166" s="16"/>
      <c r="UC166" s="16"/>
      <c r="UD166" s="16"/>
      <c r="UE166" s="16"/>
      <c r="UF166" s="16"/>
      <c r="UG166" s="16"/>
      <c r="UH166" s="16"/>
      <c r="UI166" s="16"/>
      <c r="UJ166" s="16"/>
      <c r="UK166" s="16"/>
      <c r="UL166" s="16"/>
      <c r="UM166" s="16"/>
      <c r="UN166" s="16"/>
      <c r="UO166" s="16"/>
      <c r="UP166" s="16"/>
      <c r="UQ166" s="16"/>
      <c r="UR166" s="16"/>
      <c r="US166" s="16"/>
      <c r="UT166" s="16"/>
      <c r="UU166" s="16"/>
      <c r="UV166" s="16"/>
      <c r="UW166" s="16"/>
      <c r="UX166" s="16"/>
      <c r="UY166" s="16"/>
      <c r="UZ166" s="16"/>
      <c r="VA166" s="16"/>
      <c r="VB166" s="16"/>
      <c r="VC166" s="16"/>
      <c r="VD166" s="16"/>
      <c r="VE166" s="16"/>
      <c r="VF166" s="16"/>
      <c r="VG166" s="16"/>
      <c r="VH166" s="16"/>
      <c r="VI166" s="16"/>
      <c r="VJ166" s="16"/>
      <c r="VK166" s="16"/>
      <c r="VL166" s="16"/>
      <c r="VM166" s="16"/>
      <c r="VN166" s="16"/>
      <c r="VO166" s="16"/>
      <c r="VP166" s="16"/>
      <c r="VQ166" s="16"/>
      <c r="VR166" s="16"/>
      <c r="VS166" s="16"/>
      <c r="VT166" s="16"/>
      <c r="VU166" s="16"/>
      <c r="VV166" s="16"/>
      <c r="VW166" s="16"/>
      <c r="VX166" s="16"/>
      <c r="VY166" s="16"/>
      <c r="VZ166" s="16"/>
      <c r="WA166" s="16"/>
      <c r="WB166" s="16"/>
      <c r="WC166" s="16"/>
      <c r="WD166" s="16"/>
      <c r="WE166" s="16"/>
      <c r="WF166" s="16"/>
      <c r="WG166" s="16"/>
      <c r="WH166" s="16"/>
      <c r="WI166" s="16"/>
      <c r="WJ166" s="16"/>
      <c r="WK166" s="16"/>
      <c r="WL166" s="16"/>
      <c r="WM166" s="16"/>
      <c r="WN166" s="16"/>
      <c r="WO166" s="16"/>
      <c r="WP166" s="16"/>
      <c r="WQ166" s="16"/>
      <c r="WR166" s="16"/>
      <c r="WS166" s="16"/>
      <c r="WT166" s="16"/>
      <c r="WU166" s="16"/>
      <c r="WV166" s="16"/>
      <c r="WW166" s="16"/>
      <c r="WX166" s="16"/>
      <c r="WY166" s="16"/>
      <c r="WZ166" s="16"/>
      <c r="XA166" s="16"/>
      <c r="XB166" s="16"/>
      <c r="XC166" s="16"/>
      <c r="XD166" s="16"/>
      <c r="XE166" s="16"/>
      <c r="XF166" s="16"/>
      <c r="XG166" s="16"/>
      <c r="XH166" s="16"/>
      <c r="XI166" s="16"/>
      <c r="XJ166" s="16"/>
      <c r="XK166" s="16"/>
      <c r="XL166" s="16"/>
      <c r="XM166" s="16"/>
      <c r="XN166" s="16"/>
      <c r="XO166" s="16"/>
      <c r="XP166" s="16"/>
      <c r="XQ166" s="16"/>
      <c r="XR166" s="16"/>
      <c r="XS166" s="16"/>
      <c r="XT166" s="16"/>
      <c r="XU166" s="16"/>
      <c r="XV166" s="16"/>
      <c r="XW166" s="16"/>
      <c r="XX166" s="16"/>
      <c r="XY166" s="16"/>
      <c r="XZ166" s="16"/>
      <c r="YA166" s="16"/>
      <c r="YB166" s="16"/>
      <c r="YC166" s="16"/>
      <c r="YD166" s="16"/>
      <c r="YE166" s="16"/>
      <c r="YF166" s="16"/>
      <c r="YG166" s="16"/>
      <c r="YH166" s="16"/>
      <c r="YI166" s="16"/>
      <c r="YJ166" s="16"/>
      <c r="YK166" s="16"/>
      <c r="YL166" s="16"/>
      <c r="YM166" s="16"/>
      <c r="YN166" s="16"/>
      <c r="YO166" s="16"/>
      <c r="YP166" s="16"/>
      <c r="YQ166" s="16"/>
      <c r="YR166" s="16"/>
      <c r="YS166" s="16"/>
      <c r="YT166" s="16"/>
      <c r="YU166" s="16"/>
      <c r="YV166" s="16"/>
      <c r="YW166" s="16"/>
      <c r="YX166" s="16"/>
      <c r="YY166" s="16"/>
      <c r="YZ166" s="16"/>
      <c r="ZA166" s="16"/>
      <c r="ZB166" s="16"/>
      <c r="ZC166" s="16"/>
      <c r="ZD166" s="16"/>
      <c r="ZE166" s="16"/>
      <c r="ZF166" s="16"/>
      <c r="ZG166" s="16"/>
      <c r="ZH166" s="16"/>
      <c r="ZI166" s="16"/>
      <c r="ZJ166" s="16"/>
      <c r="ZK166" s="16"/>
      <c r="ZL166" s="16"/>
      <c r="ZM166" s="16"/>
      <c r="ZN166" s="16"/>
      <c r="ZO166" s="16"/>
      <c r="ZP166" s="16"/>
      <c r="ZQ166" s="16"/>
      <c r="ZR166" s="16"/>
      <c r="ZS166" s="16"/>
      <c r="ZT166" s="16"/>
      <c r="ZU166" s="16"/>
      <c r="ZV166" s="16"/>
      <c r="ZW166" s="16"/>
      <c r="ZX166" s="16"/>
      <c r="ZY166" s="16"/>
      <c r="ZZ166" s="16"/>
      <c r="AAA166" s="16"/>
      <c r="AAB166" s="16"/>
      <c r="AAC166" s="16"/>
      <c r="AAD166" s="16"/>
      <c r="AAE166" s="16"/>
      <c r="AAF166" s="16"/>
      <c r="AAG166" s="16"/>
      <c r="AAH166" s="16"/>
      <c r="AAI166" s="16"/>
      <c r="AAJ166" s="16"/>
      <c r="AAK166" s="16"/>
      <c r="AAL166" s="16"/>
      <c r="AAM166" s="16"/>
      <c r="AAN166" s="16"/>
      <c r="AAO166" s="16"/>
      <c r="AAP166" s="16"/>
      <c r="AAQ166" s="16"/>
      <c r="AAR166" s="16"/>
      <c r="AAS166" s="16"/>
      <c r="AAT166" s="16"/>
      <c r="AAU166" s="16"/>
      <c r="AAV166" s="16"/>
      <c r="AAW166" s="16"/>
      <c r="AAX166" s="16"/>
      <c r="AAY166" s="16"/>
      <c r="AAZ166" s="16"/>
      <c r="ABA166" s="16"/>
      <c r="ABB166" s="16"/>
      <c r="ABC166" s="16"/>
      <c r="ABD166" s="16"/>
      <c r="ABE166" s="16"/>
      <c r="ABF166" s="16"/>
      <c r="ABG166" s="16"/>
      <c r="ABH166" s="16"/>
      <c r="ABI166" s="16"/>
      <c r="ABJ166" s="16"/>
      <c r="ABK166" s="16"/>
      <c r="ABL166" s="16"/>
      <c r="ABM166" s="16"/>
      <c r="ABN166" s="16"/>
      <c r="ABO166" s="16"/>
      <c r="ABP166" s="16"/>
      <c r="ABQ166" s="16"/>
      <c r="ABR166" s="16"/>
      <c r="ABS166" s="16"/>
      <c r="ABT166" s="16"/>
      <c r="ABU166" s="16"/>
      <c r="ABV166" s="16"/>
      <c r="ABW166" s="16"/>
      <c r="ABX166" s="16"/>
      <c r="ABY166" s="16"/>
      <c r="ABZ166" s="16"/>
      <c r="ACA166" s="16"/>
      <c r="ACB166" s="16"/>
      <c r="ACC166" s="16"/>
      <c r="ACD166" s="16"/>
      <c r="ACE166" s="16"/>
      <c r="ACF166" s="16"/>
      <c r="ACG166" s="16"/>
      <c r="ACH166" s="16"/>
      <c r="ACI166" s="16"/>
      <c r="ACJ166" s="16"/>
      <c r="ACK166" s="16"/>
      <c r="ACL166" s="16"/>
      <c r="ACM166" s="16"/>
      <c r="ACN166" s="16"/>
      <c r="ACO166" s="16"/>
      <c r="ACP166" s="16"/>
      <c r="ACQ166" s="16"/>
      <c r="ACR166" s="16"/>
      <c r="ACS166" s="16"/>
      <c r="ACT166" s="16"/>
      <c r="ACU166" s="16"/>
      <c r="ACV166" s="16"/>
      <c r="ACW166" s="16"/>
      <c r="ACX166" s="16"/>
      <c r="ACY166" s="16"/>
      <c r="ACZ166" s="16"/>
      <c r="ADA166" s="16"/>
      <c r="ADB166" s="16"/>
      <c r="ADC166" s="16"/>
      <c r="ADD166" s="16"/>
      <c r="ADE166" s="16"/>
      <c r="ADF166" s="16"/>
      <c r="ADG166" s="16"/>
      <c r="ADH166" s="16"/>
      <c r="ADI166" s="16"/>
      <c r="ADJ166" s="16"/>
      <c r="ADK166" s="16"/>
      <c r="ADL166" s="16"/>
      <c r="ADM166" s="16"/>
      <c r="ADN166" s="16"/>
      <c r="ADO166" s="16"/>
      <c r="ADP166" s="16"/>
      <c r="ADQ166" s="16"/>
      <c r="ADR166" s="16"/>
      <c r="ADS166" s="16"/>
      <c r="ADT166" s="16"/>
      <c r="ADU166" s="16"/>
      <c r="ADV166" s="16"/>
      <c r="ADW166" s="16"/>
      <c r="ADX166" s="16"/>
      <c r="ADY166" s="16"/>
      <c r="ADZ166" s="16"/>
      <c r="AEA166" s="16"/>
      <c r="AEB166" s="16"/>
      <c r="AEC166" s="16"/>
      <c r="AED166" s="16"/>
      <c r="AEE166" s="16"/>
      <c r="AEF166" s="16"/>
      <c r="AEG166" s="16"/>
      <c r="AEH166" s="16"/>
      <c r="AEI166" s="16"/>
      <c r="AEJ166" s="16"/>
      <c r="AEK166" s="16"/>
      <c r="AEL166" s="16"/>
      <c r="AEM166" s="16"/>
      <c r="AEN166" s="16"/>
      <c r="AEO166" s="16"/>
      <c r="AEP166" s="16"/>
      <c r="AEQ166" s="16"/>
      <c r="AER166" s="16"/>
      <c r="AES166" s="16"/>
      <c r="AET166" s="16"/>
      <c r="AEU166" s="16"/>
      <c r="AEV166" s="16"/>
      <c r="AEW166" s="16"/>
      <c r="AEX166" s="16"/>
      <c r="AEY166" s="16"/>
      <c r="AEZ166" s="16"/>
      <c r="AFA166" s="16"/>
      <c r="AFB166" s="16"/>
      <c r="AFC166" s="16"/>
      <c r="AFD166" s="16"/>
      <c r="AFE166" s="16"/>
      <c r="AFF166" s="16"/>
      <c r="AFG166" s="16"/>
      <c r="AFH166" s="16"/>
      <c r="AFI166" s="16"/>
      <c r="AFJ166" s="16"/>
      <c r="AFK166" s="16"/>
      <c r="AFL166" s="16"/>
      <c r="AFM166" s="16"/>
      <c r="AFN166" s="16"/>
      <c r="AFO166" s="16"/>
      <c r="AFP166" s="16"/>
      <c r="AFQ166" s="16"/>
      <c r="AFR166" s="16"/>
      <c r="AFS166" s="16"/>
      <c r="AFT166" s="16"/>
      <c r="AFU166" s="16"/>
      <c r="AFV166" s="16"/>
      <c r="AFW166" s="16"/>
      <c r="AFX166" s="16"/>
      <c r="AFY166" s="16"/>
      <c r="AFZ166" s="16"/>
      <c r="AGA166" s="16"/>
      <c r="AGB166" s="16"/>
      <c r="AGC166" s="16"/>
      <c r="AGD166" s="16"/>
      <c r="AGE166" s="16"/>
      <c r="AGF166" s="16"/>
      <c r="AGG166" s="16"/>
      <c r="AGH166" s="16"/>
      <c r="AGI166" s="16"/>
      <c r="AGJ166" s="16"/>
      <c r="AGK166" s="16"/>
      <c r="AGL166" s="16"/>
      <c r="AGM166" s="16"/>
      <c r="AGN166" s="16"/>
      <c r="AGO166" s="16"/>
      <c r="AGP166" s="16"/>
      <c r="AGQ166" s="16"/>
      <c r="AGR166" s="16"/>
      <c r="AGS166" s="16"/>
      <c r="AGT166" s="16"/>
      <c r="AGU166" s="16"/>
      <c r="AGV166" s="16"/>
      <c r="AGW166" s="16"/>
      <c r="AGX166" s="16"/>
      <c r="AGY166" s="16"/>
      <c r="AGZ166" s="16"/>
      <c r="AHA166" s="16"/>
      <c r="AHB166" s="16"/>
      <c r="AHC166" s="16"/>
      <c r="AHD166" s="16"/>
      <c r="AHE166" s="16"/>
      <c r="AHF166" s="16"/>
      <c r="AHG166" s="16"/>
      <c r="AHH166" s="16"/>
      <c r="AHI166" s="16"/>
      <c r="AHJ166" s="16"/>
      <c r="AHK166" s="16"/>
      <c r="AHL166" s="16"/>
      <c r="AHM166" s="16"/>
      <c r="AHN166" s="16"/>
      <c r="AHO166" s="16"/>
      <c r="AHP166" s="16"/>
      <c r="AHQ166" s="16"/>
      <c r="AHR166" s="16"/>
      <c r="AHS166" s="16"/>
      <c r="AHT166" s="16"/>
      <c r="AHU166" s="16"/>
      <c r="AHV166" s="16"/>
      <c r="AHW166" s="16"/>
      <c r="AHX166" s="16"/>
      <c r="AHY166" s="16"/>
    </row>
    <row r="167" spans="3:909" ht="35.25" customHeight="1" x14ac:dyDescent="0.35">
      <c r="C167" s="11"/>
      <c r="D167" s="11"/>
      <c r="E167" s="11"/>
      <c r="F167" s="11"/>
      <c r="G167" s="11"/>
      <c r="H167" s="11"/>
      <c r="I167" s="11"/>
      <c r="J167" s="13"/>
      <c r="K167" s="13"/>
      <c r="L167" s="13"/>
      <c r="M167" s="23"/>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21"/>
      <c r="AO167" s="11"/>
      <c r="AP167" s="11"/>
      <c r="AQ167" s="11"/>
      <c r="AR167" s="11"/>
      <c r="AS167" s="11"/>
      <c r="AT167" s="11"/>
      <c r="AU167" s="11"/>
      <c r="AV167" s="11"/>
      <c r="AW167" s="11"/>
      <c r="AX167" s="11"/>
      <c r="AY167" s="11">
        <f t="shared" si="7"/>
        <v>0</v>
      </c>
      <c r="AZ167" s="11"/>
      <c r="BA167" s="15"/>
      <c r="BB167" s="15"/>
      <c r="BC167" s="15"/>
      <c r="BD167" s="15"/>
      <c r="BE167" s="15"/>
      <c r="BF167" s="15"/>
      <c r="BG167" s="15"/>
      <c r="BH167" s="15"/>
      <c r="BI167" s="15"/>
      <c r="BJ167" s="15"/>
      <c r="BK167" s="15"/>
      <c r="BL167" s="15"/>
      <c r="BM167" s="15"/>
      <c r="BN167" s="15"/>
      <c r="LT167" s="16"/>
      <c r="LU167" s="16"/>
      <c r="LV167" s="16"/>
      <c r="LW167" s="16"/>
      <c r="LX167" s="16"/>
      <c r="LY167" s="16"/>
      <c r="LZ167" s="16"/>
      <c r="MA167" s="16"/>
      <c r="MB167" s="16"/>
      <c r="MC167" s="16"/>
      <c r="MD167" s="16"/>
      <c r="ME167" s="16"/>
      <c r="MF167" s="16"/>
      <c r="MG167" s="16"/>
      <c r="MH167" s="16"/>
      <c r="MI167" s="16"/>
      <c r="MJ167" s="16"/>
      <c r="MK167" s="16"/>
      <c r="ML167" s="16"/>
      <c r="MM167" s="16"/>
      <c r="MN167" s="16"/>
      <c r="MO167" s="16"/>
      <c r="MP167" s="16"/>
      <c r="MQ167" s="16"/>
      <c r="MR167" s="16"/>
      <c r="MS167" s="16"/>
      <c r="MT167" s="16"/>
      <c r="MU167" s="16"/>
      <c r="MV167" s="16"/>
      <c r="MW167" s="16"/>
      <c r="MX167" s="16"/>
      <c r="MY167" s="16"/>
      <c r="MZ167" s="16"/>
      <c r="NA167" s="16"/>
      <c r="NB167" s="16"/>
      <c r="NC167" s="16"/>
      <c r="ND167" s="16"/>
      <c r="NE167" s="16"/>
      <c r="NF167" s="16"/>
      <c r="NG167" s="16"/>
      <c r="NH167" s="16"/>
      <c r="NI167" s="16"/>
      <c r="NJ167" s="16"/>
      <c r="NK167" s="16"/>
      <c r="NL167" s="16"/>
      <c r="NM167" s="16"/>
      <c r="NN167" s="16"/>
      <c r="NO167" s="16"/>
      <c r="NP167" s="16"/>
      <c r="NQ167" s="16"/>
      <c r="NR167" s="16"/>
      <c r="NS167" s="16"/>
      <c r="NT167" s="16"/>
      <c r="NU167" s="16"/>
      <c r="NV167" s="16"/>
      <c r="NW167" s="16"/>
      <c r="NX167" s="16"/>
      <c r="NY167" s="16"/>
      <c r="NZ167" s="16"/>
      <c r="OA167" s="16"/>
      <c r="OB167" s="16"/>
      <c r="OC167" s="16"/>
      <c r="OD167" s="16"/>
      <c r="OE167" s="16"/>
      <c r="OF167" s="16"/>
      <c r="OG167" s="16"/>
      <c r="OH167" s="16"/>
      <c r="OI167" s="16"/>
      <c r="OJ167" s="16"/>
      <c r="OK167" s="16"/>
      <c r="OL167" s="16"/>
      <c r="OM167" s="16"/>
      <c r="ON167" s="16"/>
      <c r="OO167" s="16"/>
      <c r="OP167" s="16"/>
      <c r="OQ167" s="16"/>
      <c r="OR167" s="16"/>
      <c r="OS167" s="16"/>
      <c r="OT167" s="16"/>
      <c r="OU167" s="16"/>
      <c r="OV167" s="16"/>
      <c r="OW167" s="16"/>
      <c r="OX167" s="16"/>
      <c r="OY167" s="16"/>
      <c r="OZ167" s="16"/>
      <c r="PA167" s="16"/>
      <c r="PB167" s="16"/>
      <c r="PC167" s="16"/>
      <c r="PD167" s="16"/>
      <c r="PE167" s="16"/>
      <c r="PF167" s="16"/>
      <c r="PG167" s="16"/>
      <c r="PH167" s="16"/>
      <c r="PI167" s="16"/>
      <c r="PJ167" s="16"/>
      <c r="PK167" s="16"/>
      <c r="PL167" s="16"/>
      <c r="PM167" s="16"/>
      <c r="PN167" s="16"/>
      <c r="PO167" s="16"/>
      <c r="PP167" s="16"/>
      <c r="PQ167" s="16"/>
      <c r="PR167" s="16"/>
      <c r="PS167" s="16"/>
      <c r="PT167" s="16"/>
      <c r="PU167" s="16"/>
      <c r="PV167" s="16"/>
      <c r="PW167" s="16"/>
      <c r="PX167" s="16"/>
      <c r="PY167" s="16"/>
      <c r="PZ167" s="16"/>
      <c r="QA167" s="16"/>
      <c r="QB167" s="16"/>
      <c r="QC167" s="16"/>
      <c r="QD167" s="16"/>
      <c r="QE167" s="16"/>
      <c r="QF167" s="16"/>
      <c r="QG167" s="16"/>
      <c r="QH167" s="16"/>
      <c r="QI167" s="16"/>
      <c r="QJ167" s="16"/>
      <c r="QK167" s="16"/>
      <c r="QL167" s="16"/>
      <c r="QM167" s="16"/>
      <c r="QN167" s="16"/>
      <c r="QO167" s="16"/>
      <c r="QP167" s="16"/>
      <c r="QQ167" s="16"/>
      <c r="QR167" s="16"/>
      <c r="QS167" s="16"/>
      <c r="QT167" s="16"/>
      <c r="QU167" s="16"/>
      <c r="QV167" s="16"/>
      <c r="QW167" s="16"/>
      <c r="QX167" s="16"/>
      <c r="QY167" s="16"/>
      <c r="QZ167" s="16"/>
      <c r="RA167" s="16"/>
      <c r="RB167" s="16"/>
      <c r="RC167" s="16"/>
      <c r="RD167" s="16"/>
      <c r="RE167" s="16"/>
      <c r="RF167" s="16"/>
      <c r="RG167" s="16"/>
      <c r="RH167" s="16"/>
      <c r="RI167" s="16"/>
      <c r="RJ167" s="16"/>
      <c r="RK167" s="16"/>
      <c r="RL167" s="16"/>
      <c r="RM167" s="16"/>
      <c r="RN167" s="16"/>
      <c r="RO167" s="16"/>
      <c r="RP167" s="16"/>
      <c r="RQ167" s="16"/>
      <c r="RR167" s="16"/>
      <c r="RS167" s="16"/>
      <c r="RT167" s="16"/>
      <c r="RU167" s="16"/>
      <c r="RV167" s="16"/>
      <c r="RW167" s="16"/>
      <c r="RX167" s="16"/>
      <c r="RY167" s="16"/>
      <c r="RZ167" s="16"/>
      <c r="SA167" s="16"/>
      <c r="SB167" s="16"/>
      <c r="SC167" s="16"/>
      <c r="SD167" s="16"/>
      <c r="SE167" s="16"/>
      <c r="SF167" s="16"/>
      <c r="SG167" s="16"/>
      <c r="SH167" s="16"/>
      <c r="SI167" s="16"/>
      <c r="SJ167" s="16"/>
      <c r="SK167" s="16"/>
      <c r="SL167" s="16"/>
      <c r="SM167" s="16"/>
      <c r="SN167" s="16"/>
      <c r="SO167" s="16"/>
      <c r="SP167" s="16"/>
      <c r="SQ167" s="16"/>
      <c r="SR167" s="16"/>
      <c r="SS167" s="16"/>
      <c r="ST167" s="16"/>
      <c r="SU167" s="16"/>
      <c r="SV167" s="16"/>
      <c r="SW167" s="16"/>
      <c r="SX167" s="16"/>
      <c r="SY167" s="16"/>
      <c r="SZ167" s="16"/>
      <c r="TA167" s="16"/>
      <c r="TB167" s="16"/>
      <c r="TC167" s="16"/>
      <c r="TD167" s="16"/>
      <c r="TE167" s="16"/>
      <c r="TF167" s="16"/>
      <c r="TG167" s="16"/>
      <c r="TH167" s="16"/>
      <c r="TI167" s="16"/>
      <c r="TJ167" s="16"/>
      <c r="TK167" s="16"/>
      <c r="TL167" s="16"/>
      <c r="TM167" s="16"/>
      <c r="TN167" s="16"/>
      <c r="TO167" s="16"/>
      <c r="TP167" s="16"/>
      <c r="TQ167" s="16"/>
      <c r="TR167" s="16"/>
      <c r="TS167" s="16"/>
      <c r="TT167" s="16"/>
      <c r="TU167" s="16"/>
      <c r="TV167" s="16"/>
      <c r="TW167" s="16"/>
      <c r="TX167" s="16"/>
      <c r="TY167" s="16"/>
      <c r="TZ167" s="16"/>
      <c r="UA167" s="16"/>
      <c r="UB167" s="16"/>
      <c r="UC167" s="16"/>
      <c r="UD167" s="16"/>
      <c r="UE167" s="16"/>
      <c r="UF167" s="16"/>
      <c r="UG167" s="16"/>
      <c r="UH167" s="16"/>
      <c r="UI167" s="16"/>
      <c r="UJ167" s="16"/>
      <c r="UK167" s="16"/>
      <c r="UL167" s="16"/>
      <c r="UM167" s="16"/>
      <c r="UN167" s="16"/>
      <c r="UO167" s="16"/>
      <c r="UP167" s="16"/>
      <c r="UQ167" s="16"/>
      <c r="UR167" s="16"/>
      <c r="US167" s="16"/>
      <c r="UT167" s="16"/>
      <c r="UU167" s="16"/>
      <c r="UV167" s="16"/>
      <c r="UW167" s="16"/>
      <c r="UX167" s="16"/>
      <c r="UY167" s="16"/>
      <c r="UZ167" s="16"/>
      <c r="VA167" s="16"/>
      <c r="VB167" s="16"/>
      <c r="VC167" s="16"/>
      <c r="VD167" s="16"/>
      <c r="VE167" s="16"/>
      <c r="VF167" s="16"/>
      <c r="VG167" s="16"/>
      <c r="VH167" s="16"/>
      <c r="VI167" s="16"/>
      <c r="VJ167" s="16"/>
      <c r="VK167" s="16"/>
      <c r="VL167" s="16"/>
      <c r="VM167" s="16"/>
      <c r="VN167" s="16"/>
      <c r="VO167" s="16"/>
      <c r="VP167" s="16"/>
      <c r="VQ167" s="16"/>
      <c r="VR167" s="16"/>
      <c r="VS167" s="16"/>
      <c r="VT167" s="16"/>
      <c r="VU167" s="16"/>
      <c r="VV167" s="16"/>
      <c r="VW167" s="16"/>
      <c r="VX167" s="16"/>
      <c r="VY167" s="16"/>
      <c r="VZ167" s="16"/>
      <c r="WA167" s="16"/>
      <c r="WB167" s="16"/>
      <c r="WC167" s="16"/>
      <c r="WD167" s="16"/>
      <c r="WE167" s="16"/>
      <c r="WF167" s="16"/>
      <c r="WG167" s="16"/>
      <c r="WH167" s="16"/>
      <c r="WI167" s="16"/>
      <c r="WJ167" s="16"/>
      <c r="WK167" s="16"/>
      <c r="WL167" s="16"/>
      <c r="WM167" s="16"/>
      <c r="WN167" s="16"/>
      <c r="WO167" s="16"/>
      <c r="WP167" s="16"/>
      <c r="WQ167" s="16"/>
      <c r="WR167" s="16"/>
      <c r="WS167" s="16"/>
      <c r="WT167" s="16"/>
      <c r="WU167" s="16"/>
      <c r="WV167" s="16"/>
      <c r="WW167" s="16"/>
      <c r="WX167" s="16"/>
      <c r="WY167" s="16"/>
      <c r="WZ167" s="16"/>
      <c r="XA167" s="16"/>
      <c r="XB167" s="16"/>
      <c r="XC167" s="16"/>
      <c r="XD167" s="16"/>
      <c r="XE167" s="16"/>
      <c r="XF167" s="16"/>
      <c r="XG167" s="16"/>
      <c r="XH167" s="16"/>
      <c r="XI167" s="16"/>
      <c r="XJ167" s="16"/>
      <c r="XK167" s="16"/>
      <c r="XL167" s="16"/>
      <c r="XM167" s="16"/>
      <c r="XN167" s="16"/>
      <c r="XO167" s="16"/>
      <c r="XP167" s="16"/>
      <c r="XQ167" s="16"/>
      <c r="XR167" s="16"/>
      <c r="XS167" s="16"/>
      <c r="XT167" s="16"/>
      <c r="XU167" s="16"/>
      <c r="XV167" s="16"/>
      <c r="XW167" s="16"/>
      <c r="XX167" s="16"/>
      <c r="XY167" s="16"/>
      <c r="XZ167" s="16"/>
      <c r="YA167" s="16"/>
      <c r="YB167" s="16"/>
      <c r="YC167" s="16"/>
      <c r="YD167" s="16"/>
      <c r="YE167" s="16"/>
      <c r="YF167" s="16"/>
      <c r="YG167" s="16"/>
      <c r="YH167" s="16"/>
      <c r="YI167" s="16"/>
      <c r="YJ167" s="16"/>
      <c r="YK167" s="16"/>
      <c r="YL167" s="16"/>
      <c r="YM167" s="16"/>
      <c r="YN167" s="16"/>
      <c r="YO167" s="16"/>
      <c r="YP167" s="16"/>
      <c r="YQ167" s="16"/>
      <c r="YR167" s="16"/>
      <c r="YS167" s="16"/>
      <c r="YT167" s="16"/>
      <c r="YU167" s="16"/>
      <c r="YV167" s="16"/>
      <c r="YW167" s="16"/>
      <c r="YX167" s="16"/>
      <c r="YY167" s="16"/>
      <c r="YZ167" s="16"/>
      <c r="ZA167" s="16"/>
      <c r="ZB167" s="16"/>
      <c r="ZC167" s="16"/>
      <c r="ZD167" s="16"/>
      <c r="ZE167" s="16"/>
      <c r="ZF167" s="16"/>
      <c r="ZG167" s="16"/>
      <c r="ZH167" s="16"/>
      <c r="ZI167" s="16"/>
      <c r="ZJ167" s="16"/>
      <c r="ZK167" s="16"/>
      <c r="ZL167" s="16"/>
      <c r="ZM167" s="16"/>
      <c r="ZN167" s="16"/>
      <c r="ZO167" s="16"/>
      <c r="ZP167" s="16"/>
      <c r="ZQ167" s="16"/>
      <c r="ZR167" s="16"/>
      <c r="ZS167" s="16"/>
      <c r="ZT167" s="16"/>
      <c r="ZU167" s="16"/>
      <c r="ZV167" s="16"/>
      <c r="ZW167" s="16"/>
      <c r="ZX167" s="16"/>
      <c r="ZY167" s="16"/>
      <c r="ZZ167" s="16"/>
      <c r="AAA167" s="16"/>
      <c r="AAB167" s="16"/>
      <c r="AAC167" s="16"/>
      <c r="AAD167" s="16"/>
      <c r="AAE167" s="16"/>
      <c r="AAF167" s="16"/>
      <c r="AAG167" s="16"/>
      <c r="AAH167" s="16"/>
      <c r="AAI167" s="16"/>
      <c r="AAJ167" s="16"/>
      <c r="AAK167" s="16"/>
      <c r="AAL167" s="16"/>
      <c r="AAM167" s="16"/>
      <c r="AAN167" s="16"/>
      <c r="AAO167" s="16"/>
      <c r="AAP167" s="16"/>
      <c r="AAQ167" s="16"/>
      <c r="AAR167" s="16"/>
      <c r="AAS167" s="16"/>
      <c r="AAT167" s="16"/>
      <c r="AAU167" s="16"/>
      <c r="AAV167" s="16"/>
      <c r="AAW167" s="16"/>
      <c r="AAX167" s="16"/>
      <c r="AAY167" s="16"/>
      <c r="AAZ167" s="16"/>
      <c r="ABA167" s="16"/>
      <c r="ABB167" s="16"/>
      <c r="ABC167" s="16"/>
      <c r="ABD167" s="16"/>
      <c r="ABE167" s="16"/>
      <c r="ABF167" s="16"/>
      <c r="ABG167" s="16"/>
      <c r="ABH167" s="16"/>
      <c r="ABI167" s="16"/>
      <c r="ABJ167" s="16"/>
      <c r="ABK167" s="16"/>
      <c r="ABL167" s="16"/>
      <c r="ABM167" s="16"/>
      <c r="ABN167" s="16"/>
      <c r="ABO167" s="16"/>
      <c r="ABP167" s="16"/>
      <c r="ABQ167" s="16"/>
      <c r="ABR167" s="16"/>
      <c r="ABS167" s="16"/>
      <c r="ABT167" s="16"/>
      <c r="ABU167" s="16"/>
      <c r="ABV167" s="16"/>
      <c r="ABW167" s="16"/>
      <c r="ABX167" s="16"/>
      <c r="ABY167" s="16"/>
      <c r="ABZ167" s="16"/>
      <c r="ACA167" s="16"/>
      <c r="ACB167" s="16"/>
      <c r="ACC167" s="16"/>
      <c r="ACD167" s="16"/>
      <c r="ACE167" s="16"/>
      <c r="ACF167" s="16"/>
      <c r="ACG167" s="16"/>
      <c r="ACH167" s="16"/>
      <c r="ACI167" s="16"/>
      <c r="ACJ167" s="16"/>
      <c r="ACK167" s="16"/>
      <c r="ACL167" s="16"/>
      <c r="ACM167" s="16"/>
      <c r="ACN167" s="16"/>
      <c r="ACO167" s="16"/>
      <c r="ACP167" s="16"/>
      <c r="ACQ167" s="16"/>
      <c r="ACR167" s="16"/>
      <c r="ACS167" s="16"/>
      <c r="ACT167" s="16"/>
      <c r="ACU167" s="16"/>
      <c r="ACV167" s="16"/>
      <c r="ACW167" s="16"/>
      <c r="ACX167" s="16"/>
      <c r="ACY167" s="16"/>
      <c r="ACZ167" s="16"/>
      <c r="ADA167" s="16"/>
      <c r="ADB167" s="16"/>
      <c r="ADC167" s="16"/>
      <c r="ADD167" s="16"/>
      <c r="ADE167" s="16"/>
      <c r="ADF167" s="16"/>
      <c r="ADG167" s="16"/>
      <c r="ADH167" s="16"/>
      <c r="ADI167" s="16"/>
      <c r="ADJ167" s="16"/>
      <c r="ADK167" s="16"/>
      <c r="ADL167" s="16"/>
      <c r="ADM167" s="16"/>
      <c r="ADN167" s="16"/>
      <c r="ADO167" s="16"/>
      <c r="ADP167" s="16"/>
      <c r="ADQ167" s="16"/>
      <c r="ADR167" s="16"/>
      <c r="ADS167" s="16"/>
      <c r="ADT167" s="16"/>
      <c r="ADU167" s="16"/>
      <c r="ADV167" s="16"/>
      <c r="ADW167" s="16"/>
      <c r="ADX167" s="16"/>
      <c r="ADY167" s="16"/>
      <c r="ADZ167" s="16"/>
      <c r="AEA167" s="16"/>
      <c r="AEB167" s="16"/>
      <c r="AEC167" s="16"/>
      <c r="AED167" s="16"/>
      <c r="AEE167" s="16"/>
      <c r="AEF167" s="16"/>
      <c r="AEG167" s="16"/>
      <c r="AEH167" s="16"/>
      <c r="AEI167" s="16"/>
      <c r="AEJ167" s="16"/>
      <c r="AEK167" s="16"/>
      <c r="AEL167" s="16"/>
      <c r="AEM167" s="16"/>
      <c r="AEN167" s="16"/>
      <c r="AEO167" s="16"/>
      <c r="AEP167" s="16"/>
      <c r="AEQ167" s="16"/>
      <c r="AER167" s="16"/>
      <c r="AES167" s="16"/>
      <c r="AET167" s="16"/>
      <c r="AEU167" s="16"/>
      <c r="AEV167" s="16"/>
      <c r="AEW167" s="16"/>
      <c r="AEX167" s="16"/>
      <c r="AEY167" s="16"/>
      <c r="AEZ167" s="16"/>
      <c r="AFA167" s="16"/>
      <c r="AFB167" s="16"/>
      <c r="AFC167" s="16"/>
      <c r="AFD167" s="16"/>
      <c r="AFE167" s="16"/>
      <c r="AFF167" s="16"/>
      <c r="AFG167" s="16"/>
      <c r="AFH167" s="16"/>
      <c r="AFI167" s="16"/>
      <c r="AFJ167" s="16"/>
      <c r="AFK167" s="16"/>
      <c r="AFL167" s="16"/>
      <c r="AFM167" s="16"/>
      <c r="AFN167" s="16"/>
      <c r="AFO167" s="16"/>
      <c r="AFP167" s="16"/>
      <c r="AFQ167" s="16"/>
      <c r="AFR167" s="16"/>
      <c r="AFS167" s="16"/>
      <c r="AFT167" s="16"/>
      <c r="AFU167" s="16"/>
      <c r="AFV167" s="16"/>
      <c r="AFW167" s="16"/>
      <c r="AFX167" s="16"/>
      <c r="AFY167" s="16"/>
      <c r="AFZ167" s="16"/>
      <c r="AGA167" s="16"/>
      <c r="AGB167" s="16"/>
      <c r="AGC167" s="16"/>
      <c r="AGD167" s="16"/>
      <c r="AGE167" s="16"/>
      <c r="AGF167" s="16"/>
      <c r="AGG167" s="16"/>
      <c r="AGH167" s="16"/>
      <c r="AGI167" s="16"/>
      <c r="AGJ167" s="16"/>
      <c r="AGK167" s="16"/>
      <c r="AGL167" s="16"/>
      <c r="AGM167" s="16"/>
      <c r="AGN167" s="16"/>
      <c r="AGO167" s="16"/>
      <c r="AGP167" s="16"/>
      <c r="AGQ167" s="16"/>
      <c r="AGR167" s="16"/>
      <c r="AGS167" s="16"/>
      <c r="AGT167" s="16"/>
      <c r="AGU167" s="16"/>
      <c r="AGV167" s="16"/>
      <c r="AGW167" s="16"/>
      <c r="AGX167" s="16"/>
      <c r="AGY167" s="16"/>
      <c r="AGZ167" s="16"/>
      <c r="AHA167" s="16"/>
      <c r="AHB167" s="16"/>
      <c r="AHC167" s="16"/>
      <c r="AHD167" s="16"/>
      <c r="AHE167" s="16"/>
      <c r="AHF167" s="16"/>
      <c r="AHG167" s="16"/>
      <c r="AHH167" s="16"/>
      <c r="AHI167" s="16"/>
      <c r="AHJ167" s="16"/>
      <c r="AHK167" s="16"/>
      <c r="AHL167" s="16"/>
      <c r="AHM167" s="16"/>
      <c r="AHN167" s="16"/>
      <c r="AHO167" s="16"/>
      <c r="AHP167" s="16"/>
      <c r="AHQ167" s="16"/>
      <c r="AHR167" s="16"/>
      <c r="AHS167" s="16"/>
      <c r="AHT167" s="16"/>
      <c r="AHU167" s="16"/>
      <c r="AHV167" s="16"/>
      <c r="AHW167" s="16"/>
      <c r="AHX167" s="16"/>
      <c r="AHY167" s="16"/>
    </row>
    <row r="168" spans="3:909" ht="35.25" customHeight="1" x14ac:dyDescent="0.35">
      <c r="C168" s="11"/>
      <c r="D168" s="11"/>
      <c r="E168" s="11"/>
      <c r="F168" s="11"/>
      <c r="G168" s="11"/>
      <c r="H168" s="11"/>
      <c r="I168" s="11"/>
      <c r="J168" s="13"/>
      <c r="K168" s="13"/>
      <c r="L168" s="13"/>
      <c r="M168" s="23"/>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21"/>
      <c r="AO168" s="11"/>
      <c r="AP168" s="11"/>
      <c r="AQ168" s="11"/>
      <c r="AR168" s="11"/>
      <c r="AS168" s="11"/>
      <c r="AT168" s="11"/>
      <c r="AU168" s="11"/>
      <c r="AV168" s="11"/>
      <c r="AW168" s="11"/>
      <c r="AX168" s="11"/>
      <c r="AY168" s="11">
        <f t="shared" si="7"/>
        <v>0</v>
      </c>
      <c r="AZ168" s="11"/>
      <c r="BA168" s="15"/>
      <c r="BB168" s="15"/>
      <c r="BC168" s="15"/>
      <c r="BD168" s="15"/>
      <c r="BE168" s="15"/>
      <c r="BF168" s="15"/>
      <c r="BG168" s="15"/>
      <c r="BH168" s="15"/>
      <c r="BI168" s="15"/>
      <c r="BJ168" s="15"/>
      <c r="BK168" s="15"/>
      <c r="BL168" s="15"/>
      <c r="BM168" s="15"/>
      <c r="BN168" s="15"/>
      <c r="LT168" s="16"/>
      <c r="LU168" s="16"/>
      <c r="LV168" s="16"/>
      <c r="LW168" s="16"/>
      <c r="LX168" s="16"/>
      <c r="LY168" s="16"/>
      <c r="LZ168" s="16"/>
      <c r="MA168" s="16"/>
      <c r="MB168" s="16"/>
      <c r="MC168" s="16"/>
      <c r="MD168" s="16"/>
      <c r="ME168" s="16"/>
      <c r="MF168" s="16"/>
      <c r="MG168" s="16"/>
      <c r="MH168" s="16"/>
      <c r="MI168" s="16"/>
      <c r="MJ168" s="16"/>
      <c r="MK168" s="16"/>
      <c r="ML168" s="16"/>
      <c r="MM168" s="16"/>
      <c r="MN168" s="16"/>
      <c r="MO168" s="16"/>
      <c r="MP168" s="16"/>
      <c r="MQ168" s="16"/>
      <c r="MR168" s="16"/>
      <c r="MS168" s="16"/>
      <c r="MT168" s="16"/>
      <c r="MU168" s="16"/>
      <c r="MV168" s="16"/>
      <c r="MW168" s="16"/>
      <c r="MX168" s="16"/>
      <c r="MY168" s="16"/>
      <c r="MZ168" s="16"/>
      <c r="NA168" s="16"/>
      <c r="NB168" s="16"/>
      <c r="NC168" s="16"/>
      <c r="ND168" s="16"/>
      <c r="NE168" s="16"/>
      <c r="NF168" s="16"/>
      <c r="NG168" s="16"/>
      <c r="NH168" s="16"/>
      <c r="NI168" s="16"/>
      <c r="NJ168" s="16"/>
      <c r="NK168" s="16"/>
      <c r="NL168" s="16"/>
      <c r="NM168" s="16"/>
      <c r="NN168" s="16"/>
      <c r="NO168" s="16"/>
      <c r="NP168" s="16"/>
      <c r="NQ168" s="16"/>
      <c r="NR168" s="16"/>
      <c r="NS168" s="16"/>
      <c r="NT168" s="16"/>
      <c r="NU168" s="16"/>
      <c r="NV168" s="16"/>
      <c r="NW168" s="16"/>
      <c r="NX168" s="16"/>
      <c r="NY168" s="16"/>
      <c r="NZ168" s="16"/>
      <c r="OA168" s="16"/>
      <c r="OB168" s="16"/>
      <c r="OC168" s="16"/>
      <c r="OD168" s="16"/>
      <c r="OE168" s="16"/>
      <c r="OF168" s="16"/>
      <c r="OG168" s="16"/>
      <c r="OH168" s="16"/>
      <c r="OI168" s="16"/>
      <c r="OJ168" s="16"/>
      <c r="OK168" s="16"/>
      <c r="OL168" s="16"/>
      <c r="OM168" s="16"/>
      <c r="ON168" s="16"/>
      <c r="OO168" s="16"/>
      <c r="OP168" s="16"/>
      <c r="OQ168" s="16"/>
      <c r="OR168" s="16"/>
      <c r="OS168" s="16"/>
      <c r="OT168" s="16"/>
      <c r="OU168" s="16"/>
      <c r="OV168" s="16"/>
      <c r="OW168" s="16"/>
      <c r="OX168" s="16"/>
      <c r="OY168" s="16"/>
      <c r="OZ168" s="16"/>
      <c r="PA168" s="16"/>
      <c r="PB168" s="16"/>
      <c r="PC168" s="16"/>
      <c r="PD168" s="16"/>
      <c r="PE168" s="16"/>
      <c r="PF168" s="16"/>
      <c r="PG168" s="16"/>
      <c r="PH168" s="16"/>
      <c r="PI168" s="16"/>
      <c r="PJ168" s="16"/>
      <c r="PK168" s="16"/>
      <c r="PL168" s="16"/>
      <c r="PM168" s="16"/>
      <c r="PN168" s="16"/>
      <c r="PO168" s="16"/>
      <c r="PP168" s="16"/>
      <c r="PQ168" s="16"/>
      <c r="PR168" s="16"/>
      <c r="PS168" s="16"/>
      <c r="PT168" s="16"/>
      <c r="PU168" s="16"/>
      <c r="PV168" s="16"/>
      <c r="PW168" s="16"/>
      <c r="PX168" s="16"/>
      <c r="PY168" s="16"/>
      <c r="PZ168" s="16"/>
      <c r="QA168" s="16"/>
      <c r="QB168" s="16"/>
      <c r="QC168" s="16"/>
      <c r="QD168" s="16"/>
      <c r="QE168" s="16"/>
      <c r="QF168" s="16"/>
      <c r="QG168" s="16"/>
      <c r="QH168" s="16"/>
      <c r="QI168" s="16"/>
      <c r="QJ168" s="16"/>
      <c r="QK168" s="16"/>
      <c r="QL168" s="16"/>
      <c r="QM168" s="16"/>
      <c r="QN168" s="16"/>
      <c r="QO168" s="16"/>
      <c r="QP168" s="16"/>
      <c r="QQ168" s="16"/>
      <c r="QR168" s="16"/>
      <c r="QS168" s="16"/>
      <c r="QT168" s="16"/>
      <c r="QU168" s="16"/>
      <c r="QV168" s="16"/>
      <c r="QW168" s="16"/>
      <c r="QX168" s="16"/>
      <c r="QY168" s="16"/>
      <c r="QZ168" s="16"/>
      <c r="RA168" s="16"/>
      <c r="RB168" s="16"/>
      <c r="RC168" s="16"/>
      <c r="RD168" s="16"/>
      <c r="RE168" s="16"/>
      <c r="RF168" s="16"/>
      <c r="RG168" s="16"/>
      <c r="RH168" s="16"/>
      <c r="RI168" s="16"/>
      <c r="RJ168" s="16"/>
      <c r="RK168" s="16"/>
      <c r="RL168" s="16"/>
      <c r="RM168" s="16"/>
      <c r="RN168" s="16"/>
      <c r="RO168" s="16"/>
      <c r="RP168" s="16"/>
      <c r="RQ168" s="16"/>
      <c r="RR168" s="16"/>
      <c r="RS168" s="16"/>
      <c r="RT168" s="16"/>
      <c r="RU168" s="16"/>
      <c r="RV168" s="16"/>
      <c r="RW168" s="16"/>
      <c r="RX168" s="16"/>
      <c r="RY168" s="16"/>
      <c r="RZ168" s="16"/>
      <c r="SA168" s="16"/>
      <c r="SB168" s="16"/>
      <c r="SC168" s="16"/>
      <c r="SD168" s="16"/>
      <c r="SE168" s="16"/>
      <c r="SF168" s="16"/>
      <c r="SG168" s="16"/>
      <c r="SH168" s="16"/>
      <c r="SI168" s="16"/>
      <c r="SJ168" s="16"/>
      <c r="SK168" s="16"/>
      <c r="SL168" s="16"/>
      <c r="SM168" s="16"/>
      <c r="SN168" s="16"/>
      <c r="SO168" s="16"/>
      <c r="SP168" s="16"/>
      <c r="SQ168" s="16"/>
      <c r="SR168" s="16"/>
      <c r="SS168" s="16"/>
      <c r="ST168" s="16"/>
      <c r="SU168" s="16"/>
      <c r="SV168" s="16"/>
      <c r="SW168" s="16"/>
      <c r="SX168" s="16"/>
      <c r="SY168" s="16"/>
      <c r="SZ168" s="16"/>
      <c r="TA168" s="16"/>
      <c r="TB168" s="16"/>
      <c r="TC168" s="16"/>
      <c r="TD168" s="16"/>
      <c r="TE168" s="16"/>
      <c r="TF168" s="16"/>
      <c r="TG168" s="16"/>
      <c r="TH168" s="16"/>
      <c r="TI168" s="16"/>
      <c r="TJ168" s="16"/>
      <c r="TK168" s="16"/>
      <c r="TL168" s="16"/>
      <c r="TM168" s="16"/>
      <c r="TN168" s="16"/>
      <c r="TO168" s="16"/>
      <c r="TP168" s="16"/>
      <c r="TQ168" s="16"/>
      <c r="TR168" s="16"/>
      <c r="TS168" s="16"/>
      <c r="TT168" s="16"/>
      <c r="TU168" s="16"/>
      <c r="TV168" s="16"/>
      <c r="TW168" s="16"/>
      <c r="TX168" s="16"/>
      <c r="TY168" s="16"/>
      <c r="TZ168" s="16"/>
      <c r="UA168" s="16"/>
      <c r="UB168" s="16"/>
      <c r="UC168" s="16"/>
      <c r="UD168" s="16"/>
      <c r="UE168" s="16"/>
      <c r="UF168" s="16"/>
      <c r="UG168" s="16"/>
      <c r="UH168" s="16"/>
      <c r="UI168" s="16"/>
      <c r="UJ168" s="16"/>
      <c r="UK168" s="16"/>
      <c r="UL168" s="16"/>
      <c r="UM168" s="16"/>
      <c r="UN168" s="16"/>
      <c r="UO168" s="16"/>
      <c r="UP168" s="16"/>
      <c r="UQ168" s="16"/>
      <c r="UR168" s="16"/>
      <c r="US168" s="16"/>
      <c r="UT168" s="16"/>
      <c r="UU168" s="16"/>
      <c r="UV168" s="16"/>
      <c r="UW168" s="16"/>
      <c r="UX168" s="16"/>
      <c r="UY168" s="16"/>
      <c r="UZ168" s="16"/>
      <c r="VA168" s="16"/>
      <c r="VB168" s="16"/>
      <c r="VC168" s="16"/>
      <c r="VD168" s="16"/>
      <c r="VE168" s="16"/>
      <c r="VF168" s="16"/>
      <c r="VG168" s="16"/>
      <c r="VH168" s="16"/>
      <c r="VI168" s="16"/>
      <c r="VJ168" s="16"/>
      <c r="VK168" s="16"/>
      <c r="VL168" s="16"/>
      <c r="VM168" s="16"/>
      <c r="VN168" s="16"/>
      <c r="VO168" s="16"/>
      <c r="VP168" s="16"/>
      <c r="VQ168" s="16"/>
      <c r="VR168" s="16"/>
      <c r="VS168" s="16"/>
      <c r="VT168" s="16"/>
      <c r="VU168" s="16"/>
      <c r="VV168" s="16"/>
      <c r="VW168" s="16"/>
      <c r="VX168" s="16"/>
      <c r="VY168" s="16"/>
      <c r="VZ168" s="16"/>
      <c r="WA168" s="16"/>
      <c r="WB168" s="16"/>
      <c r="WC168" s="16"/>
      <c r="WD168" s="16"/>
      <c r="WE168" s="16"/>
      <c r="WF168" s="16"/>
      <c r="WG168" s="16"/>
      <c r="WH168" s="16"/>
      <c r="WI168" s="16"/>
      <c r="WJ168" s="16"/>
      <c r="WK168" s="16"/>
      <c r="WL168" s="16"/>
      <c r="WM168" s="16"/>
      <c r="WN168" s="16"/>
      <c r="WO168" s="16"/>
      <c r="WP168" s="16"/>
      <c r="WQ168" s="16"/>
      <c r="WR168" s="16"/>
      <c r="WS168" s="16"/>
      <c r="WT168" s="16"/>
      <c r="WU168" s="16"/>
      <c r="WV168" s="16"/>
      <c r="WW168" s="16"/>
      <c r="WX168" s="16"/>
      <c r="WY168" s="16"/>
      <c r="WZ168" s="16"/>
      <c r="XA168" s="16"/>
      <c r="XB168" s="16"/>
      <c r="XC168" s="16"/>
      <c r="XD168" s="16"/>
      <c r="XE168" s="16"/>
      <c r="XF168" s="16"/>
      <c r="XG168" s="16"/>
      <c r="XH168" s="16"/>
      <c r="XI168" s="16"/>
      <c r="XJ168" s="16"/>
      <c r="XK168" s="16"/>
      <c r="XL168" s="16"/>
      <c r="XM168" s="16"/>
      <c r="XN168" s="16"/>
      <c r="XO168" s="16"/>
      <c r="XP168" s="16"/>
      <c r="XQ168" s="16"/>
      <c r="XR168" s="16"/>
      <c r="XS168" s="16"/>
      <c r="XT168" s="16"/>
      <c r="XU168" s="16"/>
      <c r="XV168" s="16"/>
      <c r="XW168" s="16"/>
      <c r="XX168" s="16"/>
      <c r="XY168" s="16"/>
      <c r="XZ168" s="16"/>
      <c r="YA168" s="16"/>
      <c r="YB168" s="16"/>
      <c r="YC168" s="16"/>
      <c r="YD168" s="16"/>
      <c r="YE168" s="16"/>
      <c r="YF168" s="16"/>
      <c r="YG168" s="16"/>
      <c r="YH168" s="16"/>
      <c r="YI168" s="16"/>
      <c r="YJ168" s="16"/>
      <c r="YK168" s="16"/>
      <c r="YL168" s="16"/>
      <c r="YM168" s="16"/>
      <c r="YN168" s="16"/>
      <c r="YO168" s="16"/>
      <c r="YP168" s="16"/>
      <c r="YQ168" s="16"/>
      <c r="YR168" s="16"/>
      <c r="YS168" s="16"/>
      <c r="YT168" s="16"/>
      <c r="YU168" s="16"/>
      <c r="YV168" s="16"/>
      <c r="YW168" s="16"/>
      <c r="YX168" s="16"/>
      <c r="YY168" s="16"/>
      <c r="YZ168" s="16"/>
      <c r="ZA168" s="16"/>
      <c r="ZB168" s="16"/>
      <c r="ZC168" s="16"/>
      <c r="ZD168" s="16"/>
      <c r="ZE168" s="16"/>
      <c r="ZF168" s="16"/>
      <c r="ZG168" s="16"/>
      <c r="ZH168" s="16"/>
      <c r="ZI168" s="16"/>
      <c r="ZJ168" s="16"/>
      <c r="ZK168" s="16"/>
      <c r="ZL168" s="16"/>
      <c r="ZM168" s="16"/>
      <c r="ZN168" s="16"/>
      <c r="ZO168" s="16"/>
      <c r="ZP168" s="16"/>
      <c r="ZQ168" s="16"/>
      <c r="ZR168" s="16"/>
      <c r="ZS168" s="16"/>
      <c r="ZT168" s="16"/>
      <c r="ZU168" s="16"/>
      <c r="ZV168" s="16"/>
      <c r="ZW168" s="16"/>
      <c r="ZX168" s="16"/>
      <c r="ZY168" s="16"/>
      <c r="ZZ168" s="16"/>
      <c r="AAA168" s="16"/>
      <c r="AAB168" s="16"/>
      <c r="AAC168" s="16"/>
      <c r="AAD168" s="16"/>
      <c r="AAE168" s="16"/>
      <c r="AAF168" s="16"/>
      <c r="AAG168" s="16"/>
      <c r="AAH168" s="16"/>
      <c r="AAI168" s="16"/>
      <c r="AAJ168" s="16"/>
      <c r="AAK168" s="16"/>
      <c r="AAL168" s="16"/>
      <c r="AAM168" s="16"/>
      <c r="AAN168" s="16"/>
      <c r="AAO168" s="16"/>
      <c r="AAP168" s="16"/>
      <c r="AAQ168" s="16"/>
      <c r="AAR168" s="16"/>
      <c r="AAS168" s="16"/>
      <c r="AAT168" s="16"/>
      <c r="AAU168" s="16"/>
      <c r="AAV168" s="16"/>
      <c r="AAW168" s="16"/>
      <c r="AAX168" s="16"/>
      <c r="AAY168" s="16"/>
      <c r="AAZ168" s="16"/>
      <c r="ABA168" s="16"/>
      <c r="ABB168" s="16"/>
      <c r="ABC168" s="16"/>
      <c r="ABD168" s="16"/>
      <c r="ABE168" s="16"/>
      <c r="ABF168" s="16"/>
      <c r="ABG168" s="16"/>
      <c r="ABH168" s="16"/>
      <c r="ABI168" s="16"/>
      <c r="ABJ168" s="16"/>
      <c r="ABK168" s="16"/>
      <c r="ABL168" s="16"/>
      <c r="ABM168" s="16"/>
      <c r="ABN168" s="16"/>
      <c r="ABO168" s="16"/>
      <c r="ABP168" s="16"/>
      <c r="ABQ168" s="16"/>
      <c r="ABR168" s="16"/>
      <c r="ABS168" s="16"/>
      <c r="ABT168" s="16"/>
      <c r="ABU168" s="16"/>
      <c r="ABV168" s="16"/>
      <c r="ABW168" s="16"/>
      <c r="ABX168" s="16"/>
      <c r="ABY168" s="16"/>
      <c r="ABZ168" s="16"/>
      <c r="ACA168" s="16"/>
      <c r="ACB168" s="16"/>
      <c r="ACC168" s="16"/>
      <c r="ACD168" s="16"/>
      <c r="ACE168" s="16"/>
      <c r="ACF168" s="16"/>
      <c r="ACG168" s="16"/>
      <c r="ACH168" s="16"/>
      <c r="ACI168" s="16"/>
      <c r="ACJ168" s="16"/>
      <c r="ACK168" s="16"/>
      <c r="ACL168" s="16"/>
      <c r="ACM168" s="16"/>
      <c r="ACN168" s="16"/>
      <c r="ACO168" s="16"/>
      <c r="ACP168" s="16"/>
      <c r="ACQ168" s="16"/>
      <c r="ACR168" s="16"/>
      <c r="ACS168" s="16"/>
      <c r="ACT168" s="16"/>
      <c r="ACU168" s="16"/>
      <c r="ACV168" s="16"/>
      <c r="ACW168" s="16"/>
      <c r="ACX168" s="16"/>
      <c r="ACY168" s="16"/>
      <c r="ACZ168" s="16"/>
      <c r="ADA168" s="16"/>
      <c r="ADB168" s="16"/>
      <c r="ADC168" s="16"/>
      <c r="ADD168" s="16"/>
      <c r="ADE168" s="16"/>
      <c r="ADF168" s="16"/>
      <c r="ADG168" s="16"/>
      <c r="ADH168" s="16"/>
      <c r="ADI168" s="16"/>
      <c r="ADJ168" s="16"/>
      <c r="ADK168" s="16"/>
      <c r="ADL168" s="16"/>
      <c r="ADM168" s="16"/>
      <c r="ADN168" s="16"/>
      <c r="ADO168" s="16"/>
      <c r="ADP168" s="16"/>
      <c r="ADQ168" s="16"/>
      <c r="ADR168" s="16"/>
      <c r="ADS168" s="16"/>
      <c r="ADT168" s="16"/>
      <c r="ADU168" s="16"/>
      <c r="ADV168" s="16"/>
      <c r="ADW168" s="16"/>
      <c r="ADX168" s="16"/>
      <c r="ADY168" s="16"/>
      <c r="ADZ168" s="16"/>
      <c r="AEA168" s="16"/>
      <c r="AEB168" s="16"/>
      <c r="AEC168" s="16"/>
      <c r="AED168" s="16"/>
      <c r="AEE168" s="16"/>
      <c r="AEF168" s="16"/>
      <c r="AEG168" s="16"/>
      <c r="AEH168" s="16"/>
      <c r="AEI168" s="16"/>
      <c r="AEJ168" s="16"/>
      <c r="AEK168" s="16"/>
      <c r="AEL168" s="16"/>
      <c r="AEM168" s="16"/>
      <c r="AEN168" s="16"/>
      <c r="AEO168" s="16"/>
      <c r="AEP168" s="16"/>
      <c r="AEQ168" s="16"/>
      <c r="AER168" s="16"/>
      <c r="AES168" s="16"/>
      <c r="AET168" s="16"/>
      <c r="AEU168" s="16"/>
      <c r="AEV168" s="16"/>
      <c r="AEW168" s="16"/>
      <c r="AEX168" s="16"/>
      <c r="AEY168" s="16"/>
      <c r="AEZ168" s="16"/>
      <c r="AFA168" s="16"/>
      <c r="AFB168" s="16"/>
      <c r="AFC168" s="16"/>
      <c r="AFD168" s="16"/>
      <c r="AFE168" s="16"/>
      <c r="AFF168" s="16"/>
      <c r="AFG168" s="16"/>
      <c r="AFH168" s="16"/>
      <c r="AFI168" s="16"/>
      <c r="AFJ168" s="16"/>
      <c r="AFK168" s="16"/>
      <c r="AFL168" s="16"/>
      <c r="AFM168" s="16"/>
      <c r="AFN168" s="16"/>
      <c r="AFO168" s="16"/>
      <c r="AFP168" s="16"/>
      <c r="AFQ168" s="16"/>
      <c r="AFR168" s="16"/>
      <c r="AFS168" s="16"/>
      <c r="AFT168" s="16"/>
      <c r="AFU168" s="16"/>
      <c r="AFV168" s="16"/>
      <c r="AFW168" s="16"/>
      <c r="AFX168" s="16"/>
      <c r="AFY168" s="16"/>
      <c r="AFZ168" s="16"/>
      <c r="AGA168" s="16"/>
      <c r="AGB168" s="16"/>
      <c r="AGC168" s="16"/>
      <c r="AGD168" s="16"/>
      <c r="AGE168" s="16"/>
      <c r="AGF168" s="16"/>
      <c r="AGG168" s="16"/>
      <c r="AGH168" s="16"/>
      <c r="AGI168" s="16"/>
      <c r="AGJ168" s="16"/>
      <c r="AGK168" s="16"/>
      <c r="AGL168" s="16"/>
      <c r="AGM168" s="16"/>
      <c r="AGN168" s="16"/>
      <c r="AGO168" s="16"/>
      <c r="AGP168" s="16"/>
      <c r="AGQ168" s="16"/>
      <c r="AGR168" s="16"/>
      <c r="AGS168" s="16"/>
      <c r="AGT168" s="16"/>
      <c r="AGU168" s="16"/>
      <c r="AGV168" s="16"/>
      <c r="AGW168" s="16"/>
      <c r="AGX168" s="16"/>
      <c r="AGY168" s="16"/>
      <c r="AGZ168" s="16"/>
      <c r="AHA168" s="16"/>
      <c r="AHB168" s="16"/>
      <c r="AHC168" s="16"/>
      <c r="AHD168" s="16"/>
      <c r="AHE168" s="16"/>
      <c r="AHF168" s="16"/>
      <c r="AHG168" s="16"/>
      <c r="AHH168" s="16"/>
      <c r="AHI168" s="16"/>
      <c r="AHJ168" s="16"/>
      <c r="AHK168" s="16"/>
      <c r="AHL168" s="16"/>
      <c r="AHM168" s="16"/>
      <c r="AHN168" s="16"/>
      <c r="AHO168" s="16"/>
      <c r="AHP168" s="16"/>
      <c r="AHQ168" s="16"/>
      <c r="AHR168" s="16"/>
      <c r="AHS168" s="16"/>
      <c r="AHT168" s="16"/>
      <c r="AHU168" s="16"/>
      <c r="AHV168" s="16"/>
      <c r="AHW168" s="16"/>
      <c r="AHX168" s="16"/>
      <c r="AHY168" s="16"/>
    </row>
    <row r="169" spans="3:909" ht="35.25" customHeight="1" x14ac:dyDescent="0.35">
      <c r="C169" s="11"/>
      <c r="D169" s="11"/>
      <c r="E169" s="11"/>
      <c r="F169" s="11"/>
      <c r="G169" s="11"/>
      <c r="H169" s="11"/>
      <c r="I169" s="11"/>
      <c r="J169" s="13"/>
      <c r="K169" s="13"/>
      <c r="L169" s="13"/>
      <c r="M169" s="23"/>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21"/>
      <c r="AO169" s="11"/>
      <c r="AP169" s="11"/>
      <c r="AQ169" s="11"/>
      <c r="AR169" s="11"/>
      <c r="AS169" s="11"/>
      <c r="AT169" s="11"/>
      <c r="AU169" s="11"/>
      <c r="AV169" s="11"/>
      <c r="AW169" s="11"/>
      <c r="AX169" s="11"/>
      <c r="AY169" s="11">
        <f t="shared" si="7"/>
        <v>0</v>
      </c>
      <c r="AZ169" s="11"/>
      <c r="BA169" s="15"/>
      <c r="BB169" s="15"/>
      <c r="BC169" s="15"/>
      <c r="BD169" s="15"/>
      <c r="BE169" s="15"/>
      <c r="BF169" s="15"/>
      <c r="BG169" s="15"/>
      <c r="BH169" s="15"/>
      <c r="BI169" s="15"/>
      <c r="BJ169" s="15"/>
      <c r="BK169" s="15"/>
      <c r="BL169" s="15"/>
      <c r="BM169" s="15"/>
      <c r="BN169" s="15"/>
      <c r="LT169" s="16"/>
      <c r="LU169" s="16"/>
      <c r="LV169" s="16"/>
      <c r="LW169" s="16"/>
      <c r="LX169" s="16"/>
      <c r="LY169" s="16"/>
      <c r="LZ169" s="16"/>
      <c r="MA169" s="16"/>
      <c r="MB169" s="16"/>
      <c r="MC169" s="16"/>
      <c r="MD169" s="16"/>
      <c r="ME169" s="16"/>
      <c r="MF169" s="16"/>
      <c r="MG169" s="16"/>
      <c r="MH169" s="16"/>
      <c r="MI169" s="16"/>
      <c r="MJ169" s="16"/>
      <c r="MK169" s="16"/>
      <c r="ML169" s="16"/>
      <c r="MM169" s="16"/>
      <c r="MN169" s="16"/>
      <c r="MO169" s="16"/>
      <c r="MP169" s="16"/>
      <c r="MQ169" s="16"/>
      <c r="MR169" s="16"/>
      <c r="MS169" s="16"/>
      <c r="MT169" s="16"/>
      <c r="MU169" s="16"/>
      <c r="MV169" s="16"/>
      <c r="MW169" s="16"/>
      <c r="MX169" s="16"/>
      <c r="MY169" s="16"/>
      <c r="MZ169" s="16"/>
      <c r="NA169" s="16"/>
      <c r="NB169" s="16"/>
      <c r="NC169" s="16"/>
      <c r="ND169" s="16"/>
      <c r="NE169" s="16"/>
      <c r="NF169" s="16"/>
      <c r="NG169" s="16"/>
      <c r="NH169" s="16"/>
      <c r="NI169" s="16"/>
      <c r="NJ169" s="16"/>
      <c r="NK169" s="16"/>
      <c r="NL169" s="16"/>
      <c r="NM169" s="16"/>
      <c r="NN169" s="16"/>
      <c r="NO169" s="16"/>
      <c r="NP169" s="16"/>
      <c r="NQ169" s="16"/>
      <c r="NR169" s="16"/>
      <c r="NS169" s="16"/>
      <c r="NT169" s="16"/>
      <c r="NU169" s="16"/>
      <c r="NV169" s="16"/>
      <c r="NW169" s="16"/>
      <c r="NX169" s="16"/>
      <c r="NY169" s="16"/>
      <c r="NZ169" s="16"/>
      <c r="OA169" s="16"/>
      <c r="OB169" s="16"/>
      <c r="OC169" s="16"/>
      <c r="OD169" s="16"/>
      <c r="OE169" s="16"/>
      <c r="OF169" s="16"/>
      <c r="OG169" s="16"/>
      <c r="OH169" s="16"/>
      <c r="OI169" s="16"/>
      <c r="OJ169" s="16"/>
      <c r="OK169" s="16"/>
      <c r="OL169" s="16"/>
      <c r="OM169" s="16"/>
      <c r="ON169" s="16"/>
      <c r="OO169" s="16"/>
      <c r="OP169" s="16"/>
      <c r="OQ169" s="16"/>
      <c r="OR169" s="16"/>
      <c r="OS169" s="16"/>
      <c r="OT169" s="16"/>
      <c r="OU169" s="16"/>
      <c r="OV169" s="16"/>
      <c r="OW169" s="16"/>
      <c r="OX169" s="16"/>
      <c r="OY169" s="16"/>
      <c r="OZ169" s="16"/>
      <c r="PA169" s="16"/>
      <c r="PB169" s="16"/>
      <c r="PC169" s="16"/>
      <c r="PD169" s="16"/>
      <c r="PE169" s="16"/>
      <c r="PF169" s="16"/>
      <c r="PG169" s="16"/>
      <c r="PH169" s="16"/>
      <c r="PI169" s="16"/>
      <c r="PJ169" s="16"/>
      <c r="PK169" s="16"/>
      <c r="PL169" s="16"/>
      <c r="PM169" s="16"/>
      <c r="PN169" s="16"/>
      <c r="PO169" s="16"/>
      <c r="PP169" s="16"/>
      <c r="PQ169" s="16"/>
      <c r="PR169" s="16"/>
      <c r="PS169" s="16"/>
      <c r="PT169" s="16"/>
      <c r="PU169" s="16"/>
      <c r="PV169" s="16"/>
      <c r="PW169" s="16"/>
      <c r="PX169" s="16"/>
      <c r="PY169" s="16"/>
      <c r="PZ169" s="16"/>
      <c r="QA169" s="16"/>
      <c r="QB169" s="16"/>
      <c r="QC169" s="16"/>
      <c r="QD169" s="16"/>
      <c r="QE169" s="16"/>
      <c r="QF169" s="16"/>
      <c r="QG169" s="16"/>
      <c r="QH169" s="16"/>
      <c r="QI169" s="16"/>
      <c r="QJ169" s="16"/>
      <c r="QK169" s="16"/>
      <c r="QL169" s="16"/>
      <c r="QM169" s="16"/>
      <c r="QN169" s="16"/>
      <c r="QO169" s="16"/>
      <c r="QP169" s="16"/>
      <c r="QQ169" s="16"/>
      <c r="QR169" s="16"/>
      <c r="QS169" s="16"/>
      <c r="QT169" s="16"/>
      <c r="QU169" s="16"/>
      <c r="QV169" s="16"/>
      <c r="QW169" s="16"/>
      <c r="QX169" s="16"/>
      <c r="QY169" s="16"/>
      <c r="QZ169" s="16"/>
      <c r="RA169" s="16"/>
      <c r="RB169" s="16"/>
      <c r="RC169" s="16"/>
      <c r="RD169" s="16"/>
      <c r="RE169" s="16"/>
      <c r="RF169" s="16"/>
      <c r="RG169" s="16"/>
      <c r="RH169" s="16"/>
      <c r="RI169" s="16"/>
      <c r="RJ169" s="16"/>
      <c r="RK169" s="16"/>
      <c r="RL169" s="16"/>
      <c r="RM169" s="16"/>
      <c r="RN169" s="16"/>
      <c r="RO169" s="16"/>
      <c r="RP169" s="16"/>
      <c r="RQ169" s="16"/>
      <c r="RR169" s="16"/>
      <c r="RS169" s="16"/>
      <c r="RT169" s="16"/>
      <c r="RU169" s="16"/>
      <c r="RV169" s="16"/>
      <c r="RW169" s="16"/>
      <c r="RX169" s="16"/>
      <c r="RY169" s="16"/>
      <c r="RZ169" s="16"/>
      <c r="SA169" s="16"/>
      <c r="SB169" s="16"/>
      <c r="SC169" s="16"/>
      <c r="SD169" s="16"/>
      <c r="SE169" s="16"/>
      <c r="SF169" s="16"/>
      <c r="SG169" s="16"/>
      <c r="SH169" s="16"/>
      <c r="SI169" s="16"/>
      <c r="SJ169" s="16"/>
      <c r="SK169" s="16"/>
      <c r="SL169" s="16"/>
      <c r="SM169" s="16"/>
      <c r="SN169" s="16"/>
      <c r="SO169" s="16"/>
      <c r="SP169" s="16"/>
      <c r="SQ169" s="16"/>
      <c r="SR169" s="16"/>
      <c r="SS169" s="16"/>
      <c r="ST169" s="16"/>
      <c r="SU169" s="16"/>
      <c r="SV169" s="16"/>
      <c r="SW169" s="16"/>
      <c r="SX169" s="16"/>
      <c r="SY169" s="16"/>
      <c r="SZ169" s="16"/>
      <c r="TA169" s="16"/>
      <c r="TB169" s="16"/>
      <c r="TC169" s="16"/>
      <c r="TD169" s="16"/>
      <c r="TE169" s="16"/>
      <c r="TF169" s="16"/>
      <c r="TG169" s="16"/>
      <c r="TH169" s="16"/>
      <c r="TI169" s="16"/>
      <c r="TJ169" s="16"/>
      <c r="TK169" s="16"/>
      <c r="TL169" s="16"/>
      <c r="TM169" s="16"/>
      <c r="TN169" s="16"/>
      <c r="TO169" s="16"/>
      <c r="TP169" s="16"/>
      <c r="TQ169" s="16"/>
      <c r="TR169" s="16"/>
      <c r="TS169" s="16"/>
      <c r="TT169" s="16"/>
      <c r="TU169" s="16"/>
      <c r="TV169" s="16"/>
      <c r="TW169" s="16"/>
      <c r="TX169" s="16"/>
      <c r="TY169" s="16"/>
      <c r="TZ169" s="16"/>
      <c r="UA169" s="16"/>
      <c r="UB169" s="16"/>
      <c r="UC169" s="16"/>
      <c r="UD169" s="16"/>
      <c r="UE169" s="16"/>
      <c r="UF169" s="16"/>
      <c r="UG169" s="16"/>
      <c r="UH169" s="16"/>
      <c r="UI169" s="16"/>
      <c r="UJ169" s="16"/>
      <c r="UK169" s="16"/>
      <c r="UL169" s="16"/>
      <c r="UM169" s="16"/>
      <c r="UN169" s="16"/>
      <c r="UO169" s="16"/>
      <c r="UP169" s="16"/>
      <c r="UQ169" s="16"/>
      <c r="UR169" s="16"/>
      <c r="US169" s="16"/>
      <c r="UT169" s="16"/>
      <c r="UU169" s="16"/>
      <c r="UV169" s="16"/>
      <c r="UW169" s="16"/>
      <c r="UX169" s="16"/>
      <c r="UY169" s="16"/>
      <c r="UZ169" s="16"/>
      <c r="VA169" s="16"/>
      <c r="VB169" s="16"/>
      <c r="VC169" s="16"/>
      <c r="VD169" s="16"/>
      <c r="VE169" s="16"/>
      <c r="VF169" s="16"/>
      <c r="VG169" s="16"/>
      <c r="VH169" s="16"/>
      <c r="VI169" s="16"/>
      <c r="VJ169" s="16"/>
      <c r="VK169" s="16"/>
      <c r="VL169" s="16"/>
      <c r="VM169" s="16"/>
      <c r="VN169" s="16"/>
      <c r="VO169" s="16"/>
      <c r="VP169" s="16"/>
      <c r="VQ169" s="16"/>
      <c r="VR169" s="16"/>
      <c r="VS169" s="16"/>
      <c r="VT169" s="16"/>
      <c r="VU169" s="16"/>
      <c r="VV169" s="16"/>
      <c r="VW169" s="16"/>
      <c r="VX169" s="16"/>
      <c r="VY169" s="16"/>
      <c r="VZ169" s="16"/>
      <c r="WA169" s="16"/>
      <c r="WB169" s="16"/>
      <c r="WC169" s="16"/>
      <c r="WD169" s="16"/>
      <c r="WE169" s="16"/>
      <c r="WF169" s="16"/>
      <c r="WG169" s="16"/>
      <c r="WH169" s="16"/>
      <c r="WI169" s="16"/>
      <c r="WJ169" s="16"/>
      <c r="WK169" s="16"/>
      <c r="WL169" s="16"/>
      <c r="WM169" s="16"/>
      <c r="WN169" s="16"/>
      <c r="WO169" s="16"/>
      <c r="WP169" s="16"/>
      <c r="WQ169" s="16"/>
      <c r="WR169" s="16"/>
      <c r="WS169" s="16"/>
      <c r="WT169" s="16"/>
      <c r="WU169" s="16"/>
      <c r="WV169" s="16"/>
      <c r="WW169" s="16"/>
      <c r="WX169" s="16"/>
      <c r="WY169" s="16"/>
      <c r="WZ169" s="16"/>
      <c r="XA169" s="16"/>
      <c r="XB169" s="16"/>
      <c r="XC169" s="16"/>
      <c r="XD169" s="16"/>
      <c r="XE169" s="16"/>
      <c r="XF169" s="16"/>
      <c r="XG169" s="16"/>
      <c r="XH169" s="16"/>
      <c r="XI169" s="16"/>
      <c r="XJ169" s="16"/>
      <c r="XK169" s="16"/>
      <c r="XL169" s="16"/>
      <c r="XM169" s="16"/>
      <c r="XN169" s="16"/>
      <c r="XO169" s="16"/>
      <c r="XP169" s="16"/>
      <c r="XQ169" s="16"/>
      <c r="XR169" s="16"/>
      <c r="XS169" s="16"/>
      <c r="XT169" s="16"/>
      <c r="XU169" s="16"/>
      <c r="XV169" s="16"/>
      <c r="XW169" s="16"/>
      <c r="XX169" s="16"/>
      <c r="XY169" s="16"/>
      <c r="XZ169" s="16"/>
      <c r="YA169" s="16"/>
      <c r="YB169" s="16"/>
      <c r="YC169" s="16"/>
      <c r="YD169" s="16"/>
      <c r="YE169" s="16"/>
      <c r="YF169" s="16"/>
      <c r="YG169" s="16"/>
      <c r="YH169" s="16"/>
      <c r="YI169" s="16"/>
      <c r="YJ169" s="16"/>
      <c r="YK169" s="16"/>
      <c r="YL169" s="16"/>
      <c r="YM169" s="16"/>
      <c r="YN169" s="16"/>
      <c r="YO169" s="16"/>
      <c r="YP169" s="16"/>
      <c r="YQ169" s="16"/>
      <c r="YR169" s="16"/>
      <c r="YS169" s="16"/>
      <c r="YT169" s="16"/>
      <c r="YU169" s="16"/>
      <c r="YV169" s="16"/>
      <c r="YW169" s="16"/>
      <c r="YX169" s="16"/>
      <c r="YY169" s="16"/>
      <c r="YZ169" s="16"/>
      <c r="ZA169" s="16"/>
      <c r="ZB169" s="16"/>
      <c r="ZC169" s="16"/>
      <c r="ZD169" s="16"/>
      <c r="ZE169" s="16"/>
      <c r="ZF169" s="16"/>
      <c r="ZG169" s="16"/>
      <c r="ZH169" s="16"/>
      <c r="ZI169" s="16"/>
      <c r="ZJ169" s="16"/>
      <c r="ZK169" s="16"/>
      <c r="ZL169" s="16"/>
      <c r="ZM169" s="16"/>
      <c r="ZN169" s="16"/>
      <c r="ZO169" s="16"/>
      <c r="ZP169" s="16"/>
      <c r="ZQ169" s="16"/>
      <c r="ZR169" s="16"/>
      <c r="ZS169" s="16"/>
      <c r="ZT169" s="16"/>
      <c r="ZU169" s="16"/>
      <c r="ZV169" s="16"/>
      <c r="ZW169" s="16"/>
      <c r="ZX169" s="16"/>
      <c r="ZY169" s="16"/>
      <c r="ZZ169" s="16"/>
      <c r="AAA169" s="16"/>
      <c r="AAB169" s="16"/>
      <c r="AAC169" s="16"/>
      <c r="AAD169" s="16"/>
      <c r="AAE169" s="16"/>
      <c r="AAF169" s="16"/>
      <c r="AAG169" s="16"/>
      <c r="AAH169" s="16"/>
      <c r="AAI169" s="16"/>
      <c r="AAJ169" s="16"/>
      <c r="AAK169" s="16"/>
      <c r="AAL169" s="16"/>
      <c r="AAM169" s="16"/>
      <c r="AAN169" s="16"/>
      <c r="AAO169" s="16"/>
      <c r="AAP169" s="16"/>
      <c r="AAQ169" s="16"/>
      <c r="AAR169" s="16"/>
      <c r="AAS169" s="16"/>
      <c r="AAT169" s="16"/>
      <c r="AAU169" s="16"/>
      <c r="AAV169" s="16"/>
      <c r="AAW169" s="16"/>
      <c r="AAX169" s="16"/>
      <c r="AAY169" s="16"/>
      <c r="AAZ169" s="16"/>
      <c r="ABA169" s="16"/>
      <c r="ABB169" s="16"/>
      <c r="ABC169" s="16"/>
      <c r="ABD169" s="16"/>
      <c r="ABE169" s="16"/>
      <c r="ABF169" s="16"/>
      <c r="ABG169" s="16"/>
      <c r="ABH169" s="16"/>
      <c r="ABI169" s="16"/>
      <c r="ABJ169" s="16"/>
      <c r="ABK169" s="16"/>
      <c r="ABL169" s="16"/>
      <c r="ABM169" s="16"/>
      <c r="ABN169" s="16"/>
      <c r="ABO169" s="16"/>
      <c r="ABP169" s="16"/>
      <c r="ABQ169" s="16"/>
      <c r="ABR169" s="16"/>
      <c r="ABS169" s="16"/>
      <c r="ABT169" s="16"/>
      <c r="ABU169" s="16"/>
      <c r="ABV169" s="16"/>
      <c r="ABW169" s="16"/>
      <c r="ABX169" s="16"/>
      <c r="ABY169" s="16"/>
      <c r="ABZ169" s="16"/>
      <c r="ACA169" s="16"/>
      <c r="ACB169" s="16"/>
      <c r="ACC169" s="16"/>
      <c r="ACD169" s="16"/>
      <c r="ACE169" s="16"/>
      <c r="ACF169" s="16"/>
      <c r="ACG169" s="16"/>
      <c r="ACH169" s="16"/>
      <c r="ACI169" s="16"/>
      <c r="ACJ169" s="16"/>
      <c r="ACK169" s="16"/>
      <c r="ACL169" s="16"/>
      <c r="ACM169" s="16"/>
      <c r="ACN169" s="16"/>
      <c r="ACO169" s="16"/>
      <c r="ACP169" s="16"/>
      <c r="ACQ169" s="16"/>
      <c r="ACR169" s="16"/>
      <c r="ACS169" s="16"/>
      <c r="ACT169" s="16"/>
      <c r="ACU169" s="16"/>
      <c r="ACV169" s="16"/>
      <c r="ACW169" s="16"/>
      <c r="ACX169" s="16"/>
      <c r="ACY169" s="16"/>
      <c r="ACZ169" s="16"/>
      <c r="ADA169" s="16"/>
      <c r="ADB169" s="16"/>
      <c r="ADC169" s="16"/>
      <c r="ADD169" s="16"/>
      <c r="ADE169" s="16"/>
      <c r="ADF169" s="16"/>
      <c r="ADG169" s="16"/>
      <c r="ADH169" s="16"/>
      <c r="ADI169" s="16"/>
      <c r="ADJ169" s="16"/>
      <c r="ADK169" s="16"/>
      <c r="ADL169" s="16"/>
      <c r="ADM169" s="16"/>
      <c r="ADN169" s="16"/>
      <c r="ADO169" s="16"/>
      <c r="ADP169" s="16"/>
      <c r="ADQ169" s="16"/>
      <c r="ADR169" s="16"/>
      <c r="ADS169" s="16"/>
      <c r="ADT169" s="16"/>
      <c r="ADU169" s="16"/>
      <c r="ADV169" s="16"/>
      <c r="ADW169" s="16"/>
      <c r="ADX169" s="16"/>
      <c r="ADY169" s="16"/>
      <c r="ADZ169" s="16"/>
      <c r="AEA169" s="16"/>
      <c r="AEB169" s="16"/>
      <c r="AEC169" s="16"/>
      <c r="AED169" s="16"/>
      <c r="AEE169" s="16"/>
      <c r="AEF169" s="16"/>
      <c r="AEG169" s="16"/>
      <c r="AEH169" s="16"/>
      <c r="AEI169" s="16"/>
      <c r="AEJ169" s="16"/>
      <c r="AEK169" s="16"/>
      <c r="AEL169" s="16"/>
      <c r="AEM169" s="16"/>
      <c r="AEN169" s="16"/>
      <c r="AEO169" s="16"/>
      <c r="AEP169" s="16"/>
      <c r="AEQ169" s="16"/>
      <c r="AER169" s="16"/>
      <c r="AES169" s="16"/>
      <c r="AET169" s="16"/>
      <c r="AEU169" s="16"/>
      <c r="AEV169" s="16"/>
      <c r="AEW169" s="16"/>
      <c r="AEX169" s="16"/>
      <c r="AEY169" s="16"/>
      <c r="AEZ169" s="16"/>
      <c r="AFA169" s="16"/>
      <c r="AFB169" s="16"/>
      <c r="AFC169" s="16"/>
      <c r="AFD169" s="16"/>
      <c r="AFE169" s="16"/>
      <c r="AFF169" s="16"/>
      <c r="AFG169" s="16"/>
      <c r="AFH169" s="16"/>
      <c r="AFI169" s="16"/>
      <c r="AFJ169" s="16"/>
      <c r="AFK169" s="16"/>
      <c r="AFL169" s="16"/>
      <c r="AFM169" s="16"/>
      <c r="AFN169" s="16"/>
      <c r="AFO169" s="16"/>
      <c r="AFP169" s="16"/>
      <c r="AFQ169" s="16"/>
      <c r="AFR169" s="16"/>
      <c r="AFS169" s="16"/>
      <c r="AFT169" s="16"/>
      <c r="AFU169" s="16"/>
      <c r="AFV169" s="16"/>
      <c r="AFW169" s="16"/>
      <c r="AFX169" s="16"/>
      <c r="AFY169" s="16"/>
      <c r="AFZ169" s="16"/>
      <c r="AGA169" s="16"/>
      <c r="AGB169" s="16"/>
      <c r="AGC169" s="16"/>
      <c r="AGD169" s="16"/>
      <c r="AGE169" s="16"/>
      <c r="AGF169" s="16"/>
      <c r="AGG169" s="16"/>
      <c r="AGH169" s="16"/>
      <c r="AGI169" s="16"/>
      <c r="AGJ169" s="16"/>
      <c r="AGK169" s="16"/>
      <c r="AGL169" s="16"/>
      <c r="AGM169" s="16"/>
      <c r="AGN169" s="16"/>
      <c r="AGO169" s="16"/>
      <c r="AGP169" s="16"/>
      <c r="AGQ169" s="16"/>
      <c r="AGR169" s="16"/>
      <c r="AGS169" s="16"/>
      <c r="AGT169" s="16"/>
      <c r="AGU169" s="16"/>
      <c r="AGV169" s="16"/>
      <c r="AGW169" s="16"/>
      <c r="AGX169" s="16"/>
      <c r="AGY169" s="16"/>
      <c r="AGZ169" s="16"/>
      <c r="AHA169" s="16"/>
      <c r="AHB169" s="16"/>
      <c r="AHC169" s="16"/>
      <c r="AHD169" s="16"/>
      <c r="AHE169" s="16"/>
      <c r="AHF169" s="16"/>
      <c r="AHG169" s="16"/>
      <c r="AHH169" s="16"/>
      <c r="AHI169" s="16"/>
      <c r="AHJ169" s="16"/>
      <c r="AHK169" s="16"/>
      <c r="AHL169" s="16"/>
      <c r="AHM169" s="16"/>
      <c r="AHN169" s="16"/>
      <c r="AHO169" s="16"/>
      <c r="AHP169" s="16"/>
      <c r="AHQ169" s="16"/>
      <c r="AHR169" s="16"/>
      <c r="AHS169" s="16"/>
      <c r="AHT169" s="16"/>
      <c r="AHU169" s="16"/>
      <c r="AHV169" s="16"/>
      <c r="AHW169" s="16"/>
      <c r="AHX169" s="16"/>
      <c r="AHY169" s="16"/>
    </row>
    <row r="170" spans="3:909" ht="35.25" customHeight="1" x14ac:dyDescent="0.35">
      <c r="C170" s="11"/>
      <c r="D170" s="11"/>
      <c r="E170" s="11"/>
      <c r="F170" s="11"/>
      <c r="G170" s="11"/>
      <c r="H170" s="11"/>
      <c r="I170" s="11"/>
      <c r="J170" s="13"/>
      <c r="K170" s="13"/>
      <c r="L170" s="13"/>
      <c r="M170" s="14"/>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21"/>
      <c r="AO170" s="11"/>
      <c r="AP170" s="11"/>
      <c r="AQ170" s="11"/>
      <c r="AR170" s="11"/>
      <c r="AS170" s="11"/>
      <c r="AT170" s="11"/>
      <c r="AU170" s="11"/>
      <c r="AV170" s="11"/>
      <c r="AW170" s="11"/>
      <c r="AX170" s="11"/>
      <c r="AY170" s="11">
        <f t="shared" si="7"/>
        <v>0</v>
      </c>
      <c r="AZ170" s="11"/>
      <c r="BA170" s="15"/>
      <c r="BB170" s="15"/>
      <c r="BC170" s="15"/>
      <c r="BD170" s="15"/>
      <c r="BE170" s="15"/>
      <c r="BF170" s="15"/>
      <c r="BG170" s="15"/>
      <c r="BH170" s="15"/>
      <c r="BI170" s="15"/>
      <c r="BJ170" s="15"/>
      <c r="BK170" s="15"/>
      <c r="BL170" s="15"/>
      <c r="BM170" s="15"/>
      <c r="BN170" s="15"/>
      <c r="LT170" s="16"/>
      <c r="LU170" s="16"/>
      <c r="LV170" s="16"/>
      <c r="LW170" s="16"/>
      <c r="LX170" s="16"/>
      <c r="LY170" s="16"/>
      <c r="LZ170" s="16"/>
      <c r="MA170" s="16"/>
      <c r="MB170" s="16"/>
      <c r="MC170" s="16"/>
      <c r="MD170" s="16"/>
      <c r="ME170" s="16"/>
      <c r="MF170" s="16"/>
      <c r="MG170" s="16"/>
      <c r="MH170" s="16"/>
      <c r="MI170" s="16"/>
      <c r="MJ170" s="16"/>
      <c r="MK170" s="16"/>
      <c r="ML170" s="16"/>
      <c r="MM170" s="16"/>
      <c r="MN170" s="16"/>
      <c r="MO170" s="16"/>
      <c r="MP170" s="16"/>
      <c r="MQ170" s="16"/>
      <c r="MR170" s="16"/>
      <c r="MS170" s="16"/>
      <c r="MT170" s="16"/>
      <c r="MU170" s="16"/>
      <c r="MV170" s="16"/>
      <c r="MW170" s="16"/>
      <c r="MX170" s="16"/>
      <c r="MY170" s="16"/>
      <c r="MZ170" s="16"/>
      <c r="NA170" s="16"/>
      <c r="NB170" s="16"/>
      <c r="NC170" s="16"/>
      <c r="ND170" s="16"/>
      <c r="NE170" s="16"/>
      <c r="NF170" s="16"/>
      <c r="NG170" s="16"/>
      <c r="NH170" s="16"/>
      <c r="NI170" s="16"/>
      <c r="NJ170" s="16"/>
      <c r="NK170" s="16"/>
      <c r="NL170" s="16"/>
      <c r="NM170" s="16"/>
      <c r="NN170" s="16"/>
      <c r="NO170" s="16"/>
      <c r="NP170" s="16"/>
      <c r="NQ170" s="16"/>
      <c r="NR170" s="16"/>
      <c r="NS170" s="16"/>
      <c r="NT170" s="16"/>
      <c r="NU170" s="16"/>
      <c r="NV170" s="16"/>
      <c r="NW170" s="16"/>
      <c r="NX170" s="16"/>
      <c r="NY170" s="16"/>
      <c r="NZ170" s="16"/>
      <c r="OA170" s="16"/>
      <c r="OB170" s="16"/>
      <c r="OC170" s="16"/>
      <c r="OD170" s="16"/>
      <c r="OE170" s="16"/>
      <c r="OF170" s="16"/>
      <c r="OG170" s="16"/>
      <c r="OH170" s="16"/>
      <c r="OI170" s="16"/>
      <c r="OJ170" s="16"/>
      <c r="OK170" s="16"/>
      <c r="OL170" s="16"/>
      <c r="OM170" s="16"/>
      <c r="ON170" s="16"/>
      <c r="OO170" s="16"/>
      <c r="OP170" s="16"/>
      <c r="OQ170" s="16"/>
      <c r="OR170" s="16"/>
      <c r="OS170" s="16"/>
      <c r="OT170" s="16"/>
      <c r="OU170" s="16"/>
      <c r="OV170" s="16"/>
      <c r="OW170" s="16"/>
      <c r="OX170" s="16"/>
      <c r="OY170" s="16"/>
      <c r="OZ170" s="16"/>
      <c r="PA170" s="16"/>
      <c r="PB170" s="16"/>
      <c r="PC170" s="16"/>
      <c r="PD170" s="16"/>
      <c r="PE170" s="16"/>
      <c r="PF170" s="16"/>
      <c r="PG170" s="16"/>
      <c r="PH170" s="16"/>
      <c r="PI170" s="16"/>
      <c r="PJ170" s="16"/>
      <c r="PK170" s="16"/>
      <c r="PL170" s="16"/>
      <c r="PM170" s="16"/>
      <c r="PN170" s="16"/>
      <c r="PO170" s="16"/>
      <c r="PP170" s="16"/>
      <c r="PQ170" s="16"/>
      <c r="PR170" s="16"/>
      <c r="PS170" s="16"/>
      <c r="PT170" s="16"/>
      <c r="PU170" s="16"/>
      <c r="PV170" s="16"/>
      <c r="PW170" s="16"/>
      <c r="PX170" s="16"/>
      <c r="PY170" s="16"/>
      <c r="PZ170" s="16"/>
      <c r="QA170" s="16"/>
      <c r="QB170" s="16"/>
      <c r="QC170" s="16"/>
      <c r="QD170" s="16"/>
      <c r="QE170" s="16"/>
      <c r="QF170" s="16"/>
      <c r="QG170" s="16"/>
      <c r="QH170" s="16"/>
      <c r="QI170" s="16"/>
      <c r="QJ170" s="16"/>
      <c r="QK170" s="16"/>
      <c r="QL170" s="16"/>
      <c r="QM170" s="16"/>
      <c r="QN170" s="16"/>
      <c r="QO170" s="16"/>
      <c r="QP170" s="16"/>
      <c r="QQ170" s="16"/>
      <c r="QR170" s="16"/>
      <c r="QS170" s="16"/>
      <c r="QT170" s="16"/>
      <c r="QU170" s="16"/>
      <c r="QV170" s="16"/>
      <c r="QW170" s="16"/>
      <c r="QX170" s="16"/>
      <c r="QY170" s="16"/>
      <c r="QZ170" s="16"/>
      <c r="RA170" s="16"/>
      <c r="RB170" s="16"/>
      <c r="RC170" s="16"/>
      <c r="RD170" s="16"/>
      <c r="RE170" s="16"/>
      <c r="RF170" s="16"/>
      <c r="RG170" s="16"/>
      <c r="RH170" s="16"/>
      <c r="RI170" s="16"/>
      <c r="RJ170" s="16"/>
      <c r="RK170" s="16"/>
      <c r="RL170" s="16"/>
      <c r="RM170" s="16"/>
      <c r="RN170" s="16"/>
      <c r="RO170" s="16"/>
      <c r="RP170" s="16"/>
      <c r="RQ170" s="16"/>
      <c r="RR170" s="16"/>
      <c r="RS170" s="16"/>
      <c r="RT170" s="16"/>
      <c r="RU170" s="16"/>
      <c r="RV170" s="16"/>
      <c r="RW170" s="16"/>
      <c r="RX170" s="16"/>
      <c r="RY170" s="16"/>
      <c r="RZ170" s="16"/>
      <c r="SA170" s="16"/>
      <c r="SB170" s="16"/>
      <c r="SC170" s="16"/>
      <c r="SD170" s="16"/>
      <c r="SE170" s="16"/>
      <c r="SF170" s="16"/>
      <c r="SG170" s="16"/>
      <c r="SH170" s="16"/>
      <c r="SI170" s="16"/>
      <c r="SJ170" s="16"/>
      <c r="SK170" s="16"/>
      <c r="SL170" s="16"/>
      <c r="SM170" s="16"/>
      <c r="SN170" s="16"/>
      <c r="SO170" s="16"/>
      <c r="SP170" s="16"/>
      <c r="SQ170" s="16"/>
      <c r="SR170" s="16"/>
      <c r="SS170" s="16"/>
      <c r="ST170" s="16"/>
      <c r="SU170" s="16"/>
      <c r="SV170" s="16"/>
      <c r="SW170" s="16"/>
      <c r="SX170" s="16"/>
      <c r="SY170" s="16"/>
      <c r="SZ170" s="16"/>
      <c r="TA170" s="16"/>
      <c r="TB170" s="16"/>
      <c r="TC170" s="16"/>
      <c r="TD170" s="16"/>
      <c r="TE170" s="16"/>
      <c r="TF170" s="16"/>
      <c r="TG170" s="16"/>
      <c r="TH170" s="16"/>
      <c r="TI170" s="16"/>
      <c r="TJ170" s="16"/>
      <c r="TK170" s="16"/>
      <c r="TL170" s="16"/>
      <c r="TM170" s="16"/>
      <c r="TN170" s="16"/>
      <c r="TO170" s="16"/>
      <c r="TP170" s="16"/>
      <c r="TQ170" s="16"/>
      <c r="TR170" s="16"/>
      <c r="TS170" s="16"/>
      <c r="TT170" s="16"/>
      <c r="TU170" s="16"/>
      <c r="TV170" s="16"/>
      <c r="TW170" s="16"/>
      <c r="TX170" s="16"/>
      <c r="TY170" s="16"/>
      <c r="TZ170" s="16"/>
      <c r="UA170" s="16"/>
      <c r="UB170" s="16"/>
      <c r="UC170" s="16"/>
      <c r="UD170" s="16"/>
      <c r="UE170" s="16"/>
      <c r="UF170" s="16"/>
      <c r="UG170" s="16"/>
      <c r="UH170" s="16"/>
      <c r="UI170" s="16"/>
      <c r="UJ170" s="16"/>
      <c r="UK170" s="16"/>
      <c r="UL170" s="16"/>
      <c r="UM170" s="16"/>
      <c r="UN170" s="16"/>
      <c r="UO170" s="16"/>
      <c r="UP170" s="16"/>
      <c r="UQ170" s="16"/>
      <c r="UR170" s="16"/>
      <c r="US170" s="16"/>
      <c r="UT170" s="16"/>
      <c r="UU170" s="16"/>
      <c r="UV170" s="16"/>
      <c r="UW170" s="16"/>
      <c r="UX170" s="16"/>
      <c r="UY170" s="16"/>
      <c r="UZ170" s="16"/>
      <c r="VA170" s="16"/>
      <c r="VB170" s="16"/>
      <c r="VC170" s="16"/>
      <c r="VD170" s="16"/>
      <c r="VE170" s="16"/>
      <c r="VF170" s="16"/>
      <c r="VG170" s="16"/>
      <c r="VH170" s="16"/>
      <c r="VI170" s="16"/>
      <c r="VJ170" s="16"/>
      <c r="VK170" s="16"/>
      <c r="VL170" s="16"/>
      <c r="VM170" s="16"/>
      <c r="VN170" s="16"/>
      <c r="VO170" s="16"/>
      <c r="VP170" s="16"/>
      <c r="VQ170" s="16"/>
      <c r="VR170" s="16"/>
      <c r="VS170" s="16"/>
      <c r="VT170" s="16"/>
      <c r="VU170" s="16"/>
      <c r="VV170" s="16"/>
      <c r="VW170" s="16"/>
      <c r="VX170" s="16"/>
      <c r="VY170" s="16"/>
      <c r="VZ170" s="16"/>
      <c r="WA170" s="16"/>
      <c r="WB170" s="16"/>
      <c r="WC170" s="16"/>
      <c r="WD170" s="16"/>
      <c r="WE170" s="16"/>
      <c r="WF170" s="16"/>
      <c r="WG170" s="16"/>
      <c r="WH170" s="16"/>
      <c r="WI170" s="16"/>
      <c r="WJ170" s="16"/>
      <c r="WK170" s="16"/>
      <c r="WL170" s="16"/>
      <c r="WM170" s="16"/>
      <c r="WN170" s="16"/>
      <c r="WO170" s="16"/>
      <c r="WP170" s="16"/>
      <c r="WQ170" s="16"/>
      <c r="WR170" s="16"/>
      <c r="WS170" s="16"/>
      <c r="WT170" s="16"/>
      <c r="WU170" s="16"/>
      <c r="WV170" s="16"/>
      <c r="WW170" s="16"/>
      <c r="WX170" s="16"/>
      <c r="WY170" s="16"/>
      <c r="WZ170" s="16"/>
      <c r="XA170" s="16"/>
      <c r="XB170" s="16"/>
      <c r="XC170" s="16"/>
      <c r="XD170" s="16"/>
      <c r="XE170" s="16"/>
      <c r="XF170" s="16"/>
      <c r="XG170" s="16"/>
      <c r="XH170" s="16"/>
      <c r="XI170" s="16"/>
      <c r="XJ170" s="16"/>
      <c r="XK170" s="16"/>
      <c r="XL170" s="16"/>
      <c r="XM170" s="16"/>
      <c r="XN170" s="16"/>
      <c r="XO170" s="16"/>
      <c r="XP170" s="16"/>
      <c r="XQ170" s="16"/>
      <c r="XR170" s="16"/>
      <c r="XS170" s="16"/>
      <c r="XT170" s="16"/>
      <c r="XU170" s="16"/>
      <c r="XV170" s="16"/>
      <c r="XW170" s="16"/>
      <c r="XX170" s="16"/>
      <c r="XY170" s="16"/>
      <c r="XZ170" s="16"/>
      <c r="YA170" s="16"/>
      <c r="YB170" s="16"/>
      <c r="YC170" s="16"/>
      <c r="YD170" s="16"/>
      <c r="YE170" s="16"/>
      <c r="YF170" s="16"/>
      <c r="YG170" s="16"/>
      <c r="YH170" s="16"/>
      <c r="YI170" s="16"/>
      <c r="YJ170" s="16"/>
      <c r="YK170" s="16"/>
      <c r="YL170" s="16"/>
      <c r="YM170" s="16"/>
      <c r="YN170" s="16"/>
      <c r="YO170" s="16"/>
      <c r="YP170" s="16"/>
      <c r="YQ170" s="16"/>
      <c r="YR170" s="16"/>
      <c r="YS170" s="16"/>
      <c r="YT170" s="16"/>
      <c r="YU170" s="16"/>
      <c r="YV170" s="16"/>
      <c r="YW170" s="16"/>
      <c r="YX170" s="16"/>
      <c r="YY170" s="16"/>
      <c r="YZ170" s="16"/>
      <c r="ZA170" s="16"/>
      <c r="ZB170" s="16"/>
      <c r="ZC170" s="16"/>
      <c r="ZD170" s="16"/>
      <c r="ZE170" s="16"/>
      <c r="ZF170" s="16"/>
      <c r="ZG170" s="16"/>
      <c r="ZH170" s="16"/>
      <c r="ZI170" s="16"/>
      <c r="ZJ170" s="16"/>
      <c r="ZK170" s="16"/>
      <c r="ZL170" s="16"/>
      <c r="ZM170" s="16"/>
      <c r="ZN170" s="16"/>
      <c r="ZO170" s="16"/>
      <c r="ZP170" s="16"/>
      <c r="ZQ170" s="16"/>
      <c r="ZR170" s="16"/>
      <c r="ZS170" s="16"/>
      <c r="ZT170" s="16"/>
      <c r="ZU170" s="16"/>
      <c r="ZV170" s="16"/>
      <c r="ZW170" s="16"/>
      <c r="ZX170" s="16"/>
      <c r="ZY170" s="16"/>
      <c r="ZZ170" s="16"/>
      <c r="AAA170" s="16"/>
      <c r="AAB170" s="16"/>
      <c r="AAC170" s="16"/>
      <c r="AAD170" s="16"/>
      <c r="AAE170" s="16"/>
      <c r="AAF170" s="16"/>
      <c r="AAG170" s="16"/>
      <c r="AAH170" s="16"/>
      <c r="AAI170" s="16"/>
      <c r="AAJ170" s="16"/>
      <c r="AAK170" s="16"/>
      <c r="AAL170" s="16"/>
      <c r="AAM170" s="16"/>
      <c r="AAN170" s="16"/>
      <c r="AAO170" s="16"/>
      <c r="AAP170" s="16"/>
      <c r="AAQ170" s="16"/>
      <c r="AAR170" s="16"/>
      <c r="AAS170" s="16"/>
      <c r="AAT170" s="16"/>
      <c r="AAU170" s="16"/>
      <c r="AAV170" s="16"/>
      <c r="AAW170" s="16"/>
      <c r="AAX170" s="16"/>
      <c r="AAY170" s="16"/>
      <c r="AAZ170" s="16"/>
      <c r="ABA170" s="16"/>
      <c r="ABB170" s="16"/>
      <c r="ABC170" s="16"/>
      <c r="ABD170" s="16"/>
      <c r="ABE170" s="16"/>
      <c r="ABF170" s="16"/>
      <c r="ABG170" s="16"/>
      <c r="ABH170" s="16"/>
      <c r="ABI170" s="16"/>
      <c r="ABJ170" s="16"/>
      <c r="ABK170" s="16"/>
      <c r="ABL170" s="16"/>
      <c r="ABM170" s="16"/>
      <c r="ABN170" s="16"/>
      <c r="ABO170" s="16"/>
      <c r="ABP170" s="16"/>
      <c r="ABQ170" s="16"/>
      <c r="ABR170" s="16"/>
      <c r="ABS170" s="16"/>
      <c r="ABT170" s="16"/>
      <c r="ABU170" s="16"/>
      <c r="ABV170" s="16"/>
      <c r="ABW170" s="16"/>
      <c r="ABX170" s="16"/>
      <c r="ABY170" s="16"/>
      <c r="ABZ170" s="16"/>
      <c r="ACA170" s="16"/>
      <c r="ACB170" s="16"/>
      <c r="ACC170" s="16"/>
      <c r="ACD170" s="16"/>
      <c r="ACE170" s="16"/>
      <c r="ACF170" s="16"/>
      <c r="ACG170" s="16"/>
      <c r="ACH170" s="16"/>
      <c r="ACI170" s="16"/>
      <c r="ACJ170" s="16"/>
      <c r="ACK170" s="16"/>
      <c r="ACL170" s="16"/>
      <c r="ACM170" s="16"/>
      <c r="ACN170" s="16"/>
      <c r="ACO170" s="16"/>
      <c r="ACP170" s="16"/>
      <c r="ACQ170" s="16"/>
      <c r="ACR170" s="16"/>
      <c r="ACS170" s="16"/>
      <c r="ACT170" s="16"/>
      <c r="ACU170" s="16"/>
      <c r="ACV170" s="16"/>
      <c r="ACW170" s="16"/>
      <c r="ACX170" s="16"/>
      <c r="ACY170" s="16"/>
      <c r="ACZ170" s="16"/>
      <c r="ADA170" s="16"/>
      <c r="ADB170" s="16"/>
      <c r="ADC170" s="16"/>
      <c r="ADD170" s="16"/>
      <c r="ADE170" s="16"/>
      <c r="ADF170" s="16"/>
      <c r="ADG170" s="16"/>
      <c r="ADH170" s="16"/>
      <c r="ADI170" s="16"/>
      <c r="ADJ170" s="16"/>
      <c r="ADK170" s="16"/>
      <c r="ADL170" s="16"/>
      <c r="ADM170" s="16"/>
      <c r="ADN170" s="16"/>
      <c r="ADO170" s="16"/>
      <c r="ADP170" s="16"/>
      <c r="ADQ170" s="16"/>
      <c r="ADR170" s="16"/>
      <c r="ADS170" s="16"/>
      <c r="ADT170" s="16"/>
      <c r="ADU170" s="16"/>
      <c r="ADV170" s="16"/>
      <c r="ADW170" s="16"/>
      <c r="ADX170" s="16"/>
      <c r="ADY170" s="16"/>
      <c r="ADZ170" s="16"/>
      <c r="AEA170" s="16"/>
      <c r="AEB170" s="16"/>
      <c r="AEC170" s="16"/>
      <c r="AED170" s="16"/>
      <c r="AEE170" s="16"/>
      <c r="AEF170" s="16"/>
      <c r="AEG170" s="16"/>
      <c r="AEH170" s="16"/>
      <c r="AEI170" s="16"/>
      <c r="AEJ170" s="16"/>
      <c r="AEK170" s="16"/>
      <c r="AEL170" s="16"/>
      <c r="AEM170" s="16"/>
      <c r="AEN170" s="16"/>
      <c r="AEO170" s="16"/>
      <c r="AEP170" s="16"/>
      <c r="AEQ170" s="16"/>
      <c r="AER170" s="16"/>
      <c r="AES170" s="16"/>
      <c r="AET170" s="16"/>
      <c r="AEU170" s="16"/>
      <c r="AEV170" s="16"/>
      <c r="AEW170" s="16"/>
      <c r="AEX170" s="16"/>
      <c r="AEY170" s="16"/>
      <c r="AEZ170" s="16"/>
      <c r="AFA170" s="16"/>
      <c r="AFB170" s="16"/>
      <c r="AFC170" s="16"/>
      <c r="AFD170" s="16"/>
      <c r="AFE170" s="16"/>
      <c r="AFF170" s="16"/>
      <c r="AFG170" s="16"/>
      <c r="AFH170" s="16"/>
      <c r="AFI170" s="16"/>
      <c r="AFJ170" s="16"/>
      <c r="AFK170" s="16"/>
      <c r="AFL170" s="16"/>
      <c r="AFM170" s="16"/>
      <c r="AFN170" s="16"/>
      <c r="AFO170" s="16"/>
      <c r="AFP170" s="16"/>
      <c r="AFQ170" s="16"/>
      <c r="AFR170" s="16"/>
      <c r="AFS170" s="16"/>
      <c r="AFT170" s="16"/>
      <c r="AFU170" s="16"/>
      <c r="AFV170" s="16"/>
      <c r="AFW170" s="16"/>
      <c r="AFX170" s="16"/>
      <c r="AFY170" s="16"/>
      <c r="AFZ170" s="16"/>
      <c r="AGA170" s="16"/>
      <c r="AGB170" s="16"/>
      <c r="AGC170" s="16"/>
      <c r="AGD170" s="16"/>
      <c r="AGE170" s="16"/>
      <c r="AGF170" s="16"/>
      <c r="AGG170" s="16"/>
      <c r="AGH170" s="16"/>
      <c r="AGI170" s="16"/>
      <c r="AGJ170" s="16"/>
      <c r="AGK170" s="16"/>
      <c r="AGL170" s="16"/>
      <c r="AGM170" s="16"/>
      <c r="AGN170" s="16"/>
      <c r="AGO170" s="16"/>
      <c r="AGP170" s="16"/>
      <c r="AGQ170" s="16"/>
      <c r="AGR170" s="16"/>
      <c r="AGS170" s="16"/>
      <c r="AGT170" s="16"/>
      <c r="AGU170" s="16"/>
      <c r="AGV170" s="16"/>
      <c r="AGW170" s="16"/>
      <c r="AGX170" s="16"/>
      <c r="AGY170" s="16"/>
      <c r="AGZ170" s="16"/>
      <c r="AHA170" s="16"/>
      <c r="AHB170" s="16"/>
      <c r="AHC170" s="16"/>
      <c r="AHD170" s="16"/>
      <c r="AHE170" s="16"/>
      <c r="AHF170" s="16"/>
      <c r="AHG170" s="16"/>
      <c r="AHH170" s="16"/>
      <c r="AHI170" s="16"/>
      <c r="AHJ170" s="16"/>
      <c r="AHK170" s="16"/>
      <c r="AHL170" s="16"/>
      <c r="AHM170" s="16"/>
      <c r="AHN170" s="16"/>
      <c r="AHO170" s="16"/>
      <c r="AHP170" s="16"/>
      <c r="AHQ170" s="16"/>
      <c r="AHR170" s="16"/>
      <c r="AHS170" s="16"/>
      <c r="AHT170" s="16"/>
      <c r="AHU170" s="16"/>
      <c r="AHV170" s="16"/>
      <c r="AHW170" s="16"/>
      <c r="AHX170" s="16"/>
      <c r="AHY170" s="16"/>
    </row>
    <row r="171" spans="3:909" ht="12.75" customHeight="1" x14ac:dyDescent="0.35">
      <c r="C171" s="11"/>
      <c r="D171" s="11"/>
      <c r="E171" s="11"/>
      <c r="F171" s="11"/>
      <c r="G171" s="11"/>
      <c r="H171" s="11"/>
      <c r="I171" s="11"/>
      <c r="J171" s="13"/>
      <c r="K171" s="13"/>
      <c r="L171" s="13"/>
      <c r="M171" s="14"/>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21"/>
      <c r="AO171" s="11"/>
      <c r="AP171" s="11"/>
      <c r="AQ171" s="11"/>
      <c r="AR171" s="11"/>
      <c r="AS171" s="11"/>
      <c r="AT171" s="11"/>
      <c r="AU171" s="11"/>
      <c r="AV171" s="11"/>
      <c r="AW171" s="11"/>
      <c r="AX171" s="11"/>
      <c r="AY171" s="11">
        <f t="shared" si="7"/>
        <v>0</v>
      </c>
      <c r="AZ171" s="11"/>
      <c r="BA171" s="15"/>
      <c r="BB171" s="15"/>
      <c r="BC171" s="15"/>
      <c r="BD171" s="15"/>
      <c r="BE171" s="15"/>
      <c r="BF171" s="15"/>
      <c r="BG171" s="15"/>
      <c r="BH171" s="15"/>
      <c r="BI171" s="15"/>
      <c r="BJ171" s="15"/>
      <c r="BK171" s="15"/>
      <c r="BL171" s="15"/>
      <c r="BM171" s="15"/>
      <c r="BN171" s="15"/>
      <c r="LT171" s="16"/>
      <c r="LU171" s="16"/>
      <c r="LV171" s="16"/>
      <c r="LW171" s="16"/>
      <c r="LX171" s="16"/>
      <c r="LY171" s="16"/>
      <c r="LZ171" s="16"/>
      <c r="MA171" s="16"/>
      <c r="MB171" s="16"/>
      <c r="MC171" s="16"/>
      <c r="MD171" s="16"/>
      <c r="ME171" s="16"/>
      <c r="MF171" s="16"/>
      <c r="MG171" s="16"/>
      <c r="MH171" s="16"/>
      <c r="MI171" s="16"/>
      <c r="MJ171" s="16"/>
      <c r="MK171" s="16"/>
      <c r="ML171" s="16"/>
      <c r="MM171" s="16"/>
      <c r="MN171" s="16"/>
      <c r="MO171" s="16"/>
      <c r="MP171" s="16"/>
      <c r="MQ171" s="16"/>
      <c r="MR171" s="16"/>
      <c r="MS171" s="16"/>
      <c r="MT171" s="16"/>
      <c r="MU171" s="16"/>
      <c r="MV171" s="16"/>
      <c r="MW171" s="16"/>
      <c r="MX171" s="16"/>
      <c r="MY171" s="16"/>
      <c r="MZ171" s="16"/>
      <c r="NA171" s="16"/>
      <c r="NB171" s="16"/>
      <c r="NC171" s="16"/>
      <c r="ND171" s="16"/>
      <c r="NE171" s="16"/>
      <c r="NF171" s="16"/>
      <c r="NG171" s="16"/>
      <c r="NH171" s="16"/>
      <c r="NI171" s="16"/>
      <c r="NJ171" s="16"/>
      <c r="NK171" s="16"/>
      <c r="NL171" s="16"/>
      <c r="NM171" s="16"/>
      <c r="NN171" s="16"/>
      <c r="NO171" s="16"/>
      <c r="NP171" s="16"/>
      <c r="NQ171" s="16"/>
      <c r="NR171" s="16"/>
      <c r="NS171" s="16"/>
      <c r="NT171" s="16"/>
      <c r="NU171" s="16"/>
      <c r="NV171" s="16"/>
      <c r="NW171" s="16"/>
      <c r="NX171" s="16"/>
      <c r="NY171" s="16"/>
      <c r="NZ171" s="16"/>
      <c r="OA171" s="16"/>
      <c r="OB171" s="16"/>
      <c r="OC171" s="16"/>
      <c r="OD171" s="16"/>
      <c r="OE171" s="16"/>
      <c r="OF171" s="16"/>
      <c r="OG171" s="16"/>
      <c r="OH171" s="16"/>
      <c r="OI171" s="16"/>
      <c r="OJ171" s="16"/>
      <c r="OK171" s="16"/>
      <c r="OL171" s="16"/>
      <c r="OM171" s="16"/>
      <c r="ON171" s="16"/>
      <c r="OO171" s="16"/>
      <c r="OP171" s="16"/>
      <c r="OQ171" s="16"/>
      <c r="OR171" s="16"/>
      <c r="OS171" s="16"/>
      <c r="OT171" s="16"/>
      <c r="OU171" s="16"/>
      <c r="OV171" s="16"/>
      <c r="OW171" s="16"/>
      <c r="OX171" s="16"/>
      <c r="OY171" s="16"/>
      <c r="OZ171" s="16"/>
      <c r="PA171" s="16"/>
      <c r="PB171" s="16"/>
      <c r="PC171" s="16"/>
      <c r="PD171" s="16"/>
      <c r="PE171" s="16"/>
      <c r="PF171" s="16"/>
      <c r="PG171" s="16"/>
      <c r="PH171" s="16"/>
      <c r="PI171" s="16"/>
      <c r="PJ171" s="16"/>
      <c r="PK171" s="16"/>
      <c r="PL171" s="16"/>
      <c r="PM171" s="16"/>
      <c r="PN171" s="16"/>
      <c r="PO171" s="16"/>
      <c r="PP171" s="16"/>
      <c r="PQ171" s="16"/>
      <c r="PR171" s="16"/>
      <c r="PS171" s="16"/>
      <c r="PT171" s="16"/>
      <c r="PU171" s="16"/>
      <c r="PV171" s="16"/>
      <c r="PW171" s="16"/>
      <c r="PX171" s="16"/>
      <c r="PY171" s="16"/>
      <c r="PZ171" s="16"/>
      <c r="QA171" s="16"/>
      <c r="QB171" s="16"/>
      <c r="QC171" s="16"/>
      <c r="QD171" s="16"/>
      <c r="QE171" s="16"/>
      <c r="QF171" s="16"/>
      <c r="QG171" s="16"/>
      <c r="QH171" s="16"/>
      <c r="QI171" s="16"/>
      <c r="QJ171" s="16"/>
      <c r="QK171" s="16"/>
      <c r="QL171" s="16"/>
      <c r="QM171" s="16"/>
      <c r="QN171" s="16"/>
      <c r="QO171" s="16"/>
      <c r="QP171" s="16"/>
      <c r="QQ171" s="16"/>
      <c r="QR171" s="16"/>
      <c r="QS171" s="16"/>
      <c r="QT171" s="16"/>
      <c r="QU171" s="16"/>
      <c r="QV171" s="16"/>
      <c r="QW171" s="16"/>
      <c r="QX171" s="16"/>
      <c r="QY171" s="16"/>
      <c r="QZ171" s="16"/>
      <c r="RA171" s="16"/>
      <c r="RB171" s="16"/>
      <c r="RC171" s="16"/>
      <c r="RD171" s="16"/>
      <c r="RE171" s="16"/>
      <c r="RF171" s="16"/>
      <c r="RG171" s="16"/>
      <c r="RH171" s="16"/>
      <c r="RI171" s="16"/>
      <c r="RJ171" s="16"/>
      <c r="RK171" s="16"/>
      <c r="RL171" s="16"/>
      <c r="RM171" s="16"/>
      <c r="RN171" s="16"/>
      <c r="RO171" s="16"/>
      <c r="RP171" s="16"/>
      <c r="RQ171" s="16"/>
      <c r="RR171" s="16"/>
      <c r="RS171" s="16"/>
      <c r="RT171" s="16"/>
      <c r="RU171" s="16"/>
      <c r="RV171" s="16"/>
      <c r="RW171" s="16"/>
      <c r="RX171" s="16"/>
      <c r="RY171" s="16"/>
      <c r="RZ171" s="16"/>
      <c r="SA171" s="16"/>
      <c r="SB171" s="16"/>
      <c r="SC171" s="16"/>
      <c r="SD171" s="16"/>
      <c r="SE171" s="16"/>
      <c r="SF171" s="16"/>
      <c r="SG171" s="16"/>
      <c r="SH171" s="16"/>
      <c r="SI171" s="16"/>
      <c r="SJ171" s="16"/>
      <c r="SK171" s="16"/>
      <c r="SL171" s="16"/>
      <c r="SM171" s="16"/>
      <c r="SN171" s="16"/>
      <c r="SO171" s="16"/>
      <c r="SP171" s="16"/>
      <c r="SQ171" s="16"/>
      <c r="SR171" s="16"/>
      <c r="SS171" s="16"/>
      <c r="ST171" s="16"/>
      <c r="SU171" s="16"/>
      <c r="SV171" s="16"/>
      <c r="SW171" s="16"/>
      <c r="SX171" s="16"/>
      <c r="SY171" s="16"/>
      <c r="SZ171" s="16"/>
      <c r="TA171" s="16"/>
      <c r="TB171" s="16"/>
      <c r="TC171" s="16"/>
      <c r="TD171" s="16"/>
      <c r="TE171" s="16"/>
      <c r="TF171" s="16"/>
      <c r="TG171" s="16"/>
      <c r="TH171" s="16"/>
      <c r="TI171" s="16"/>
      <c r="TJ171" s="16"/>
      <c r="TK171" s="16"/>
      <c r="TL171" s="16"/>
      <c r="TM171" s="16"/>
      <c r="TN171" s="16"/>
      <c r="TO171" s="16"/>
      <c r="TP171" s="16"/>
      <c r="TQ171" s="16"/>
      <c r="TR171" s="16"/>
      <c r="TS171" s="16"/>
      <c r="TT171" s="16"/>
      <c r="TU171" s="16"/>
      <c r="TV171" s="16"/>
      <c r="TW171" s="16"/>
      <c r="TX171" s="16"/>
      <c r="TY171" s="16"/>
      <c r="TZ171" s="16"/>
      <c r="UA171" s="16"/>
      <c r="UB171" s="16"/>
      <c r="UC171" s="16"/>
      <c r="UD171" s="16"/>
      <c r="UE171" s="16"/>
      <c r="UF171" s="16"/>
      <c r="UG171" s="16"/>
      <c r="UH171" s="16"/>
      <c r="UI171" s="16"/>
      <c r="UJ171" s="16"/>
      <c r="UK171" s="16"/>
      <c r="UL171" s="16"/>
      <c r="UM171" s="16"/>
      <c r="UN171" s="16"/>
      <c r="UO171" s="16"/>
      <c r="UP171" s="16"/>
      <c r="UQ171" s="16"/>
      <c r="UR171" s="16"/>
      <c r="US171" s="16"/>
      <c r="UT171" s="16"/>
      <c r="UU171" s="16"/>
      <c r="UV171" s="16"/>
      <c r="UW171" s="16"/>
      <c r="UX171" s="16"/>
      <c r="UY171" s="16"/>
      <c r="UZ171" s="16"/>
      <c r="VA171" s="16"/>
      <c r="VB171" s="16"/>
      <c r="VC171" s="16"/>
      <c r="VD171" s="16"/>
      <c r="VE171" s="16"/>
      <c r="VF171" s="16"/>
      <c r="VG171" s="16"/>
      <c r="VH171" s="16"/>
      <c r="VI171" s="16"/>
      <c r="VJ171" s="16"/>
      <c r="VK171" s="16"/>
      <c r="VL171" s="16"/>
      <c r="VM171" s="16"/>
      <c r="VN171" s="16"/>
      <c r="VO171" s="16"/>
      <c r="VP171" s="16"/>
      <c r="VQ171" s="16"/>
      <c r="VR171" s="16"/>
      <c r="VS171" s="16"/>
      <c r="VT171" s="16"/>
      <c r="VU171" s="16"/>
      <c r="VV171" s="16"/>
      <c r="VW171" s="16"/>
      <c r="VX171" s="16"/>
      <c r="VY171" s="16"/>
      <c r="VZ171" s="16"/>
      <c r="WA171" s="16"/>
      <c r="WB171" s="16"/>
      <c r="WC171" s="16"/>
      <c r="WD171" s="16"/>
      <c r="WE171" s="16"/>
      <c r="WF171" s="16"/>
      <c r="WG171" s="16"/>
      <c r="WH171" s="16"/>
      <c r="WI171" s="16"/>
      <c r="WJ171" s="16"/>
      <c r="WK171" s="16"/>
      <c r="WL171" s="16"/>
      <c r="WM171" s="16"/>
      <c r="WN171" s="16"/>
      <c r="WO171" s="16"/>
      <c r="WP171" s="16"/>
      <c r="WQ171" s="16"/>
      <c r="WR171" s="16"/>
      <c r="WS171" s="16"/>
      <c r="WT171" s="16"/>
      <c r="WU171" s="16"/>
      <c r="WV171" s="16"/>
      <c r="WW171" s="16"/>
      <c r="WX171" s="16"/>
      <c r="WY171" s="16"/>
      <c r="WZ171" s="16"/>
      <c r="XA171" s="16"/>
      <c r="XB171" s="16"/>
      <c r="XC171" s="16"/>
      <c r="XD171" s="16"/>
      <c r="XE171" s="16"/>
      <c r="XF171" s="16"/>
      <c r="XG171" s="16"/>
      <c r="XH171" s="16"/>
      <c r="XI171" s="16"/>
      <c r="XJ171" s="16"/>
      <c r="XK171" s="16"/>
      <c r="XL171" s="16"/>
      <c r="XM171" s="16"/>
      <c r="XN171" s="16"/>
      <c r="XO171" s="16"/>
      <c r="XP171" s="16"/>
      <c r="XQ171" s="16"/>
      <c r="XR171" s="16"/>
      <c r="XS171" s="16"/>
      <c r="XT171" s="16"/>
      <c r="XU171" s="16"/>
      <c r="XV171" s="16"/>
      <c r="XW171" s="16"/>
      <c r="XX171" s="16"/>
      <c r="XY171" s="16"/>
      <c r="XZ171" s="16"/>
      <c r="YA171" s="16"/>
      <c r="YB171" s="16"/>
      <c r="YC171" s="16"/>
      <c r="YD171" s="16"/>
      <c r="YE171" s="16"/>
      <c r="YF171" s="16"/>
      <c r="YG171" s="16"/>
      <c r="YH171" s="16"/>
      <c r="YI171" s="16"/>
      <c r="YJ171" s="16"/>
      <c r="YK171" s="16"/>
      <c r="YL171" s="16"/>
      <c r="YM171" s="16"/>
      <c r="YN171" s="16"/>
      <c r="YO171" s="16"/>
      <c r="YP171" s="16"/>
      <c r="YQ171" s="16"/>
      <c r="YR171" s="16"/>
      <c r="YS171" s="16"/>
      <c r="YT171" s="16"/>
      <c r="YU171" s="16"/>
      <c r="YV171" s="16"/>
      <c r="YW171" s="16"/>
      <c r="YX171" s="16"/>
      <c r="YY171" s="16"/>
      <c r="YZ171" s="16"/>
      <c r="ZA171" s="16"/>
      <c r="ZB171" s="16"/>
      <c r="ZC171" s="16"/>
      <c r="ZD171" s="16"/>
      <c r="ZE171" s="16"/>
      <c r="ZF171" s="16"/>
      <c r="ZG171" s="16"/>
      <c r="ZH171" s="16"/>
      <c r="ZI171" s="16"/>
      <c r="ZJ171" s="16"/>
      <c r="ZK171" s="16"/>
      <c r="ZL171" s="16"/>
      <c r="ZM171" s="16"/>
      <c r="ZN171" s="16"/>
      <c r="ZO171" s="16"/>
      <c r="ZP171" s="16"/>
      <c r="ZQ171" s="16"/>
      <c r="ZR171" s="16"/>
      <c r="ZS171" s="16"/>
      <c r="ZT171" s="16"/>
      <c r="ZU171" s="16"/>
      <c r="ZV171" s="16"/>
      <c r="ZW171" s="16"/>
      <c r="ZX171" s="16"/>
      <c r="ZY171" s="16"/>
      <c r="ZZ171" s="16"/>
      <c r="AAA171" s="16"/>
      <c r="AAB171" s="16"/>
      <c r="AAC171" s="16"/>
      <c r="AAD171" s="16"/>
      <c r="AAE171" s="16"/>
      <c r="AAF171" s="16"/>
      <c r="AAG171" s="16"/>
      <c r="AAH171" s="16"/>
      <c r="AAI171" s="16"/>
      <c r="AAJ171" s="16"/>
      <c r="AAK171" s="16"/>
      <c r="AAL171" s="16"/>
      <c r="AAM171" s="16"/>
      <c r="AAN171" s="16"/>
      <c r="AAO171" s="16"/>
      <c r="AAP171" s="16"/>
      <c r="AAQ171" s="16"/>
      <c r="AAR171" s="16"/>
      <c r="AAS171" s="16"/>
      <c r="AAT171" s="16"/>
      <c r="AAU171" s="16"/>
      <c r="AAV171" s="16"/>
      <c r="AAW171" s="16"/>
      <c r="AAX171" s="16"/>
      <c r="AAY171" s="16"/>
      <c r="AAZ171" s="16"/>
      <c r="ABA171" s="16"/>
      <c r="ABB171" s="16"/>
      <c r="ABC171" s="16"/>
      <c r="ABD171" s="16"/>
      <c r="ABE171" s="16"/>
      <c r="ABF171" s="16"/>
      <c r="ABG171" s="16"/>
      <c r="ABH171" s="16"/>
      <c r="ABI171" s="16"/>
      <c r="ABJ171" s="16"/>
      <c r="ABK171" s="16"/>
      <c r="ABL171" s="16"/>
      <c r="ABM171" s="16"/>
      <c r="ABN171" s="16"/>
      <c r="ABO171" s="16"/>
      <c r="ABP171" s="16"/>
      <c r="ABQ171" s="16"/>
      <c r="ABR171" s="16"/>
      <c r="ABS171" s="16"/>
      <c r="ABT171" s="16"/>
      <c r="ABU171" s="16"/>
      <c r="ABV171" s="16"/>
      <c r="ABW171" s="16"/>
      <c r="ABX171" s="16"/>
      <c r="ABY171" s="16"/>
      <c r="ABZ171" s="16"/>
      <c r="ACA171" s="16"/>
      <c r="ACB171" s="16"/>
      <c r="ACC171" s="16"/>
      <c r="ACD171" s="16"/>
      <c r="ACE171" s="16"/>
      <c r="ACF171" s="16"/>
      <c r="ACG171" s="16"/>
      <c r="ACH171" s="16"/>
      <c r="ACI171" s="16"/>
      <c r="ACJ171" s="16"/>
      <c r="ACK171" s="16"/>
      <c r="ACL171" s="16"/>
      <c r="ACM171" s="16"/>
      <c r="ACN171" s="16"/>
      <c r="ACO171" s="16"/>
      <c r="ACP171" s="16"/>
      <c r="ACQ171" s="16"/>
      <c r="ACR171" s="16"/>
      <c r="ACS171" s="16"/>
      <c r="ACT171" s="16"/>
      <c r="ACU171" s="16"/>
      <c r="ACV171" s="16"/>
      <c r="ACW171" s="16"/>
      <c r="ACX171" s="16"/>
      <c r="ACY171" s="16"/>
      <c r="ACZ171" s="16"/>
      <c r="ADA171" s="16"/>
      <c r="ADB171" s="16"/>
      <c r="ADC171" s="16"/>
      <c r="ADD171" s="16"/>
      <c r="ADE171" s="16"/>
      <c r="ADF171" s="16"/>
      <c r="ADG171" s="16"/>
      <c r="ADH171" s="16"/>
      <c r="ADI171" s="16"/>
      <c r="ADJ171" s="16"/>
      <c r="ADK171" s="16"/>
      <c r="ADL171" s="16"/>
      <c r="ADM171" s="16"/>
      <c r="ADN171" s="16"/>
      <c r="ADO171" s="16"/>
      <c r="ADP171" s="16"/>
      <c r="ADQ171" s="16"/>
      <c r="ADR171" s="16"/>
      <c r="ADS171" s="16"/>
      <c r="ADT171" s="16"/>
      <c r="ADU171" s="16"/>
      <c r="ADV171" s="16"/>
      <c r="ADW171" s="16"/>
      <c r="ADX171" s="16"/>
      <c r="ADY171" s="16"/>
      <c r="ADZ171" s="16"/>
      <c r="AEA171" s="16"/>
      <c r="AEB171" s="16"/>
      <c r="AEC171" s="16"/>
      <c r="AED171" s="16"/>
      <c r="AEE171" s="16"/>
      <c r="AEF171" s="16"/>
      <c r="AEG171" s="16"/>
      <c r="AEH171" s="16"/>
      <c r="AEI171" s="16"/>
      <c r="AEJ171" s="16"/>
      <c r="AEK171" s="16"/>
      <c r="AEL171" s="16"/>
      <c r="AEM171" s="16"/>
      <c r="AEN171" s="16"/>
      <c r="AEO171" s="16"/>
      <c r="AEP171" s="16"/>
      <c r="AEQ171" s="16"/>
      <c r="AER171" s="16"/>
      <c r="AES171" s="16"/>
      <c r="AET171" s="16"/>
      <c r="AEU171" s="16"/>
      <c r="AEV171" s="16"/>
      <c r="AEW171" s="16"/>
      <c r="AEX171" s="16"/>
      <c r="AEY171" s="16"/>
      <c r="AEZ171" s="16"/>
      <c r="AFA171" s="16"/>
      <c r="AFB171" s="16"/>
      <c r="AFC171" s="16"/>
      <c r="AFD171" s="16"/>
      <c r="AFE171" s="16"/>
      <c r="AFF171" s="16"/>
      <c r="AFG171" s="16"/>
      <c r="AFH171" s="16"/>
      <c r="AFI171" s="16"/>
      <c r="AFJ171" s="16"/>
      <c r="AFK171" s="16"/>
      <c r="AFL171" s="16"/>
      <c r="AFM171" s="16"/>
      <c r="AFN171" s="16"/>
      <c r="AFO171" s="16"/>
      <c r="AFP171" s="16"/>
      <c r="AFQ171" s="16"/>
      <c r="AFR171" s="16"/>
      <c r="AFS171" s="16"/>
      <c r="AFT171" s="16"/>
      <c r="AFU171" s="16"/>
      <c r="AFV171" s="16"/>
      <c r="AFW171" s="16"/>
      <c r="AFX171" s="16"/>
      <c r="AFY171" s="16"/>
      <c r="AFZ171" s="16"/>
      <c r="AGA171" s="16"/>
      <c r="AGB171" s="16"/>
      <c r="AGC171" s="16"/>
      <c r="AGD171" s="16"/>
      <c r="AGE171" s="16"/>
      <c r="AGF171" s="16"/>
      <c r="AGG171" s="16"/>
      <c r="AGH171" s="16"/>
      <c r="AGI171" s="16"/>
      <c r="AGJ171" s="16"/>
      <c r="AGK171" s="16"/>
      <c r="AGL171" s="16"/>
      <c r="AGM171" s="16"/>
      <c r="AGN171" s="16"/>
      <c r="AGO171" s="16"/>
      <c r="AGP171" s="16"/>
      <c r="AGQ171" s="16"/>
      <c r="AGR171" s="16"/>
      <c r="AGS171" s="16"/>
      <c r="AGT171" s="16"/>
      <c r="AGU171" s="16"/>
      <c r="AGV171" s="16"/>
      <c r="AGW171" s="16"/>
      <c r="AGX171" s="16"/>
      <c r="AGY171" s="16"/>
      <c r="AGZ171" s="16"/>
      <c r="AHA171" s="16"/>
      <c r="AHB171" s="16"/>
      <c r="AHC171" s="16"/>
      <c r="AHD171" s="16"/>
      <c r="AHE171" s="16"/>
      <c r="AHF171" s="16"/>
      <c r="AHG171" s="16"/>
      <c r="AHH171" s="16"/>
      <c r="AHI171" s="16"/>
      <c r="AHJ171" s="16"/>
      <c r="AHK171" s="16"/>
      <c r="AHL171" s="16"/>
      <c r="AHM171" s="16"/>
      <c r="AHN171" s="16"/>
      <c r="AHO171" s="16"/>
      <c r="AHP171" s="16"/>
      <c r="AHQ171" s="16"/>
      <c r="AHR171" s="16"/>
      <c r="AHS171" s="16"/>
      <c r="AHT171" s="16"/>
      <c r="AHU171" s="16"/>
      <c r="AHV171" s="16"/>
      <c r="AHW171" s="16"/>
      <c r="AHX171" s="16"/>
      <c r="AHY171" s="16"/>
    </row>
    <row r="172" spans="3:909" ht="12.75" customHeight="1" x14ac:dyDescent="0.35">
      <c r="C172" s="11"/>
      <c r="D172" s="11"/>
      <c r="E172" s="11"/>
      <c r="F172" s="11"/>
      <c r="G172" s="11"/>
      <c r="H172" s="11"/>
      <c r="I172" s="11"/>
      <c r="J172" s="13"/>
      <c r="K172" s="13"/>
      <c r="L172" s="13"/>
      <c r="M172" s="14"/>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21"/>
      <c r="AO172" s="11"/>
      <c r="AP172" s="11"/>
      <c r="AQ172" s="11"/>
      <c r="AR172" s="11"/>
      <c r="AS172" s="11"/>
      <c r="AT172" s="11"/>
      <c r="AU172" s="11"/>
      <c r="AV172" s="11"/>
      <c r="AW172" s="11"/>
      <c r="AX172" s="11"/>
      <c r="AY172" s="11"/>
      <c r="AZ172" s="11"/>
      <c r="BA172" s="15"/>
      <c r="BB172" s="15"/>
      <c r="BC172" s="15"/>
      <c r="BD172" s="15"/>
      <c r="BE172" s="15"/>
      <c r="BF172" s="15"/>
      <c r="BG172" s="15"/>
      <c r="BH172" s="15"/>
      <c r="BI172" s="15"/>
      <c r="BJ172" s="15"/>
      <c r="BK172" s="15"/>
      <c r="BL172" s="15"/>
      <c r="BM172" s="15"/>
      <c r="BN172" s="15"/>
      <c r="LT172" s="16"/>
      <c r="LU172" s="16"/>
      <c r="LV172" s="16"/>
      <c r="LW172" s="16"/>
      <c r="LX172" s="16"/>
      <c r="LY172" s="16"/>
      <c r="LZ172" s="16"/>
      <c r="MA172" s="16"/>
      <c r="MB172" s="16"/>
      <c r="MC172" s="16"/>
      <c r="MD172" s="16"/>
      <c r="ME172" s="16"/>
      <c r="MF172" s="16"/>
      <c r="MG172" s="16"/>
      <c r="MH172" s="16"/>
      <c r="MI172" s="16"/>
      <c r="MJ172" s="16"/>
      <c r="MK172" s="16"/>
      <c r="ML172" s="16"/>
      <c r="MM172" s="16"/>
      <c r="MN172" s="16"/>
      <c r="MO172" s="16"/>
      <c r="MP172" s="16"/>
      <c r="MQ172" s="16"/>
      <c r="MR172" s="16"/>
      <c r="MS172" s="16"/>
      <c r="MT172" s="16"/>
      <c r="MU172" s="16"/>
      <c r="MV172" s="16"/>
      <c r="MW172" s="16"/>
      <c r="MX172" s="16"/>
      <c r="MY172" s="16"/>
      <c r="MZ172" s="16"/>
      <c r="NA172" s="16"/>
      <c r="NB172" s="16"/>
      <c r="NC172" s="16"/>
      <c r="ND172" s="16"/>
      <c r="NE172" s="16"/>
      <c r="NF172" s="16"/>
      <c r="NG172" s="16"/>
      <c r="NH172" s="16"/>
      <c r="NI172" s="16"/>
      <c r="NJ172" s="16"/>
      <c r="NK172" s="16"/>
      <c r="NL172" s="16"/>
      <c r="NM172" s="16"/>
      <c r="NN172" s="16"/>
      <c r="NO172" s="16"/>
      <c r="NP172" s="16"/>
      <c r="NQ172" s="16"/>
      <c r="NR172" s="16"/>
      <c r="NS172" s="16"/>
      <c r="NT172" s="16"/>
      <c r="NU172" s="16"/>
      <c r="NV172" s="16"/>
      <c r="NW172" s="16"/>
      <c r="NX172" s="16"/>
      <c r="NY172" s="16"/>
      <c r="NZ172" s="16"/>
      <c r="OA172" s="16"/>
      <c r="OB172" s="16"/>
      <c r="OC172" s="16"/>
      <c r="OD172" s="16"/>
      <c r="OE172" s="16"/>
      <c r="OF172" s="16"/>
      <c r="OG172" s="16"/>
      <c r="OH172" s="16"/>
      <c r="OI172" s="16"/>
      <c r="OJ172" s="16"/>
      <c r="OK172" s="16"/>
      <c r="OL172" s="16"/>
      <c r="OM172" s="16"/>
      <c r="ON172" s="16"/>
      <c r="OO172" s="16"/>
      <c r="OP172" s="16"/>
      <c r="OQ172" s="16"/>
      <c r="OR172" s="16"/>
      <c r="OS172" s="16"/>
      <c r="OT172" s="16"/>
      <c r="OU172" s="16"/>
      <c r="OV172" s="16"/>
      <c r="OW172" s="16"/>
      <c r="OX172" s="16"/>
      <c r="OY172" s="16"/>
      <c r="OZ172" s="16"/>
      <c r="PA172" s="16"/>
      <c r="PB172" s="16"/>
      <c r="PC172" s="16"/>
      <c r="PD172" s="16"/>
      <c r="PE172" s="16"/>
      <c r="PF172" s="16"/>
      <c r="PG172" s="16"/>
      <c r="PH172" s="16"/>
      <c r="PI172" s="16"/>
      <c r="PJ172" s="16"/>
      <c r="PK172" s="16"/>
      <c r="PL172" s="16"/>
      <c r="PM172" s="16"/>
      <c r="PN172" s="16"/>
      <c r="PO172" s="16"/>
      <c r="PP172" s="16"/>
      <c r="PQ172" s="16"/>
      <c r="PR172" s="16"/>
      <c r="PS172" s="16"/>
      <c r="PT172" s="16"/>
      <c r="PU172" s="16"/>
      <c r="PV172" s="16"/>
      <c r="PW172" s="16"/>
      <c r="PX172" s="16"/>
      <c r="PY172" s="16"/>
      <c r="PZ172" s="16"/>
      <c r="QA172" s="16"/>
      <c r="QB172" s="16"/>
      <c r="QC172" s="16"/>
      <c r="QD172" s="16"/>
      <c r="QE172" s="16"/>
      <c r="QF172" s="16"/>
      <c r="QG172" s="16"/>
      <c r="QH172" s="16"/>
      <c r="QI172" s="16"/>
      <c r="QJ172" s="16"/>
      <c r="QK172" s="16"/>
      <c r="QL172" s="16"/>
      <c r="QM172" s="16"/>
      <c r="QN172" s="16"/>
      <c r="QO172" s="16"/>
      <c r="QP172" s="16"/>
      <c r="QQ172" s="16"/>
      <c r="QR172" s="16"/>
      <c r="QS172" s="16"/>
      <c r="QT172" s="16"/>
      <c r="QU172" s="16"/>
      <c r="QV172" s="16"/>
      <c r="QW172" s="16"/>
      <c r="QX172" s="16"/>
      <c r="QY172" s="16"/>
      <c r="QZ172" s="16"/>
      <c r="RA172" s="16"/>
      <c r="RB172" s="16"/>
      <c r="RC172" s="16"/>
      <c r="RD172" s="16"/>
      <c r="RE172" s="16"/>
      <c r="RF172" s="16"/>
      <c r="RG172" s="16"/>
      <c r="RH172" s="16"/>
      <c r="RI172" s="16"/>
      <c r="RJ172" s="16"/>
      <c r="RK172" s="16"/>
      <c r="RL172" s="16"/>
      <c r="RM172" s="16"/>
      <c r="RN172" s="16"/>
      <c r="RO172" s="16"/>
      <c r="RP172" s="16"/>
      <c r="RQ172" s="16"/>
      <c r="RR172" s="16"/>
      <c r="RS172" s="16"/>
      <c r="RT172" s="16"/>
      <c r="RU172" s="16"/>
      <c r="RV172" s="16"/>
      <c r="RW172" s="16"/>
      <c r="RX172" s="16"/>
      <c r="RY172" s="16"/>
      <c r="RZ172" s="16"/>
      <c r="SA172" s="16"/>
      <c r="SB172" s="16"/>
      <c r="SC172" s="16"/>
      <c r="SD172" s="16"/>
      <c r="SE172" s="16"/>
      <c r="SF172" s="16"/>
      <c r="SG172" s="16"/>
      <c r="SH172" s="16"/>
      <c r="SI172" s="16"/>
      <c r="SJ172" s="16"/>
      <c r="SK172" s="16"/>
      <c r="SL172" s="16"/>
      <c r="SM172" s="16"/>
      <c r="SN172" s="16"/>
      <c r="SO172" s="16"/>
      <c r="SP172" s="16"/>
      <c r="SQ172" s="16"/>
      <c r="SR172" s="16"/>
      <c r="SS172" s="16"/>
      <c r="ST172" s="16"/>
      <c r="SU172" s="16"/>
      <c r="SV172" s="16"/>
      <c r="SW172" s="16"/>
      <c r="SX172" s="16"/>
      <c r="SY172" s="16"/>
      <c r="SZ172" s="16"/>
      <c r="TA172" s="16"/>
      <c r="TB172" s="16"/>
      <c r="TC172" s="16"/>
      <c r="TD172" s="16"/>
      <c r="TE172" s="16"/>
      <c r="TF172" s="16"/>
      <c r="TG172" s="16"/>
      <c r="TH172" s="16"/>
      <c r="TI172" s="16"/>
      <c r="TJ172" s="16"/>
      <c r="TK172" s="16"/>
      <c r="TL172" s="16"/>
      <c r="TM172" s="16"/>
      <c r="TN172" s="16"/>
      <c r="TO172" s="16"/>
      <c r="TP172" s="16"/>
      <c r="TQ172" s="16"/>
      <c r="TR172" s="16"/>
      <c r="TS172" s="16"/>
      <c r="TT172" s="16"/>
      <c r="TU172" s="16"/>
      <c r="TV172" s="16"/>
      <c r="TW172" s="16"/>
      <c r="TX172" s="16"/>
      <c r="TY172" s="16"/>
      <c r="TZ172" s="16"/>
      <c r="UA172" s="16"/>
      <c r="UB172" s="16"/>
      <c r="UC172" s="16"/>
      <c r="UD172" s="16"/>
      <c r="UE172" s="16"/>
      <c r="UF172" s="16"/>
      <c r="UG172" s="16"/>
      <c r="UH172" s="16"/>
      <c r="UI172" s="16"/>
      <c r="UJ172" s="16"/>
      <c r="UK172" s="16"/>
      <c r="UL172" s="16"/>
      <c r="UM172" s="16"/>
      <c r="UN172" s="16"/>
      <c r="UO172" s="16"/>
      <c r="UP172" s="16"/>
      <c r="UQ172" s="16"/>
      <c r="UR172" s="16"/>
      <c r="US172" s="16"/>
      <c r="UT172" s="16"/>
      <c r="UU172" s="16"/>
      <c r="UV172" s="16"/>
      <c r="UW172" s="16"/>
      <c r="UX172" s="16"/>
      <c r="UY172" s="16"/>
      <c r="UZ172" s="16"/>
      <c r="VA172" s="16"/>
      <c r="VB172" s="16"/>
      <c r="VC172" s="16"/>
      <c r="VD172" s="16"/>
      <c r="VE172" s="16"/>
      <c r="VF172" s="16"/>
      <c r="VG172" s="16"/>
      <c r="VH172" s="16"/>
      <c r="VI172" s="16"/>
      <c r="VJ172" s="16"/>
      <c r="VK172" s="16"/>
      <c r="VL172" s="16"/>
      <c r="VM172" s="16"/>
      <c r="VN172" s="16"/>
      <c r="VO172" s="16"/>
      <c r="VP172" s="16"/>
      <c r="VQ172" s="16"/>
      <c r="VR172" s="16"/>
      <c r="VS172" s="16"/>
      <c r="VT172" s="16"/>
      <c r="VU172" s="16"/>
      <c r="VV172" s="16"/>
      <c r="VW172" s="16"/>
      <c r="VX172" s="16"/>
      <c r="VY172" s="16"/>
      <c r="VZ172" s="16"/>
      <c r="WA172" s="16"/>
      <c r="WB172" s="16"/>
      <c r="WC172" s="16"/>
      <c r="WD172" s="16"/>
      <c r="WE172" s="16"/>
      <c r="WF172" s="16"/>
      <c r="WG172" s="16"/>
      <c r="WH172" s="16"/>
      <c r="WI172" s="16"/>
      <c r="WJ172" s="16"/>
      <c r="WK172" s="16"/>
      <c r="WL172" s="16"/>
      <c r="WM172" s="16"/>
      <c r="WN172" s="16"/>
      <c r="WO172" s="16"/>
      <c r="WP172" s="16"/>
      <c r="WQ172" s="16"/>
      <c r="WR172" s="16"/>
      <c r="WS172" s="16"/>
      <c r="WT172" s="16"/>
      <c r="WU172" s="16"/>
      <c r="WV172" s="16"/>
      <c r="WW172" s="16"/>
      <c r="WX172" s="16"/>
      <c r="WY172" s="16"/>
      <c r="WZ172" s="16"/>
      <c r="XA172" s="16"/>
      <c r="XB172" s="16"/>
      <c r="XC172" s="16"/>
      <c r="XD172" s="16"/>
      <c r="XE172" s="16"/>
      <c r="XF172" s="16"/>
      <c r="XG172" s="16"/>
      <c r="XH172" s="16"/>
      <c r="XI172" s="16"/>
      <c r="XJ172" s="16"/>
      <c r="XK172" s="16"/>
      <c r="XL172" s="16"/>
      <c r="XM172" s="16"/>
      <c r="XN172" s="16"/>
      <c r="XO172" s="16"/>
      <c r="XP172" s="16"/>
      <c r="XQ172" s="16"/>
      <c r="XR172" s="16"/>
      <c r="XS172" s="16"/>
      <c r="XT172" s="16"/>
      <c r="XU172" s="16"/>
      <c r="XV172" s="16"/>
      <c r="XW172" s="16"/>
      <c r="XX172" s="16"/>
      <c r="XY172" s="16"/>
      <c r="XZ172" s="16"/>
      <c r="YA172" s="16"/>
      <c r="YB172" s="16"/>
      <c r="YC172" s="16"/>
      <c r="YD172" s="16"/>
      <c r="YE172" s="16"/>
      <c r="YF172" s="16"/>
      <c r="YG172" s="16"/>
      <c r="YH172" s="16"/>
      <c r="YI172" s="16"/>
      <c r="YJ172" s="16"/>
      <c r="YK172" s="16"/>
      <c r="YL172" s="16"/>
      <c r="YM172" s="16"/>
      <c r="YN172" s="16"/>
      <c r="YO172" s="16"/>
      <c r="YP172" s="16"/>
      <c r="YQ172" s="16"/>
      <c r="YR172" s="16"/>
      <c r="YS172" s="16"/>
      <c r="YT172" s="16"/>
      <c r="YU172" s="16"/>
      <c r="YV172" s="16"/>
      <c r="YW172" s="16"/>
      <c r="YX172" s="16"/>
      <c r="YY172" s="16"/>
      <c r="YZ172" s="16"/>
      <c r="ZA172" s="16"/>
      <c r="ZB172" s="16"/>
      <c r="ZC172" s="16"/>
      <c r="ZD172" s="16"/>
      <c r="ZE172" s="16"/>
      <c r="ZF172" s="16"/>
      <c r="ZG172" s="16"/>
      <c r="ZH172" s="16"/>
      <c r="ZI172" s="16"/>
      <c r="ZJ172" s="16"/>
      <c r="ZK172" s="16"/>
      <c r="ZL172" s="16"/>
      <c r="ZM172" s="16"/>
      <c r="ZN172" s="16"/>
      <c r="ZO172" s="16"/>
      <c r="ZP172" s="16"/>
      <c r="ZQ172" s="16"/>
      <c r="ZR172" s="16"/>
      <c r="ZS172" s="16"/>
      <c r="ZT172" s="16"/>
      <c r="ZU172" s="16"/>
      <c r="ZV172" s="16"/>
      <c r="ZW172" s="16"/>
      <c r="ZX172" s="16"/>
      <c r="ZY172" s="16"/>
      <c r="ZZ172" s="16"/>
      <c r="AAA172" s="16"/>
      <c r="AAB172" s="16"/>
      <c r="AAC172" s="16"/>
      <c r="AAD172" s="16"/>
      <c r="AAE172" s="16"/>
      <c r="AAF172" s="16"/>
      <c r="AAG172" s="16"/>
      <c r="AAH172" s="16"/>
      <c r="AAI172" s="16"/>
      <c r="AAJ172" s="16"/>
      <c r="AAK172" s="16"/>
      <c r="AAL172" s="16"/>
      <c r="AAM172" s="16"/>
      <c r="AAN172" s="16"/>
      <c r="AAO172" s="16"/>
      <c r="AAP172" s="16"/>
      <c r="AAQ172" s="16"/>
      <c r="AAR172" s="16"/>
      <c r="AAS172" s="16"/>
      <c r="AAT172" s="16"/>
      <c r="AAU172" s="16"/>
      <c r="AAV172" s="16"/>
      <c r="AAW172" s="16"/>
      <c r="AAX172" s="16"/>
      <c r="AAY172" s="16"/>
      <c r="AAZ172" s="16"/>
      <c r="ABA172" s="16"/>
      <c r="ABB172" s="16"/>
      <c r="ABC172" s="16"/>
      <c r="ABD172" s="16"/>
      <c r="ABE172" s="16"/>
      <c r="ABF172" s="16"/>
      <c r="ABG172" s="16"/>
      <c r="ABH172" s="16"/>
      <c r="ABI172" s="16"/>
      <c r="ABJ172" s="16"/>
      <c r="ABK172" s="16"/>
      <c r="ABL172" s="16"/>
      <c r="ABM172" s="16"/>
      <c r="ABN172" s="16"/>
      <c r="ABO172" s="16"/>
      <c r="ABP172" s="16"/>
      <c r="ABQ172" s="16"/>
      <c r="ABR172" s="16"/>
      <c r="ABS172" s="16"/>
      <c r="ABT172" s="16"/>
      <c r="ABU172" s="16"/>
      <c r="ABV172" s="16"/>
      <c r="ABW172" s="16"/>
      <c r="ABX172" s="16"/>
      <c r="ABY172" s="16"/>
      <c r="ABZ172" s="16"/>
      <c r="ACA172" s="16"/>
      <c r="ACB172" s="16"/>
      <c r="ACC172" s="16"/>
      <c r="ACD172" s="16"/>
      <c r="ACE172" s="16"/>
      <c r="ACF172" s="16"/>
      <c r="ACG172" s="16"/>
      <c r="ACH172" s="16"/>
      <c r="ACI172" s="16"/>
      <c r="ACJ172" s="16"/>
      <c r="ACK172" s="16"/>
      <c r="ACL172" s="16"/>
      <c r="ACM172" s="16"/>
      <c r="ACN172" s="16"/>
      <c r="ACO172" s="16"/>
      <c r="ACP172" s="16"/>
      <c r="ACQ172" s="16"/>
      <c r="ACR172" s="16"/>
      <c r="ACS172" s="16"/>
      <c r="ACT172" s="16"/>
      <c r="ACU172" s="16"/>
      <c r="ACV172" s="16"/>
      <c r="ACW172" s="16"/>
      <c r="ACX172" s="16"/>
      <c r="ACY172" s="16"/>
      <c r="ACZ172" s="16"/>
      <c r="ADA172" s="16"/>
      <c r="ADB172" s="16"/>
      <c r="ADC172" s="16"/>
      <c r="ADD172" s="16"/>
      <c r="ADE172" s="16"/>
      <c r="ADF172" s="16"/>
      <c r="ADG172" s="16"/>
      <c r="ADH172" s="16"/>
      <c r="ADI172" s="16"/>
      <c r="ADJ172" s="16"/>
      <c r="ADK172" s="16"/>
      <c r="ADL172" s="16"/>
      <c r="ADM172" s="16"/>
      <c r="ADN172" s="16"/>
      <c r="ADO172" s="16"/>
      <c r="ADP172" s="16"/>
      <c r="ADQ172" s="16"/>
      <c r="ADR172" s="16"/>
      <c r="ADS172" s="16"/>
      <c r="ADT172" s="16"/>
      <c r="ADU172" s="16"/>
      <c r="ADV172" s="16"/>
      <c r="ADW172" s="16"/>
      <c r="ADX172" s="16"/>
      <c r="ADY172" s="16"/>
      <c r="ADZ172" s="16"/>
      <c r="AEA172" s="16"/>
      <c r="AEB172" s="16"/>
      <c r="AEC172" s="16"/>
      <c r="AED172" s="16"/>
      <c r="AEE172" s="16"/>
      <c r="AEF172" s="16"/>
      <c r="AEG172" s="16"/>
      <c r="AEH172" s="16"/>
      <c r="AEI172" s="16"/>
      <c r="AEJ172" s="16"/>
      <c r="AEK172" s="16"/>
      <c r="AEL172" s="16"/>
      <c r="AEM172" s="16"/>
      <c r="AEN172" s="16"/>
      <c r="AEO172" s="16"/>
      <c r="AEP172" s="16"/>
      <c r="AEQ172" s="16"/>
      <c r="AER172" s="16"/>
      <c r="AES172" s="16"/>
      <c r="AET172" s="16"/>
      <c r="AEU172" s="16"/>
      <c r="AEV172" s="16"/>
      <c r="AEW172" s="16"/>
      <c r="AEX172" s="16"/>
      <c r="AEY172" s="16"/>
      <c r="AEZ172" s="16"/>
      <c r="AFA172" s="16"/>
      <c r="AFB172" s="16"/>
      <c r="AFC172" s="16"/>
      <c r="AFD172" s="16"/>
      <c r="AFE172" s="16"/>
      <c r="AFF172" s="16"/>
      <c r="AFG172" s="16"/>
      <c r="AFH172" s="16"/>
      <c r="AFI172" s="16"/>
      <c r="AFJ172" s="16"/>
      <c r="AFK172" s="16"/>
      <c r="AFL172" s="16"/>
      <c r="AFM172" s="16"/>
      <c r="AFN172" s="16"/>
      <c r="AFO172" s="16"/>
      <c r="AFP172" s="16"/>
      <c r="AFQ172" s="16"/>
      <c r="AFR172" s="16"/>
      <c r="AFS172" s="16"/>
      <c r="AFT172" s="16"/>
      <c r="AFU172" s="16"/>
      <c r="AFV172" s="16"/>
      <c r="AFW172" s="16"/>
      <c r="AFX172" s="16"/>
      <c r="AFY172" s="16"/>
      <c r="AFZ172" s="16"/>
      <c r="AGA172" s="16"/>
      <c r="AGB172" s="16"/>
      <c r="AGC172" s="16"/>
      <c r="AGD172" s="16"/>
      <c r="AGE172" s="16"/>
      <c r="AGF172" s="16"/>
      <c r="AGG172" s="16"/>
      <c r="AGH172" s="16"/>
      <c r="AGI172" s="16"/>
      <c r="AGJ172" s="16"/>
      <c r="AGK172" s="16"/>
      <c r="AGL172" s="16"/>
      <c r="AGM172" s="16"/>
      <c r="AGN172" s="16"/>
      <c r="AGO172" s="16"/>
      <c r="AGP172" s="16"/>
      <c r="AGQ172" s="16"/>
      <c r="AGR172" s="16"/>
      <c r="AGS172" s="16"/>
      <c r="AGT172" s="16"/>
      <c r="AGU172" s="16"/>
      <c r="AGV172" s="16"/>
      <c r="AGW172" s="16"/>
      <c r="AGX172" s="16"/>
      <c r="AGY172" s="16"/>
      <c r="AGZ172" s="16"/>
      <c r="AHA172" s="16"/>
      <c r="AHB172" s="16"/>
      <c r="AHC172" s="16"/>
      <c r="AHD172" s="16"/>
      <c r="AHE172" s="16"/>
      <c r="AHF172" s="16"/>
      <c r="AHG172" s="16"/>
      <c r="AHH172" s="16"/>
      <c r="AHI172" s="16"/>
      <c r="AHJ172" s="16"/>
      <c r="AHK172" s="16"/>
      <c r="AHL172" s="16"/>
      <c r="AHM172" s="16"/>
      <c r="AHN172" s="16"/>
      <c r="AHO172" s="16"/>
      <c r="AHP172" s="16"/>
      <c r="AHQ172" s="16"/>
      <c r="AHR172" s="16"/>
      <c r="AHS172" s="16"/>
      <c r="AHT172" s="16"/>
      <c r="AHU172" s="16"/>
      <c r="AHV172" s="16"/>
      <c r="AHW172" s="16"/>
      <c r="AHX172" s="16"/>
      <c r="AHY172" s="16"/>
    </row>
    <row r="173" spans="3:909" ht="12.75" customHeight="1" x14ac:dyDescent="0.35">
      <c r="C173" s="11"/>
      <c r="D173" s="11"/>
      <c r="E173" s="11"/>
      <c r="F173" s="11"/>
      <c r="G173" s="11"/>
      <c r="H173" s="11"/>
      <c r="I173" s="11"/>
      <c r="J173" s="13"/>
      <c r="K173" s="13"/>
      <c r="L173" s="13"/>
      <c r="M173" s="14"/>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21"/>
      <c r="AO173" s="11"/>
      <c r="AP173" s="11"/>
      <c r="AQ173" s="11"/>
      <c r="AR173" s="11"/>
      <c r="AS173" s="11"/>
      <c r="AT173" s="11"/>
      <c r="AU173" s="11"/>
      <c r="AV173" s="11"/>
      <c r="AW173" s="11"/>
      <c r="AX173" s="11"/>
      <c r="AY173" s="11"/>
      <c r="AZ173" s="11"/>
      <c r="BA173" s="15"/>
      <c r="BB173" s="15"/>
      <c r="BC173" s="15"/>
      <c r="BD173" s="15"/>
      <c r="BE173" s="15"/>
      <c r="BF173" s="15"/>
      <c r="BG173" s="15"/>
      <c r="BH173" s="15"/>
      <c r="BI173" s="15"/>
      <c r="BJ173" s="15"/>
      <c r="BK173" s="15"/>
      <c r="BL173" s="15"/>
      <c r="BM173" s="15"/>
      <c r="BN173" s="15"/>
      <c r="LT173" s="16"/>
      <c r="LU173" s="16"/>
      <c r="LV173" s="16"/>
      <c r="LW173" s="16"/>
      <c r="LX173" s="16"/>
      <c r="LY173" s="16"/>
      <c r="LZ173" s="16"/>
      <c r="MA173" s="16"/>
      <c r="MB173" s="16"/>
      <c r="MC173" s="16"/>
      <c r="MD173" s="16"/>
      <c r="ME173" s="16"/>
      <c r="MF173" s="16"/>
      <c r="MG173" s="16"/>
      <c r="MH173" s="16"/>
      <c r="MI173" s="16"/>
      <c r="MJ173" s="16"/>
      <c r="MK173" s="16"/>
      <c r="ML173" s="16"/>
      <c r="MM173" s="16"/>
      <c r="MN173" s="16"/>
      <c r="MO173" s="16"/>
      <c r="MP173" s="16"/>
      <c r="MQ173" s="16"/>
      <c r="MR173" s="16"/>
      <c r="MS173" s="16"/>
      <c r="MT173" s="16"/>
      <c r="MU173" s="16"/>
      <c r="MV173" s="16"/>
      <c r="MW173" s="16"/>
      <c r="MX173" s="16"/>
      <c r="MY173" s="16"/>
      <c r="MZ173" s="16"/>
      <c r="NA173" s="16"/>
      <c r="NB173" s="16"/>
      <c r="NC173" s="16"/>
      <c r="ND173" s="16"/>
      <c r="NE173" s="16"/>
      <c r="NF173" s="16"/>
      <c r="NG173" s="16"/>
      <c r="NH173" s="16"/>
      <c r="NI173" s="16"/>
      <c r="NJ173" s="16"/>
      <c r="NK173" s="16"/>
      <c r="NL173" s="16"/>
      <c r="NM173" s="16"/>
      <c r="NN173" s="16"/>
      <c r="NO173" s="16"/>
      <c r="NP173" s="16"/>
      <c r="NQ173" s="16"/>
      <c r="NR173" s="16"/>
      <c r="NS173" s="16"/>
      <c r="NT173" s="16"/>
      <c r="NU173" s="16"/>
      <c r="NV173" s="16"/>
      <c r="NW173" s="16"/>
      <c r="NX173" s="16"/>
      <c r="NY173" s="16"/>
      <c r="NZ173" s="16"/>
      <c r="OA173" s="16"/>
      <c r="OB173" s="16"/>
      <c r="OC173" s="16"/>
      <c r="OD173" s="16"/>
      <c r="OE173" s="16"/>
      <c r="OF173" s="16"/>
      <c r="OG173" s="16"/>
      <c r="OH173" s="16"/>
      <c r="OI173" s="16"/>
      <c r="OJ173" s="16"/>
      <c r="OK173" s="16"/>
      <c r="OL173" s="16"/>
      <c r="OM173" s="16"/>
      <c r="ON173" s="16"/>
      <c r="OO173" s="16"/>
      <c r="OP173" s="16"/>
      <c r="OQ173" s="16"/>
      <c r="OR173" s="16"/>
      <c r="OS173" s="16"/>
      <c r="OT173" s="16"/>
      <c r="OU173" s="16"/>
      <c r="OV173" s="16"/>
      <c r="OW173" s="16"/>
      <c r="OX173" s="16"/>
      <c r="OY173" s="16"/>
      <c r="OZ173" s="16"/>
      <c r="PA173" s="16"/>
      <c r="PB173" s="16"/>
      <c r="PC173" s="16"/>
      <c r="PD173" s="16"/>
      <c r="PE173" s="16"/>
      <c r="PF173" s="16"/>
      <c r="PG173" s="16"/>
      <c r="PH173" s="16"/>
      <c r="PI173" s="16"/>
      <c r="PJ173" s="16"/>
      <c r="PK173" s="16"/>
      <c r="PL173" s="16"/>
      <c r="PM173" s="16"/>
      <c r="PN173" s="16"/>
      <c r="PO173" s="16"/>
      <c r="PP173" s="16"/>
      <c r="PQ173" s="16"/>
      <c r="PR173" s="16"/>
      <c r="PS173" s="16"/>
      <c r="PT173" s="16"/>
      <c r="PU173" s="16"/>
      <c r="PV173" s="16"/>
      <c r="PW173" s="16"/>
      <c r="PX173" s="16"/>
      <c r="PY173" s="16"/>
      <c r="PZ173" s="16"/>
      <c r="QA173" s="16"/>
      <c r="QB173" s="16"/>
      <c r="QC173" s="16"/>
      <c r="QD173" s="16"/>
      <c r="QE173" s="16"/>
      <c r="QF173" s="16"/>
      <c r="QG173" s="16"/>
      <c r="QH173" s="16"/>
      <c r="QI173" s="16"/>
      <c r="QJ173" s="16"/>
      <c r="QK173" s="16"/>
      <c r="QL173" s="16"/>
      <c r="QM173" s="16"/>
      <c r="QN173" s="16"/>
      <c r="QO173" s="16"/>
      <c r="QP173" s="16"/>
      <c r="QQ173" s="16"/>
      <c r="QR173" s="16"/>
      <c r="QS173" s="16"/>
      <c r="QT173" s="16"/>
      <c r="QU173" s="16"/>
      <c r="QV173" s="16"/>
      <c r="QW173" s="16"/>
      <c r="QX173" s="16"/>
      <c r="QY173" s="16"/>
      <c r="QZ173" s="16"/>
      <c r="RA173" s="16"/>
      <c r="RB173" s="16"/>
      <c r="RC173" s="16"/>
      <c r="RD173" s="16"/>
      <c r="RE173" s="16"/>
      <c r="RF173" s="16"/>
      <c r="RG173" s="16"/>
      <c r="RH173" s="16"/>
      <c r="RI173" s="16"/>
      <c r="RJ173" s="16"/>
      <c r="RK173" s="16"/>
      <c r="RL173" s="16"/>
      <c r="RM173" s="16"/>
      <c r="RN173" s="16"/>
      <c r="RO173" s="16"/>
      <c r="RP173" s="16"/>
      <c r="RQ173" s="16"/>
      <c r="RR173" s="16"/>
      <c r="RS173" s="16"/>
      <c r="RT173" s="16"/>
      <c r="RU173" s="16"/>
      <c r="RV173" s="16"/>
      <c r="RW173" s="16"/>
      <c r="RX173" s="16"/>
      <c r="RY173" s="16"/>
      <c r="RZ173" s="16"/>
      <c r="SA173" s="16"/>
      <c r="SB173" s="16"/>
      <c r="SC173" s="16"/>
      <c r="SD173" s="16"/>
      <c r="SE173" s="16"/>
      <c r="SF173" s="16"/>
      <c r="SG173" s="16"/>
      <c r="SH173" s="16"/>
      <c r="SI173" s="16"/>
      <c r="SJ173" s="16"/>
      <c r="SK173" s="16"/>
      <c r="SL173" s="16"/>
      <c r="SM173" s="16"/>
      <c r="SN173" s="16"/>
      <c r="SO173" s="16"/>
      <c r="SP173" s="16"/>
      <c r="SQ173" s="16"/>
      <c r="SR173" s="16"/>
      <c r="SS173" s="16"/>
      <c r="ST173" s="16"/>
      <c r="SU173" s="16"/>
      <c r="SV173" s="16"/>
      <c r="SW173" s="16"/>
      <c r="SX173" s="16"/>
      <c r="SY173" s="16"/>
      <c r="SZ173" s="16"/>
      <c r="TA173" s="16"/>
      <c r="TB173" s="16"/>
      <c r="TC173" s="16"/>
      <c r="TD173" s="16"/>
      <c r="TE173" s="16"/>
      <c r="TF173" s="16"/>
      <c r="TG173" s="16"/>
      <c r="TH173" s="16"/>
      <c r="TI173" s="16"/>
      <c r="TJ173" s="16"/>
      <c r="TK173" s="16"/>
      <c r="TL173" s="16"/>
      <c r="TM173" s="16"/>
      <c r="TN173" s="16"/>
      <c r="TO173" s="16"/>
      <c r="TP173" s="16"/>
      <c r="TQ173" s="16"/>
      <c r="TR173" s="16"/>
      <c r="TS173" s="16"/>
      <c r="TT173" s="16"/>
      <c r="TU173" s="16"/>
      <c r="TV173" s="16"/>
      <c r="TW173" s="16"/>
      <c r="TX173" s="16"/>
      <c r="TY173" s="16"/>
      <c r="TZ173" s="16"/>
      <c r="UA173" s="16"/>
      <c r="UB173" s="16"/>
      <c r="UC173" s="16"/>
      <c r="UD173" s="16"/>
      <c r="UE173" s="16"/>
      <c r="UF173" s="16"/>
      <c r="UG173" s="16"/>
      <c r="UH173" s="16"/>
      <c r="UI173" s="16"/>
      <c r="UJ173" s="16"/>
      <c r="UK173" s="16"/>
      <c r="UL173" s="16"/>
      <c r="UM173" s="16"/>
      <c r="UN173" s="16"/>
      <c r="UO173" s="16"/>
      <c r="UP173" s="16"/>
      <c r="UQ173" s="16"/>
      <c r="UR173" s="16"/>
      <c r="US173" s="16"/>
      <c r="UT173" s="16"/>
      <c r="UU173" s="16"/>
      <c r="UV173" s="16"/>
      <c r="UW173" s="16"/>
      <c r="UX173" s="16"/>
      <c r="UY173" s="16"/>
      <c r="UZ173" s="16"/>
      <c r="VA173" s="16"/>
      <c r="VB173" s="16"/>
      <c r="VC173" s="16"/>
      <c r="VD173" s="16"/>
      <c r="VE173" s="16"/>
      <c r="VF173" s="16"/>
      <c r="VG173" s="16"/>
      <c r="VH173" s="16"/>
      <c r="VI173" s="16"/>
      <c r="VJ173" s="16"/>
      <c r="VK173" s="16"/>
      <c r="VL173" s="16"/>
      <c r="VM173" s="16"/>
      <c r="VN173" s="16"/>
      <c r="VO173" s="16"/>
      <c r="VP173" s="16"/>
      <c r="VQ173" s="16"/>
      <c r="VR173" s="16"/>
      <c r="VS173" s="16"/>
      <c r="VT173" s="16"/>
      <c r="VU173" s="16"/>
      <c r="VV173" s="16"/>
      <c r="VW173" s="16"/>
      <c r="VX173" s="16"/>
      <c r="VY173" s="16"/>
      <c r="VZ173" s="16"/>
      <c r="WA173" s="16"/>
      <c r="WB173" s="16"/>
      <c r="WC173" s="16"/>
      <c r="WD173" s="16"/>
      <c r="WE173" s="16"/>
      <c r="WF173" s="16"/>
      <c r="WG173" s="16"/>
      <c r="WH173" s="16"/>
      <c r="WI173" s="16"/>
      <c r="WJ173" s="16"/>
      <c r="WK173" s="16"/>
      <c r="WL173" s="16"/>
      <c r="WM173" s="16"/>
      <c r="WN173" s="16"/>
      <c r="WO173" s="16"/>
      <c r="WP173" s="16"/>
      <c r="WQ173" s="16"/>
      <c r="WR173" s="16"/>
      <c r="WS173" s="16"/>
      <c r="WT173" s="16"/>
      <c r="WU173" s="16"/>
      <c r="WV173" s="16"/>
      <c r="WW173" s="16"/>
      <c r="WX173" s="16"/>
      <c r="WY173" s="16"/>
      <c r="WZ173" s="16"/>
      <c r="XA173" s="16"/>
      <c r="XB173" s="16"/>
      <c r="XC173" s="16"/>
      <c r="XD173" s="16"/>
      <c r="XE173" s="16"/>
      <c r="XF173" s="16"/>
      <c r="XG173" s="16"/>
      <c r="XH173" s="16"/>
      <c r="XI173" s="16"/>
      <c r="XJ173" s="16"/>
      <c r="XK173" s="16"/>
      <c r="XL173" s="16"/>
      <c r="XM173" s="16"/>
      <c r="XN173" s="16"/>
      <c r="XO173" s="16"/>
      <c r="XP173" s="16"/>
      <c r="XQ173" s="16"/>
      <c r="XR173" s="16"/>
      <c r="XS173" s="16"/>
      <c r="XT173" s="16"/>
      <c r="XU173" s="16"/>
      <c r="XV173" s="16"/>
      <c r="XW173" s="16"/>
      <c r="XX173" s="16"/>
      <c r="XY173" s="16"/>
      <c r="XZ173" s="16"/>
      <c r="YA173" s="16"/>
      <c r="YB173" s="16"/>
      <c r="YC173" s="16"/>
      <c r="YD173" s="16"/>
      <c r="YE173" s="16"/>
      <c r="YF173" s="16"/>
      <c r="YG173" s="16"/>
      <c r="YH173" s="16"/>
      <c r="YI173" s="16"/>
      <c r="YJ173" s="16"/>
      <c r="YK173" s="16"/>
      <c r="YL173" s="16"/>
      <c r="YM173" s="16"/>
      <c r="YN173" s="16"/>
      <c r="YO173" s="16"/>
      <c r="YP173" s="16"/>
      <c r="YQ173" s="16"/>
      <c r="YR173" s="16"/>
      <c r="YS173" s="16"/>
      <c r="YT173" s="16"/>
      <c r="YU173" s="16"/>
      <c r="YV173" s="16"/>
      <c r="YW173" s="16"/>
      <c r="YX173" s="16"/>
      <c r="YY173" s="16"/>
      <c r="YZ173" s="16"/>
      <c r="ZA173" s="16"/>
      <c r="ZB173" s="16"/>
      <c r="ZC173" s="16"/>
      <c r="ZD173" s="16"/>
      <c r="ZE173" s="16"/>
      <c r="ZF173" s="16"/>
      <c r="ZG173" s="16"/>
      <c r="ZH173" s="16"/>
      <c r="ZI173" s="16"/>
      <c r="ZJ173" s="16"/>
      <c r="ZK173" s="16"/>
      <c r="ZL173" s="16"/>
      <c r="ZM173" s="16"/>
      <c r="ZN173" s="16"/>
      <c r="ZO173" s="16"/>
      <c r="ZP173" s="16"/>
      <c r="ZQ173" s="16"/>
      <c r="ZR173" s="16"/>
      <c r="ZS173" s="16"/>
      <c r="ZT173" s="16"/>
      <c r="ZU173" s="16"/>
      <c r="ZV173" s="16"/>
      <c r="ZW173" s="16"/>
      <c r="ZX173" s="16"/>
      <c r="ZY173" s="16"/>
      <c r="ZZ173" s="16"/>
      <c r="AAA173" s="16"/>
      <c r="AAB173" s="16"/>
      <c r="AAC173" s="16"/>
      <c r="AAD173" s="16"/>
      <c r="AAE173" s="16"/>
      <c r="AAF173" s="16"/>
      <c r="AAG173" s="16"/>
      <c r="AAH173" s="16"/>
      <c r="AAI173" s="16"/>
      <c r="AAJ173" s="16"/>
      <c r="AAK173" s="16"/>
      <c r="AAL173" s="16"/>
      <c r="AAM173" s="16"/>
      <c r="AAN173" s="16"/>
      <c r="AAO173" s="16"/>
      <c r="AAP173" s="16"/>
      <c r="AAQ173" s="16"/>
      <c r="AAR173" s="16"/>
      <c r="AAS173" s="16"/>
      <c r="AAT173" s="16"/>
      <c r="AAU173" s="16"/>
      <c r="AAV173" s="16"/>
      <c r="AAW173" s="16"/>
      <c r="AAX173" s="16"/>
      <c r="AAY173" s="16"/>
      <c r="AAZ173" s="16"/>
      <c r="ABA173" s="16"/>
      <c r="ABB173" s="16"/>
      <c r="ABC173" s="16"/>
      <c r="ABD173" s="16"/>
      <c r="ABE173" s="16"/>
      <c r="ABF173" s="16"/>
      <c r="ABG173" s="16"/>
      <c r="ABH173" s="16"/>
      <c r="ABI173" s="16"/>
      <c r="ABJ173" s="16"/>
      <c r="ABK173" s="16"/>
      <c r="ABL173" s="16"/>
      <c r="ABM173" s="16"/>
      <c r="ABN173" s="16"/>
      <c r="ABO173" s="16"/>
      <c r="ABP173" s="16"/>
      <c r="ABQ173" s="16"/>
      <c r="ABR173" s="16"/>
      <c r="ABS173" s="16"/>
      <c r="ABT173" s="16"/>
      <c r="ABU173" s="16"/>
      <c r="ABV173" s="16"/>
      <c r="ABW173" s="16"/>
      <c r="ABX173" s="16"/>
      <c r="ABY173" s="16"/>
      <c r="ABZ173" s="16"/>
      <c r="ACA173" s="16"/>
      <c r="ACB173" s="16"/>
      <c r="ACC173" s="16"/>
      <c r="ACD173" s="16"/>
      <c r="ACE173" s="16"/>
      <c r="ACF173" s="16"/>
      <c r="ACG173" s="16"/>
      <c r="ACH173" s="16"/>
      <c r="ACI173" s="16"/>
      <c r="ACJ173" s="16"/>
      <c r="ACK173" s="16"/>
      <c r="ACL173" s="16"/>
      <c r="ACM173" s="16"/>
      <c r="ACN173" s="16"/>
      <c r="ACO173" s="16"/>
      <c r="ACP173" s="16"/>
      <c r="ACQ173" s="16"/>
      <c r="ACR173" s="16"/>
      <c r="ACS173" s="16"/>
      <c r="ACT173" s="16"/>
      <c r="ACU173" s="16"/>
      <c r="ACV173" s="16"/>
      <c r="ACW173" s="16"/>
      <c r="ACX173" s="16"/>
      <c r="ACY173" s="16"/>
      <c r="ACZ173" s="16"/>
      <c r="ADA173" s="16"/>
      <c r="ADB173" s="16"/>
      <c r="ADC173" s="16"/>
      <c r="ADD173" s="16"/>
      <c r="ADE173" s="16"/>
      <c r="ADF173" s="16"/>
      <c r="ADG173" s="16"/>
      <c r="ADH173" s="16"/>
      <c r="ADI173" s="16"/>
      <c r="ADJ173" s="16"/>
      <c r="ADK173" s="16"/>
      <c r="ADL173" s="16"/>
      <c r="ADM173" s="16"/>
      <c r="ADN173" s="16"/>
      <c r="ADO173" s="16"/>
      <c r="ADP173" s="16"/>
      <c r="ADQ173" s="16"/>
      <c r="ADR173" s="16"/>
      <c r="ADS173" s="16"/>
      <c r="ADT173" s="16"/>
      <c r="ADU173" s="16"/>
      <c r="ADV173" s="16"/>
      <c r="ADW173" s="16"/>
      <c r="ADX173" s="16"/>
      <c r="ADY173" s="16"/>
      <c r="ADZ173" s="16"/>
      <c r="AEA173" s="16"/>
      <c r="AEB173" s="16"/>
      <c r="AEC173" s="16"/>
      <c r="AED173" s="16"/>
      <c r="AEE173" s="16"/>
      <c r="AEF173" s="16"/>
      <c r="AEG173" s="16"/>
      <c r="AEH173" s="16"/>
      <c r="AEI173" s="16"/>
      <c r="AEJ173" s="16"/>
      <c r="AEK173" s="16"/>
      <c r="AEL173" s="16"/>
      <c r="AEM173" s="16"/>
      <c r="AEN173" s="16"/>
      <c r="AEO173" s="16"/>
      <c r="AEP173" s="16"/>
      <c r="AEQ173" s="16"/>
      <c r="AER173" s="16"/>
      <c r="AES173" s="16"/>
      <c r="AET173" s="16"/>
      <c r="AEU173" s="16"/>
      <c r="AEV173" s="16"/>
      <c r="AEW173" s="16"/>
      <c r="AEX173" s="16"/>
      <c r="AEY173" s="16"/>
      <c r="AEZ173" s="16"/>
      <c r="AFA173" s="16"/>
      <c r="AFB173" s="16"/>
      <c r="AFC173" s="16"/>
      <c r="AFD173" s="16"/>
      <c r="AFE173" s="16"/>
      <c r="AFF173" s="16"/>
      <c r="AFG173" s="16"/>
      <c r="AFH173" s="16"/>
      <c r="AFI173" s="16"/>
      <c r="AFJ173" s="16"/>
      <c r="AFK173" s="16"/>
      <c r="AFL173" s="16"/>
      <c r="AFM173" s="16"/>
      <c r="AFN173" s="16"/>
      <c r="AFO173" s="16"/>
      <c r="AFP173" s="16"/>
      <c r="AFQ173" s="16"/>
      <c r="AFR173" s="16"/>
      <c r="AFS173" s="16"/>
      <c r="AFT173" s="16"/>
      <c r="AFU173" s="16"/>
      <c r="AFV173" s="16"/>
      <c r="AFW173" s="16"/>
      <c r="AFX173" s="16"/>
      <c r="AFY173" s="16"/>
      <c r="AFZ173" s="16"/>
      <c r="AGA173" s="16"/>
      <c r="AGB173" s="16"/>
      <c r="AGC173" s="16"/>
      <c r="AGD173" s="16"/>
      <c r="AGE173" s="16"/>
      <c r="AGF173" s="16"/>
      <c r="AGG173" s="16"/>
      <c r="AGH173" s="16"/>
      <c r="AGI173" s="16"/>
      <c r="AGJ173" s="16"/>
      <c r="AGK173" s="16"/>
      <c r="AGL173" s="16"/>
      <c r="AGM173" s="16"/>
      <c r="AGN173" s="16"/>
      <c r="AGO173" s="16"/>
      <c r="AGP173" s="16"/>
      <c r="AGQ173" s="16"/>
      <c r="AGR173" s="16"/>
      <c r="AGS173" s="16"/>
      <c r="AGT173" s="16"/>
      <c r="AGU173" s="16"/>
      <c r="AGV173" s="16"/>
      <c r="AGW173" s="16"/>
      <c r="AGX173" s="16"/>
      <c r="AGY173" s="16"/>
      <c r="AGZ173" s="16"/>
      <c r="AHA173" s="16"/>
      <c r="AHB173" s="16"/>
      <c r="AHC173" s="16"/>
      <c r="AHD173" s="16"/>
      <c r="AHE173" s="16"/>
      <c r="AHF173" s="16"/>
      <c r="AHG173" s="16"/>
      <c r="AHH173" s="16"/>
      <c r="AHI173" s="16"/>
      <c r="AHJ173" s="16"/>
      <c r="AHK173" s="16"/>
      <c r="AHL173" s="16"/>
      <c r="AHM173" s="16"/>
      <c r="AHN173" s="16"/>
      <c r="AHO173" s="16"/>
      <c r="AHP173" s="16"/>
      <c r="AHQ173" s="16"/>
      <c r="AHR173" s="16"/>
      <c r="AHS173" s="16"/>
      <c r="AHT173" s="16"/>
      <c r="AHU173" s="16"/>
      <c r="AHV173" s="16"/>
      <c r="AHW173" s="16"/>
      <c r="AHX173" s="16"/>
      <c r="AHY173" s="16"/>
    </row>
    <row r="174" spans="3:909" ht="12.75" customHeight="1" x14ac:dyDescent="0.35">
      <c r="C174" s="11"/>
      <c r="D174" s="11"/>
      <c r="E174" s="11"/>
      <c r="F174" s="11"/>
      <c r="G174" s="11"/>
      <c r="H174" s="11"/>
      <c r="I174" s="11"/>
      <c r="J174" s="13"/>
      <c r="K174" s="13"/>
      <c r="L174" s="13"/>
      <c r="M174" s="14"/>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21"/>
      <c r="AO174" s="11"/>
      <c r="AP174" s="11"/>
      <c r="AQ174" s="11"/>
      <c r="AR174" s="11"/>
      <c r="AS174" s="11"/>
      <c r="AT174" s="11"/>
      <c r="AU174" s="11"/>
      <c r="AV174" s="11"/>
      <c r="AW174" s="11"/>
      <c r="AX174" s="11"/>
      <c r="AY174" s="11"/>
      <c r="AZ174" s="11"/>
      <c r="BA174" s="15"/>
      <c r="BB174" s="15"/>
      <c r="BC174" s="15"/>
      <c r="BD174" s="15"/>
      <c r="BE174" s="15"/>
      <c r="BF174" s="15"/>
      <c r="BG174" s="15"/>
      <c r="BH174" s="15"/>
      <c r="BI174" s="15"/>
      <c r="BJ174" s="15"/>
      <c r="BK174" s="15"/>
      <c r="BL174" s="15"/>
      <c r="BM174" s="15"/>
      <c r="BN174" s="15"/>
      <c r="LT174" s="16"/>
      <c r="LU174" s="16"/>
      <c r="LV174" s="16"/>
      <c r="LW174" s="16"/>
      <c r="LX174" s="16"/>
      <c r="LY174" s="16"/>
      <c r="LZ174" s="16"/>
      <c r="MA174" s="16"/>
      <c r="MB174" s="16"/>
      <c r="MC174" s="16"/>
      <c r="MD174" s="16"/>
      <c r="ME174" s="16"/>
      <c r="MF174" s="16"/>
      <c r="MG174" s="16"/>
      <c r="MH174" s="16"/>
      <c r="MI174" s="16"/>
      <c r="MJ174" s="16"/>
      <c r="MK174" s="16"/>
      <c r="ML174" s="16"/>
      <c r="MM174" s="16"/>
      <c r="MN174" s="16"/>
      <c r="MO174" s="16"/>
      <c r="MP174" s="16"/>
      <c r="MQ174" s="16"/>
      <c r="MR174" s="16"/>
      <c r="MS174" s="16"/>
      <c r="MT174" s="16"/>
      <c r="MU174" s="16"/>
      <c r="MV174" s="16"/>
      <c r="MW174" s="16"/>
      <c r="MX174" s="16"/>
      <c r="MY174" s="16"/>
      <c r="MZ174" s="16"/>
      <c r="NA174" s="16"/>
      <c r="NB174" s="16"/>
      <c r="NC174" s="16"/>
      <c r="ND174" s="16"/>
      <c r="NE174" s="16"/>
      <c r="NF174" s="16"/>
      <c r="NG174" s="16"/>
      <c r="NH174" s="16"/>
      <c r="NI174" s="16"/>
      <c r="NJ174" s="16"/>
      <c r="NK174" s="16"/>
      <c r="NL174" s="16"/>
      <c r="NM174" s="16"/>
      <c r="NN174" s="16"/>
      <c r="NO174" s="16"/>
      <c r="NP174" s="16"/>
      <c r="NQ174" s="16"/>
      <c r="NR174" s="16"/>
      <c r="NS174" s="16"/>
      <c r="NT174" s="16"/>
      <c r="NU174" s="16"/>
      <c r="NV174" s="16"/>
      <c r="NW174" s="16"/>
      <c r="NX174" s="16"/>
      <c r="NY174" s="16"/>
      <c r="NZ174" s="16"/>
      <c r="OA174" s="16"/>
      <c r="OB174" s="16"/>
      <c r="OC174" s="16"/>
      <c r="OD174" s="16"/>
      <c r="OE174" s="16"/>
      <c r="OF174" s="16"/>
      <c r="OG174" s="16"/>
      <c r="OH174" s="16"/>
      <c r="OI174" s="16"/>
      <c r="OJ174" s="16"/>
      <c r="OK174" s="16"/>
      <c r="OL174" s="16"/>
      <c r="OM174" s="16"/>
      <c r="ON174" s="16"/>
      <c r="OO174" s="16"/>
      <c r="OP174" s="16"/>
      <c r="OQ174" s="16"/>
      <c r="OR174" s="16"/>
      <c r="OS174" s="16"/>
      <c r="OT174" s="16"/>
      <c r="OU174" s="16"/>
      <c r="OV174" s="16"/>
      <c r="OW174" s="16"/>
      <c r="OX174" s="16"/>
      <c r="OY174" s="16"/>
      <c r="OZ174" s="16"/>
      <c r="PA174" s="16"/>
      <c r="PB174" s="16"/>
      <c r="PC174" s="16"/>
      <c r="PD174" s="16"/>
      <c r="PE174" s="16"/>
      <c r="PF174" s="16"/>
      <c r="PG174" s="16"/>
      <c r="PH174" s="16"/>
      <c r="PI174" s="16"/>
      <c r="PJ174" s="16"/>
      <c r="PK174" s="16"/>
      <c r="PL174" s="16"/>
      <c r="PM174" s="16"/>
      <c r="PN174" s="16"/>
      <c r="PO174" s="16"/>
      <c r="PP174" s="16"/>
      <c r="PQ174" s="16"/>
      <c r="PR174" s="16"/>
      <c r="PS174" s="16"/>
      <c r="PT174" s="16"/>
      <c r="PU174" s="16"/>
      <c r="PV174" s="16"/>
      <c r="PW174" s="16"/>
      <c r="PX174" s="16"/>
      <c r="PY174" s="16"/>
      <c r="PZ174" s="16"/>
      <c r="QA174" s="16"/>
      <c r="QB174" s="16"/>
      <c r="QC174" s="16"/>
      <c r="QD174" s="16"/>
      <c r="QE174" s="16"/>
      <c r="QF174" s="16"/>
      <c r="QG174" s="16"/>
      <c r="QH174" s="16"/>
      <c r="QI174" s="16"/>
      <c r="QJ174" s="16"/>
      <c r="QK174" s="16"/>
      <c r="QL174" s="16"/>
      <c r="QM174" s="16"/>
      <c r="QN174" s="16"/>
      <c r="QO174" s="16"/>
      <c r="QP174" s="16"/>
      <c r="QQ174" s="16"/>
      <c r="QR174" s="16"/>
      <c r="QS174" s="16"/>
      <c r="QT174" s="16"/>
      <c r="QU174" s="16"/>
      <c r="QV174" s="16"/>
      <c r="QW174" s="16"/>
      <c r="QX174" s="16"/>
      <c r="QY174" s="16"/>
      <c r="QZ174" s="16"/>
      <c r="RA174" s="16"/>
      <c r="RB174" s="16"/>
      <c r="RC174" s="16"/>
      <c r="RD174" s="16"/>
      <c r="RE174" s="16"/>
      <c r="RF174" s="16"/>
      <c r="RG174" s="16"/>
      <c r="RH174" s="16"/>
      <c r="RI174" s="16"/>
      <c r="RJ174" s="16"/>
      <c r="RK174" s="16"/>
      <c r="RL174" s="16"/>
      <c r="RM174" s="16"/>
      <c r="RN174" s="16"/>
      <c r="RO174" s="16"/>
      <c r="RP174" s="16"/>
      <c r="RQ174" s="16"/>
      <c r="RR174" s="16"/>
      <c r="RS174" s="16"/>
      <c r="RT174" s="16"/>
      <c r="RU174" s="16"/>
      <c r="RV174" s="16"/>
      <c r="RW174" s="16"/>
      <c r="RX174" s="16"/>
      <c r="RY174" s="16"/>
      <c r="RZ174" s="16"/>
      <c r="SA174" s="16"/>
      <c r="SB174" s="16"/>
      <c r="SC174" s="16"/>
      <c r="SD174" s="16"/>
      <c r="SE174" s="16"/>
      <c r="SF174" s="16"/>
      <c r="SG174" s="16"/>
      <c r="SH174" s="16"/>
      <c r="SI174" s="16"/>
      <c r="SJ174" s="16"/>
      <c r="SK174" s="16"/>
      <c r="SL174" s="16"/>
      <c r="SM174" s="16"/>
      <c r="SN174" s="16"/>
      <c r="SO174" s="16"/>
      <c r="SP174" s="16"/>
      <c r="SQ174" s="16"/>
      <c r="SR174" s="16"/>
      <c r="SS174" s="16"/>
      <c r="ST174" s="16"/>
      <c r="SU174" s="16"/>
      <c r="SV174" s="16"/>
      <c r="SW174" s="16"/>
      <c r="SX174" s="16"/>
      <c r="SY174" s="16"/>
      <c r="SZ174" s="16"/>
      <c r="TA174" s="16"/>
      <c r="TB174" s="16"/>
      <c r="TC174" s="16"/>
      <c r="TD174" s="16"/>
      <c r="TE174" s="16"/>
      <c r="TF174" s="16"/>
      <c r="TG174" s="16"/>
      <c r="TH174" s="16"/>
      <c r="TI174" s="16"/>
      <c r="TJ174" s="16"/>
      <c r="TK174" s="16"/>
      <c r="TL174" s="16"/>
      <c r="TM174" s="16"/>
      <c r="TN174" s="16"/>
      <c r="TO174" s="16"/>
      <c r="TP174" s="16"/>
      <c r="TQ174" s="16"/>
      <c r="TR174" s="16"/>
      <c r="TS174" s="16"/>
      <c r="TT174" s="16"/>
      <c r="TU174" s="16"/>
      <c r="TV174" s="16"/>
      <c r="TW174" s="16"/>
      <c r="TX174" s="16"/>
      <c r="TY174" s="16"/>
      <c r="TZ174" s="16"/>
      <c r="UA174" s="16"/>
      <c r="UB174" s="16"/>
      <c r="UC174" s="16"/>
      <c r="UD174" s="16"/>
      <c r="UE174" s="16"/>
      <c r="UF174" s="16"/>
      <c r="UG174" s="16"/>
      <c r="UH174" s="16"/>
      <c r="UI174" s="16"/>
      <c r="UJ174" s="16"/>
      <c r="UK174" s="16"/>
      <c r="UL174" s="16"/>
      <c r="UM174" s="16"/>
      <c r="UN174" s="16"/>
      <c r="UO174" s="16"/>
      <c r="UP174" s="16"/>
      <c r="UQ174" s="16"/>
      <c r="UR174" s="16"/>
      <c r="US174" s="16"/>
      <c r="UT174" s="16"/>
      <c r="UU174" s="16"/>
      <c r="UV174" s="16"/>
      <c r="UW174" s="16"/>
      <c r="UX174" s="16"/>
      <c r="UY174" s="16"/>
      <c r="UZ174" s="16"/>
      <c r="VA174" s="16"/>
      <c r="VB174" s="16"/>
      <c r="VC174" s="16"/>
      <c r="VD174" s="16"/>
      <c r="VE174" s="16"/>
      <c r="VF174" s="16"/>
      <c r="VG174" s="16"/>
      <c r="VH174" s="16"/>
      <c r="VI174" s="16"/>
      <c r="VJ174" s="16"/>
      <c r="VK174" s="16"/>
      <c r="VL174" s="16"/>
      <c r="VM174" s="16"/>
      <c r="VN174" s="16"/>
      <c r="VO174" s="16"/>
      <c r="VP174" s="16"/>
      <c r="VQ174" s="16"/>
      <c r="VR174" s="16"/>
      <c r="VS174" s="16"/>
      <c r="VT174" s="16"/>
      <c r="VU174" s="16"/>
      <c r="VV174" s="16"/>
      <c r="VW174" s="16"/>
      <c r="VX174" s="16"/>
      <c r="VY174" s="16"/>
      <c r="VZ174" s="16"/>
      <c r="WA174" s="16"/>
      <c r="WB174" s="16"/>
      <c r="WC174" s="16"/>
      <c r="WD174" s="16"/>
      <c r="WE174" s="16"/>
      <c r="WF174" s="16"/>
      <c r="WG174" s="16"/>
      <c r="WH174" s="16"/>
      <c r="WI174" s="16"/>
      <c r="WJ174" s="16"/>
      <c r="WK174" s="16"/>
      <c r="WL174" s="16"/>
      <c r="WM174" s="16"/>
      <c r="WN174" s="16"/>
      <c r="WO174" s="16"/>
      <c r="WP174" s="16"/>
      <c r="WQ174" s="16"/>
      <c r="WR174" s="16"/>
      <c r="WS174" s="16"/>
      <c r="WT174" s="16"/>
      <c r="WU174" s="16"/>
      <c r="WV174" s="16"/>
      <c r="WW174" s="16"/>
      <c r="WX174" s="16"/>
      <c r="WY174" s="16"/>
      <c r="WZ174" s="16"/>
      <c r="XA174" s="16"/>
      <c r="XB174" s="16"/>
      <c r="XC174" s="16"/>
      <c r="XD174" s="16"/>
      <c r="XE174" s="16"/>
      <c r="XF174" s="16"/>
      <c r="XG174" s="16"/>
      <c r="XH174" s="16"/>
      <c r="XI174" s="16"/>
      <c r="XJ174" s="16"/>
      <c r="XK174" s="16"/>
      <c r="XL174" s="16"/>
      <c r="XM174" s="16"/>
      <c r="XN174" s="16"/>
      <c r="XO174" s="16"/>
      <c r="XP174" s="16"/>
      <c r="XQ174" s="16"/>
      <c r="XR174" s="16"/>
      <c r="XS174" s="16"/>
      <c r="XT174" s="16"/>
      <c r="XU174" s="16"/>
      <c r="XV174" s="16"/>
      <c r="XW174" s="16"/>
      <c r="XX174" s="16"/>
      <c r="XY174" s="16"/>
      <c r="XZ174" s="16"/>
      <c r="YA174" s="16"/>
      <c r="YB174" s="16"/>
      <c r="YC174" s="16"/>
      <c r="YD174" s="16"/>
      <c r="YE174" s="16"/>
      <c r="YF174" s="16"/>
      <c r="YG174" s="16"/>
      <c r="YH174" s="16"/>
      <c r="YI174" s="16"/>
      <c r="YJ174" s="16"/>
      <c r="YK174" s="16"/>
      <c r="YL174" s="16"/>
      <c r="YM174" s="16"/>
      <c r="YN174" s="16"/>
      <c r="YO174" s="16"/>
      <c r="YP174" s="16"/>
      <c r="YQ174" s="16"/>
      <c r="YR174" s="16"/>
      <c r="YS174" s="16"/>
      <c r="YT174" s="16"/>
      <c r="YU174" s="16"/>
      <c r="YV174" s="16"/>
      <c r="YW174" s="16"/>
      <c r="YX174" s="16"/>
      <c r="YY174" s="16"/>
      <c r="YZ174" s="16"/>
      <c r="ZA174" s="16"/>
      <c r="ZB174" s="16"/>
      <c r="ZC174" s="16"/>
      <c r="ZD174" s="16"/>
      <c r="ZE174" s="16"/>
      <c r="ZF174" s="16"/>
      <c r="ZG174" s="16"/>
      <c r="ZH174" s="16"/>
      <c r="ZI174" s="16"/>
      <c r="ZJ174" s="16"/>
      <c r="ZK174" s="16"/>
      <c r="ZL174" s="16"/>
      <c r="ZM174" s="16"/>
      <c r="ZN174" s="16"/>
      <c r="ZO174" s="16"/>
      <c r="ZP174" s="16"/>
      <c r="ZQ174" s="16"/>
      <c r="ZR174" s="16"/>
      <c r="ZS174" s="16"/>
      <c r="ZT174" s="16"/>
      <c r="ZU174" s="16"/>
      <c r="ZV174" s="16"/>
      <c r="ZW174" s="16"/>
      <c r="ZX174" s="16"/>
      <c r="ZY174" s="16"/>
      <c r="ZZ174" s="16"/>
      <c r="AAA174" s="16"/>
      <c r="AAB174" s="16"/>
      <c r="AAC174" s="16"/>
      <c r="AAD174" s="16"/>
      <c r="AAE174" s="16"/>
      <c r="AAF174" s="16"/>
      <c r="AAG174" s="16"/>
      <c r="AAH174" s="16"/>
      <c r="AAI174" s="16"/>
      <c r="AAJ174" s="16"/>
      <c r="AAK174" s="16"/>
      <c r="AAL174" s="16"/>
      <c r="AAM174" s="16"/>
      <c r="AAN174" s="16"/>
      <c r="AAO174" s="16"/>
      <c r="AAP174" s="16"/>
      <c r="AAQ174" s="16"/>
      <c r="AAR174" s="16"/>
      <c r="AAS174" s="16"/>
      <c r="AAT174" s="16"/>
      <c r="AAU174" s="16"/>
      <c r="AAV174" s="16"/>
      <c r="AAW174" s="16"/>
      <c r="AAX174" s="16"/>
      <c r="AAY174" s="16"/>
      <c r="AAZ174" s="16"/>
      <c r="ABA174" s="16"/>
      <c r="ABB174" s="16"/>
      <c r="ABC174" s="16"/>
      <c r="ABD174" s="16"/>
      <c r="ABE174" s="16"/>
      <c r="ABF174" s="16"/>
      <c r="ABG174" s="16"/>
      <c r="ABH174" s="16"/>
      <c r="ABI174" s="16"/>
      <c r="ABJ174" s="16"/>
      <c r="ABK174" s="16"/>
      <c r="ABL174" s="16"/>
      <c r="ABM174" s="16"/>
      <c r="ABN174" s="16"/>
      <c r="ABO174" s="16"/>
      <c r="ABP174" s="16"/>
      <c r="ABQ174" s="16"/>
      <c r="ABR174" s="16"/>
      <c r="ABS174" s="16"/>
      <c r="ABT174" s="16"/>
      <c r="ABU174" s="16"/>
      <c r="ABV174" s="16"/>
      <c r="ABW174" s="16"/>
      <c r="ABX174" s="16"/>
      <c r="ABY174" s="16"/>
      <c r="ABZ174" s="16"/>
      <c r="ACA174" s="16"/>
      <c r="ACB174" s="16"/>
      <c r="ACC174" s="16"/>
      <c r="ACD174" s="16"/>
      <c r="ACE174" s="16"/>
      <c r="ACF174" s="16"/>
      <c r="ACG174" s="16"/>
      <c r="ACH174" s="16"/>
      <c r="ACI174" s="16"/>
      <c r="ACJ174" s="16"/>
      <c r="ACK174" s="16"/>
      <c r="ACL174" s="16"/>
      <c r="ACM174" s="16"/>
      <c r="ACN174" s="16"/>
      <c r="ACO174" s="16"/>
      <c r="ACP174" s="16"/>
      <c r="ACQ174" s="16"/>
      <c r="ACR174" s="16"/>
      <c r="ACS174" s="16"/>
      <c r="ACT174" s="16"/>
      <c r="ACU174" s="16"/>
      <c r="ACV174" s="16"/>
      <c r="ACW174" s="16"/>
      <c r="ACX174" s="16"/>
      <c r="ACY174" s="16"/>
      <c r="ACZ174" s="16"/>
      <c r="ADA174" s="16"/>
      <c r="ADB174" s="16"/>
      <c r="ADC174" s="16"/>
      <c r="ADD174" s="16"/>
      <c r="ADE174" s="16"/>
      <c r="ADF174" s="16"/>
      <c r="ADG174" s="16"/>
      <c r="ADH174" s="16"/>
      <c r="ADI174" s="16"/>
      <c r="ADJ174" s="16"/>
      <c r="ADK174" s="16"/>
      <c r="ADL174" s="16"/>
      <c r="ADM174" s="16"/>
      <c r="ADN174" s="16"/>
      <c r="ADO174" s="16"/>
      <c r="ADP174" s="16"/>
      <c r="ADQ174" s="16"/>
      <c r="ADR174" s="16"/>
      <c r="ADS174" s="16"/>
      <c r="ADT174" s="16"/>
      <c r="ADU174" s="16"/>
      <c r="ADV174" s="16"/>
      <c r="ADW174" s="16"/>
      <c r="ADX174" s="16"/>
      <c r="ADY174" s="16"/>
      <c r="ADZ174" s="16"/>
      <c r="AEA174" s="16"/>
      <c r="AEB174" s="16"/>
      <c r="AEC174" s="16"/>
      <c r="AED174" s="16"/>
      <c r="AEE174" s="16"/>
      <c r="AEF174" s="16"/>
      <c r="AEG174" s="16"/>
      <c r="AEH174" s="16"/>
      <c r="AEI174" s="16"/>
      <c r="AEJ174" s="16"/>
      <c r="AEK174" s="16"/>
      <c r="AEL174" s="16"/>
      <c r="AEM174" s="16"/>
      <c r="AEN174" s="16"/>
      <c r="AEO174" s="16"/>
      <c r="AEP174" s="16"/>
      <c r="AEQ174" s="16"/>
      <c r="AER174" s="16"/>
      <c r="AES174" s="16"/>
      <c r="AET174" s="16"/>
      <c r="AEU174" s="16"/>
      <c r="AEV174" s="16"/>
      <c r="AEW174" s="16"/>
      <c r="AEX174" s="16"/>
      <c r="AEY174" s="16"/>
      <c r="AEZ174" s="16"/>
      <c r="AFA174" s="16"/>
      <c r="AFB174" s="16"/>
      <c r="AFC174" s="16"/>
      <c r="AFD174" s="16"/>
      <c r="AFE174" s="16"/>
      <c r="AFF174" s="16"/>
      <c r="AFG174" s="16"/>
      <c r="AFH174" s="16"/>
      <c r="AFI174" s="16"/>
      <c r="AFJ174" s="16"/>
      <c r="AFK174" s="16"/>
      <c r="AFL174" s="16"/>
      <c r="AFM174" s="16"/>
      <c r="AFN174" s="16"/>
      <c r="AFO174" s="16"/>
      <c r="AFP174" s="16"/>
      <c r="AFQ174" s="16"/>
      <c r="AFR174" s="16"/>
      <c r="AFS174" s="16"/>
      <c r="AFT174" s="16"/>
      <c r="AFU174" s="16"/>
      <c r="AFV174" s="16"/>
      <c r="AFW174" s="16"/>
      <c r="AFX174" s="16"/>
      <c r="AFY174" s="16"/>
      <c r="AFZ174" s="16"/>
      <c r="AGA174" s="16"/>
      <c r="AGB174" s="16"/>
      <c r="AGC174" s="16"/>
      <c r="AGD174" s="16"/>
      <c r="AGE174" s="16"/>
      <c r="AGF174" s="16"/>
      <c r="AGG174" s="16"/>
      <c r="AGH174" s="16"/>
      <c r="AGI174" s="16"/>
      <c r="AGJ174" s="16"/>
      <c r="AGK174" s="16"/>
      <c r="AGL174" s="16"/>
      <c r="AGM174" s="16"/>
      <c r="AGN174" s="16"/>
      <c r="AGO174" s="16"/>
      <c r="AGP174" s="16"/>
      <c r="AGQ174" s="16"/>
      <c r="AGR174" s="16"/>
      <c r="AGS174" s="16"/>
      <c r="AGT174" s="16"/>
      <c r="AGU174" s="16"/>
      <c r="AGV174" s="16"/>
      <c r="AGW174" s="16"/>
      <c r="AGX174" s="16"/>
      <c r="AGY174" s="16"/>
      <c r="AGZ174" s="16"/>
      <c r="AHA174" s="16"/>
      <c r="AHB174" s="16"/>
      <c r="AHC174" s="16"/>
      <c r="AHD174" s="16"/>
      <c r="AHE174" s="16"/>
      <c r="AHF174" s="16"/>
      <c r="AHG174" s="16"/>
      <c r="AHH174" s="16"/>
      <c r="AHI174" s="16"/>
      <c r="AHJ174" s="16"/>
      <c r="AHK174" s="16"/>
      <c r="AHL174" s="16"/>
      <c r="AHM174" s="16"/>
      <c r="AHN174" s="16"/>
      <c r="AHO174" s="16"/>
      <c r="AHP174" s="16"/>
      <c r="AHQ174" s="16"/>
      <c r="AHR174" s="16"/>
      <c r="AHS174" s="16"/>
      <c r="AHT174" s="16"/>
      <c r="AHU174" s="16"/>
      <c r="AHV174" s="16"/>
      <c r="AHW174" s="16"/>
      <c r="AHX174" s="16"/>
      <c r="AHY174" s="16"/>
    </row>
    <row r="175" spans="3:909" ht="12.75" customHeight="1" x14ac:dyDescent="0.35">
      <c r="C175" s="11"/>
      <c r="D175" s="11"/>
      <c r="E175" s="11"/>
      <c r="F175" s="11"/>
      <c r="G175" s="11"/>
      <c r="H175" s="11"/>
      <c r="I175" s="11"/>
      <c r="J175" s="13"/>
      <c r="K175" s="13"/>
      <c r="L175" s="13"/>
      <c r="M175" s="14"/>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21"/>
      <c r="AO175" s="11"/>
      <c r="AP175" s="11"/>
      <c r="AQ175" s="11"/>
      <c r="AR175" s="11"/>
      <c r="AS175" s="11"/>
      <c r="AT175" s="11"/>
      <c r="AU175" s="11"/>
      <c r="AV175" s="11"/>
      <c r="AW175" s="11"/>
      <c r="AX175" s="11"/>
      <c r="AY175" s="11"/>
      <c r="AZ175" s="11"/>
      <c r="BA175" s="15"/>
      <c r="BB175" s="15"/>
      <c r="BC175" s="15"/>
      <c r="BD175" s="15"/>
      <c r="BE175" s="15"/>
      <c r="BF175" s="15"/>
      <c r="BG175" s="15"/>
      <c r="BH175" s="15"/>
      <c r="BI175" s="15"/>
      <c r="BJ175" s="15"/>
      <c r="BK175" s="15"/>
      <c r="BL175" s="15"/>
      <c r="BM175" s="15"/>
      <c r="BN175" s="15"/>
      <c r="LT175" s="16"/>
      <c r="LU175" s="16"/>
      <c r="LV175" s="16"/>
      <c r="LW175" s="16"/>
      <c r="LX175" s="16"/>
      <c r="LY175" s="16"/>
      <c r="LZ175" s="16"/>
      <c r="MA175" s="16"/>
      <c r="MB175" s="16"/>
      <c r="MC175" s="16"/>
      <c r="MD175" s="16"/>
      <c r="ME175" s="16"/>
      <c r="MF175" s="16"/>
      <c r="MG175" s="16"/>
      <c r="MH175" s="16"/>
      <c r="MI175" s="16"/>
      <c r="MJ175" s="16"/>
      <c r="MK175" s="16"/>
      <c r="ML175" s="16"/>
      <c r="MM175" s="16"/>
      <c r="MN175" s="16"/>
      <c r="MO175" s="16"/>
      <c r="MP175" s="16"/>
      <c r="MQ175" s="16"/>
      <c r="MR175" s="16"/>
      <c r="MS175" s="16"/>
      <c r="MT175" s="16"/>
      <c r="MU175" s="16"/>
      <c r="MV175" s="16"/>
      <c r="MW175" s="16"/>
      <c r="MX175" s="16"/>
      <c r="MY175" s="16"/>
      <c r="MZ175" s="16"/>
      <c r="NA175" s="16"/>
      <c r="NB175" s="16"/>
      <c r="NC175" s="16"/>
      <c r="ND175" s="16"/>
      <c r="NE175" s="16"/>
      <c r="NF175" s="16"/>
      <c r="NG175" s="16"/>
      <c r="NH175" s="16"/>
      <c r="NI175" s="16"/>
      <c r="NJ175" s="16"/>
      <c r="NK175" s="16"/>
      <c r="NL175" s="16"/>
      <c r="NM175" s="16"/>
      <c r="NN175" s="16"/>
      <c r="NO175" s="16"/>
      <c r="NP175" s="16"/>
      <c r="NQ175" s="16"/>
      <c r="NR175" s="16"/>
      <c r="NS175" s="16"/>
      <c r="NT175" s="16"/>
      <c r="NU175" s="16"/>
      <c r="NV175" s="16"/>
      <c r="NW175" s="16"/>
      <c r="NX175" s="16"/>
      <c r="NY175" s="16"/>
      <c r="NZ175" s="16"/>
      <c r="OA175" s="16"/>
      <c r="OB175" s="16"/>
      <c r="OC175" s="16"/>
      <c r="OD175" s="16"/>
      <c r="OE175" s="16"/>
      <c r="OF175" s="16"/>
      <c r="OG175" s="16"/>
      <c r="OH175" s="16"/>
      <c r="OI175" s="16"/>
      <c r="OJ175" s="16"/>
      <c r="OK175" s="16"/>
      <c r="OL175" s="16"/>
      <c r="OM175" s="16"/>
      <c r="ON175" s="16"/>
      <c r="OO175" s="16"/>
      <c r="OP175" s="16"/>
      <c r="OQ175" s="16"/>
      <c r="OR175" s="16"/>
      <c r="OS175" s="16"/>
      <c r="OT175" s="16"/>
      <c r="OU175" s="16"/>
      <c r="OV175" s="16"/>
      <c r="OW175" s="16"/>
      <c r="OX175" s="16"/>
      <c r="OY175" s="16"/>
      <c r="OZ175" s="16"/>
      <c r="PA175" s="16"/>
      <c r="PB175" s="16"/>
      <c r="PC175" s="16"/>
      <c r="PD175" s="16"/>
      <c r="PE175" s="16"/>
      <c r="PF175" s="16"/>
      <c r="PG175" s="16"/>
      <c r="PH175" s="16"/>
      <c r="PI175" s="16"/>
      <c r="PJ175" s="16"/>
      <c r="PK175" s="16"/>
      <c r="PL175" s="16"/>
      <c r="PM175" s="16"/>
      <c r="PN175" s="16"/>
      <c r="PO175" s="16"/>
      <c r="PP175" s="16"/>
      <c r="PQ175" s="16"/>
      <c r="PR175" s="16"/>
      <c r="PS175" s="16"/>
      <c r="PT175" s="16"/>
      <c r="PU175" s="16"/>
      <c r="PV175" s="16"/>
      <c r="PW175" s="16"/>
      <c r="PX175" s="16"/>
      <c r="PY175" s="16"/>
      <c r="PZ175" s="16"/>
      <c r="QA175" s="16"/>
      <c r="QB175" s="16"/>
      <c r="QC175" s="16"/>
      <c r="QD175" s="16"/>
      <c r="QE175" s="16"/>
      <c r="QF175" s="16"/>
      <c r="QG175" s="16"/>
      <c r="QH175" s="16"/>
      <c r="QI175" s="16"/>
      <c r="QJ175" s="16"/>
      <c r="QK175" s="16"/>
      <c r="QL175" s="16"/>
      <c r="QM175" s="16"/>
      <c r="QN175" s="16"/>
      <c r="QO175" s="16"/>
      <c r="QP175" s="16"/>
      <c r="QQ175" s="16"/>
      <c r="QR175" s="16"/>
      <c r="QS175" s="16"/>
      <c r="QT175" s="16"/>
      <c r="QU175" s="16"/>
      <c r="QV175" s="16"/>
      <c r="QW175" s="16"/>
      <c r="QX175" s="16"/>
      <c r="QY175" s="16"/>
      <c r="QZ175" s="16"/>
      <c r="RA175" s="16"/>
      <c r="RB175" s="16"/>
      <c r="RC175" s="16"/>
      <c r="RD175" s="16"/>
      <c r="RE175" s="16"/>
      <c r="RF175" s="16"/>
      <c r="RG175" s="16"/>
      <c r="RH175" s="16"/>
      <c r="RI175" s="16"/>
      <c r="RJ175" s="16"/>
      <c r="RK175" s="16"/>
      <c r="RL175" s="16"/>
      <c r="RM175" s="16"/>
      <c r="RN175" s="16"/>
      <c r="RO175" s="16"/>
      <c r="RP175" s="16"/>
      <c r="RQ175" s="16"/>
      <c r="RR175" s="16"/>
      <c r="RS175" s="16"/>
      <c r="RT175" s="16"/>
      <c r="RU175" s="16"/>
      <c r="RV175" s="16"/>
      <c r="RW175" s="16"/>
      <c r="RX175" s="16"/>
      <c r="RY175" s="16"/>
      <c r="RZ175" s="16"/>
      <c r="SA175" s="16"/>
      <c r="SB175" s="16"/>
      <c r="SC175" s="16"/>
      <c r="SD175" s="16"/>
      <c r="SE175" s="16"/>
      <c r="SF175" s="16"/>
      <c r="SG175" s="16"/>
      <c r="SH175" s="16"/>
      <c r="SI175" s="16"/>
      <c r="SJ175" s="16"/>
      <c r="SK175" s="16"/>
      <c r="SL175" s="16"/>
      <c r="SM175" s="16"/>
      <c r="SN175" s="16"/>
      <c r="SO175" s="16"/>
      <c r="SP175" s="16"/>
      <c r="SQ175" s="16"/>
      <c r="SR175" s="16"/>
      <c r="SS175" s="16"/>
      <c r="ST175" s="16"/>
      <c r="SU175" s="16"/>
      <c r="SV175" s="16"/>
      <c r="SW175" s="16"/>
      <c r="SX175" s="16"/>
      <c r="SY175" s="16"/>
      <c r="SZ175" s="16"/>
      <c r="TA175" s="16"/>
      <c r="TB175" s="16"/>
      <c r="TC175" s="16"/>
      <c r="TD175" s="16"/>
      <c r="TE175" s="16"/>
      <c r="TF175" s="16"/>
      <c r="TG175" s="16"/>
      <c r="TH175" s="16"/>
      <c r="TI175" s="16"/>
      <c r="TJ175" s="16"/>
      <c r="TK175" s="16"/>
      <c r="TL175" s="16"/>
      <c r="TM175" s="16"/>
      <c r="TN175" s="16"/>
      <c r="TO175" s="16"/>
      <c r="TP175" s="16"/>
      <c r="TQ175" s="16"/>
      <c r="TR175" s="16"/>
      <c r="TS175" s="16"/>
      <c r="TT175" s="16"/>
      <c r="TU175" s="16"/>
      <c r="TV175" s="16"/>
      <c r="TW175" s="16"/>
      <c r="TX175" s="16"/>
      <c r="TY175" s="16"/>
      <c r="TZ175" s="16"/>
      <c r="UA175" s="16"/>
      <c r="UB175" s="16"/>
      <c r="UC175" s="16"/>
      <c r="UD175" s="16"/>
      <c r="UE175" s="16"/>
      <c r="UF175" s="16"/>
      <c r="UG175" s="16"/>
      <c r="UH175" s="16"/>
      <c r="UI175" s="16"/>
      <c r="UJ175" s="16"/>
      <c r="UK175" s="16"/>
      <c r="UL175" s="16"/>
      <c r="UM175" s="16"/>
      <c r="UN175" s="16"/>
      <c r="UO175" s="16"/>
      <c r="UP175" s="16"/>
      <c r="UQ175" s="16"/>
      <c r="UR175" s="16"/>
      <c r="US175" s="16"/>
      <c r="UT175" s="16"/>
      <c r="UU175" s="16"/>
      <c r="UV175" s="16"/>
      <c r="UW175" s="16"/>
      <c r="UX175" s="16"/>
      <c r="UY175" s="16"/>
      <c r="UZ175" s="16"/>
      <c r="VA175" s="16"/>
      <c r="VB175" s="16"/>
      <c r="VC175" s="16"/>
      <c r="VD175" s="16"/>
      <c r="VE175" s="16"/>
      <c r="VF175" s="16"/>
      <c r="VG175" s="16"/>
      <c r="VH175" s="16"/>
      <c r="VI175" s="16"/>
      <c r="VJ175" s="16"/>
      <c r="VK175" s="16"/>
      <c r="VL175" s="16"/>
      <c r="VM175" s="16"/>
      <c r="VN175" s="16"/>
      <c r="VO175" s="16"/>
      <c r="VP175" s="16"/>
      <c r="VQ175" s="16"/>
      <c r="VR175" s="16"/>
      <c r="VS175" s="16"/>
      <c r="VT175" s="16"/>
      <c r="VU175" s="16"/>
      <c r="VV175" s="16"/>
      <c r="VW175" s="16"/>
      <c r="VX175" s="16"/>
      <c r="VY175" s="16"/>
      <c r="VZ175" s="16"/>
      <c r="WA175" s="16"/>
      <c r="WB175" s="16"/>
      <c r="WC175" s="16"/>
      <c r="WD175" s="16"/>
      <c r="WE175" s="16"/>
      <c r="WF175" s="16"/>
      <c r="WG175" s="16"/>
      <c r="WH175" s="16"/>
      <c r="WI175" s="16"/>
      <c r="WJ175" s="16"/>
      <c r="WK175" s="16"/>
      <c r="WL175" s="16"/>
      <c r="WM175" s="16"/>
      <c r="WN175" s="16"/>
      <c r="WO175" s="16"/>
      <c r="WP175" s="16"/>
      <c r="WQ175" s="16"/>
      <c r="WR175" s="16"/>
      <c r="WS175" s="16"/>
      <c r="WT175" s="16"/>
      <c r="WU175" s="16"/>
      <c r="WV175" s="16"/>
      <c r="WW175" s="16"/>
      <c r="WX175" s="16"/>
      <c r="WY175" s="16"/>
      <c r="WZ175" s="16"/>
      <c r="XA175" s="16"/>
      <c r="XB175" s="16"/>
      <c r="XC175" s="16"/>
      <c r="XD175" s="16"/>
      <c r="XE175" s="16"/>
      <c r="XF175" s="16"/>
      <c r="XG175" s="16"/>
      <c r="XH175" s="16"/>
      <c r="XI175" s="16"/>
      <c r="XJ175" s="16"/>
      <c r="XK175" s="16"/>
      <c r="XL175" s="16"/>
      <c r="XM175" s="16"/>
      <c r="XN175" s="16"/>
      <c r="XO175" s="16"/>
      <c r="XP175" s="16"/>
      <c r="XQ175" s="16"/>
      <c r="XR175" s="16"/>
      <c r="XS175" s="16"/>
      <c r="XT175" s="16"/>
      <c r="XU175" s="16"/>
      <c r="XV175" s="16"/>
      <c r="XW175" s="16"/>
      <c r="XX175" s="16"/>
      <c r="XY175" s="16"/>
      <c r="XZ175" s="16"/>
      <c r="YA175" s="16"/>
      <c r="YB175" s="16"/>
      <c r="YC175" s="16"/>
      <c r="YD175" s="16"/>
      <c r="YE175" s="16"/>
      <c r="YF175" s="16"/>
      <c r="YG175" s="16"/>
      <c r="YH175" s="16"/>
      <c r="YI175" s="16"/>
      <c r="YJ175" s="16"/>
      <c r="YK175" s="16"/>
      <c r="YL175" s="16"/>
      <c r="YM175" s="16"/>
      <c r="YN175" s="16"/>
      <c r="YO175" s="16"/>
      <c r="YP175" s="16"/>
      <c r="YQ175" s="16"/>
      <c r="YR175" s="16"/>
      <c r="YS175" s="16"/>
      <c r="YT175" s="16"/>
      <c r="YU175" s="16"/>
      <c r="YV175" s="16"/>
      <c r="YW175" s="16"/>
      <c r="YX175" s="16"/>
      <c r="YY175" s="16"/>
      <c r="YZ175" s="16"/>
      <c r="ZA175" s="16"/>
      <c r="ZB175" s="16"/>
      <c r="ZC175" s="16"/>
      <c r="ZD175" s="16"/>
      <c r="ZE175" s="16"/>
      <c r="ZF175" s="16"/>
      <c r="ZG175" s="16"/>
      <c r="ZH175" s="16"/>
      <c r="ZI175" s="16"/>
      <c r="ZJ175" s="16"/>
      <c r="ZK175" s="16"/>
      <c r="ZL175" s="16"/>
      <c r="ZM175" s="16"/>
      <c r="ZN175" s="16"/>
      <c r="ZO175" s="16"/>
      <c r="ZP175" s="16"/>
      <c r="ZQ175" s="16"/>
      <c r="ZR175" s="16"/>
      <c r="ZS175" s="16"/>
      <c r="ZT175" s="16"/>
      <c r="ZU175" s="16"/>
      <c r="ZV175" s="16"/>
      <c r="ZW175" s="16"/>
      <c r="ZX175" s="16"/>
      <c r="ZY175" s="16"/>
      <c r="ZZ175" s="16"/>
      <c r="AAA175" s="16"/>
      <c r="AAB175" s="16"/>
      <c r="AAC175" s="16"/>
      <c r="AAD175" s="16"/>
      <c r="AAE175" s="16"/>
      <c r="AAF175" s="16"/>
      <c r="AAG175" s="16"/>
      <c r="AAH175" s="16"/>
      <c r="AAI175" s="16"/>
      <c r="AAJ175" s="16"/>
      <c r="AAK175" s="16"/>
      <c r="AAL175" s="16"/>
      <c r="AAM175" s="16"/>
      <c r="AAN175" s="16"/>
      <c r="AAO175" s="16"/>
      <c r="AAP175" s="16"/>
      <c r="AAQ175" s="16"/>
      <c r="AAR175" s="16"/>
      <c r="AAS175" s="16"/>
      <c r="AAT175" s="16"/>
      <c r="AAU175" s="16"/>
      <c r="AAV175" s="16"/>
      <c r="AAW175" s="16"/>
      <c r="AAX175" s="16"/>
      <c r="AAY175" s="16"/>
      <c r="AAZ175" s="16"/>
      <c r="ABA175" s="16"/>
      <c r="ABB175" s="16"/>
      <c r="ABC175" s="16"/>
      <c r="ABD175" s="16"/>
      <c r="ABE175" s="16"/>
      <c r="ABF175" s="16"/>
      <c r="ABG175" s="16"/>
      <c r="ABH175" s="16"/>
      <c r="ABI175" s="16"/>
      <c r="ABJ175" s="16"/>
      <c r="ABK175" s="16"/>
      <c r="ABL175" s="16"/>
      <c r="ABM175" s="16"/>
      <c r="ABN175" s="16"/>
      <c r="ABO175" s="16"/>
      <c r="ABP175" s="16"/>
      <c r="ABQ175" s="16"/>
      <c r="ABR175" s="16"/>
      <c r="ABS175" s="16"/>
      <c r="ABT175" s="16"/>
      <c r="ABU175" s="16"/>
      <c r="ABV175" s="16"/>
      <c r="ABW175" s="16"/>
      <c r="ABX175" s="16"/>
      <c r="ABY175" s="16"/>
      <c r="ABZ175" s="16"/>
      <c r="ACA175" s="16"/>
      <c r="ACB175" s="16"/>
      <c r="ACC175" s="16"/>
      <c r="ACD175" s="16"/>
      <c r="ACE175" s="16"/>
      <c r="ACF175" s="16"/>
      <c r="ACG175" s="16"/>
      <c r="ACH175" s="16"/>
      <c r="ACI175" s="16"/>
      <c r="ACJ175" s="16"/>
      <c r="ACK175" s="16"/>
      <c r="ACL175" s="16"/>
      <c r="ACM175" s="16"/>
      <c r="ACN175" s="16"/>
      <c r="ACO175" s="16"/>
      <c r="ACP175" s="16"/>
      <c r="ACQ175" s="16"/>
      <c r="ACR175" s="16"/>
      <c r="ACS175" s="16"/>
      <c r="ACT175" s="16"/>
      <c r="ACU175" s="16"/>
      <c r="ACV175" s="16"/>
      <c r="ACW175" s="16"/>
      <c r="ACX175" s="16"/>
      <c r="ACY175" s="16"/>
      <c r="ACZ175" s="16"/>
      <c r="ADA175" s="16"/>
      <c r="ADB175" s="16"/>
      <c r="ADC175" s="16"/>
      <c r="ADD175" s="16"/>
      <c r="ADE175" s="16"/>
      <c r="ADF175" s="16"/>
      <c r="ADG175" s="16"/>
      <c r="ADH175" s="16"/>
      <c r="ADI175" s="16"/>
      <c r="ADJ175" s="16"/>
      <c r="ADK175" s="16"/>
      <c r="ADL175" s="16"/>
      <c r="ADM175" s="16"/>
      <c r="ADN175" s="16"/>
      <c r="ADO175" s="16"/>
      <c r="ADP175" s="16"/>
      <c r="ADQ175" s="16"/>
      <c r="ADR175" s="16"/>
      <c r="ADS175" s="16"/>
      <c r="ADT175" s="16"/>
      <c r="ADU175" s="16"/>
      <c r="ADV175" s="16"/>
      <c r="ADW175" s="16"/>
      <c r="ADX175" s="16"/>
      <c r="ADY175" s="16"/>
      <c r="ADZ175" s="16"/>
      <c r="AEA175" s="16"/>
      <c r="AEB175" s="16"/>
      <c r="AEC175" s="16"/>
      <c r="AED175" s="16"/>
      <c r="AEE175" s="16"/>
      <c r="AEF175" s="16"/>
      <c r="AEG175" s="16"/>
      <c r="AEH175" s="16"/>
      <c r="AEI175" s="16"/>
      <c r="AEJ175" s="16"/>
      <c r="AEK175" s="16"/>
      <c r="AEL175" s="16"/>
      <c r="AEM175" s="16"/>
      <c r="AEN175" s="16"/>
      <c r="AEO175" s="16"/>
      <c r="AEP175" s="16"/>
      <c r="AEQ175" s="16"/>
      <c r="AER175" s="16"/>
      <c r="AES175" s="16"/>
      <c r="AET175" s="16"/>
      <c r="AEU175" s="16"/>
      <c r="AEV175" s="16"/>
      <c r="AEW175" s="16"/>
      <c r="AEX175" s="16"/>
      <c r="AEY175" s="16"/>
      <c r="AEZ175" s="16"/>
      <c r="AFA175" s="16"/>
      <c r="AFB175" s="16"/>
      <c r="AFC175" s="16"/>
      <c r="AFD175" s="16"/>
      <c r="AFE175" s="16"/>
      <c r="AFF175" s="16"/>
      <c r="AFG175" s="16"/>
      <c r="AFH175" s="16"/>
      <c r="AFI175" s="16"/>
      <c r="AFJ175" s="16"/>
      <c r="AFK175" s="16"/>
      <c r="AFL175" s="16"/>
      <c r="AFM175" s="16"/>
      <c r="AFN175" s="16"/>
      <c r="AFO175" s="16"/>
      <c r="AFP175" s="16"/>
      <c r="AFQ175" s="16"/>
      <c r="AFR175" s="16"/>
      <c r="AFS175" s="16"/>
      <c r="AFT175" s="16"/>
      <c r="AFU175" s="16"/>
      <c r="AFV175" s="16"/>
      <c r="AFW175" s="16"/>
      <c r="AFX175" s="16"/>
      <c r="AFY175" s="16"/>
      <c r="AFZ175" s="16"/>
      <c r="AGA175" s="16"/>
      <c r="AGB175" s="16"/>
      <c r="AGC175" s="16"/>
      <c r="AGD175" s="16"/>
      <c r="AGE175" s="16"/>
      <c r="AGF175" s="16"/>
      <c r="AGG175" s="16"/>
      <c r="AGH175" s="16"/>
      <c r="AGI175" s="16"/>
      <c r="AGJ175" s="16"/>
      <c r="AGK175" s="16"/>
      <c r="AGL175" s="16"/>
      <c r="AGM175" s="16"/>
      <c r="AGN175" s="16"/>
      <c r="AGO175" s="16"/>
      <c r="AGP175" s="16"/>
      <c r="AGQ175" s="16"/>
      <c r="AGR175" s="16"/>
      <c r="AGS175" s="16"/>
      <c r="AGT175" s="16"/>
      <c r="AGU175" s="16"/>
      <c r="AGV175" s="16"/>
      <c r="AGW175" s="16"/>
      <c r="AGX175" s="16"/>
      <c r="AGY175" s="16"/>
      <c r="AGZ175" s="16"/>
      <c r="AHA175" s="16"/>
      <c r="AHB175" s="16"/>
      <c r="AHC175" s="16"/>
      <c r="AHD175" s="16"/>
      <c r="AHE175" s="16"/>
      <c r="AHF175" s="16"/>
      <c r="AHG175" s="16"/>
      <c r="AHH175" s="16"/>
      <c r="AHI175" s="16"/>
      <c r="AHJ175" s="16"/>
      <c r="AHK175" s="16"/>
      <c r="AHL175" s="16"/>
      <c r="AHM175" s="16"/>
      <c r="AHN175" s="16"/>
      <c r="AHO175" s="16"/>
      <c r="AHP175" s="16"/>
      <c r="AHQ175" s="16"/>
      <c r="AHR175" s="16"/>
      <c r="AHS175" s="16"/>
      <c r="AHT175" s="16"/>
      <c r="AHU175" s="16"/>
      <c r="AHV175" s="16"/>
      <c r="AHW175" s="16"/>
      <c r="AHX175" s="16"/>
      <c r="AHY175" s="16"/>
    </row>
    <row r="176" spans="3:909" ht="12.75" customHeight="1" x14ac:dyDescent="0.35">
      <c r="C176" s="11"/>
      <c r="D176" s="11"/>
      <c r="E176" s="11"/>
      <c r="F176" s="11"/>
      <c r="G176" s="11"/>
      <c r="H176" s="11"/>
      <c r="I176" s="11"/>
      <c r="J176" s="13"/>
      <c r="K176" s="13"/>
      <c r="L176" s="13"/>
      <c r="M176" s="14"/>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21"/>
      <c r="AO176" s="11"/>
      <c r="AP176" s="11"/>
      <c r="AQ176" s="11"/>
      <c r="AR176" s="11"/>
      <c r="AS176" s="11"/>
      <c r="AT176" s="11"/>
      <c r="AU176" s="11"/>
      <c r="AV176" s="11"/>
      <c r="AW176" s="11"/>
      <c r="AX176" s="11"/>
      <c r="AY176" s="11"/>
      <c r="AZ176" s="11"/>
      <c r="BA176" s="15"/>
      <c r="BB176" s="15"/>
      <c r="BC176" s="15"/>
      <c r="BD176" s="15"/>
      <c r="BE176" s="15"/>
      <c r="BF176" s="15"/>
      <c r="BG176" s="15"/>
      <c r="BH176" s="15"/>
      <c r="BI176" s="15"/>
      <c r="BJ176" s="15"/>
      <c r="BK176" s="15"/>
      <c r="BL176" s="15"/>
      <c r="BM176" s="15"/>
      <c r="BN176" s="15"/>
      <c r="LT176" s="16"/>
      <c r="LU176" s="16"/>
      <c r="LV176" s="16"/>
      <c r="LW176" s="16"/>
      <c r="LX176" s="16"/>
      <c r="LY176" s="16"/>
      <c r="LZ176" s="16"/>
      <c r="MA176" s="16"/>
      <c r="MB176" s="16"/>
      <c r="MC176" s="16"/>
      <c r="MD176" s="16"/>
      <c r="ME176" s="16"/>
      <c r="MF176" s="16"/>
      <c r="MG176" s="16"/>
      <c r="MH176" s="16"/>
      <c r="MI176" s="16"/>
      <c r="MJ176" s="16"/>
      <c r="MK176" s="16"/>
      <c r="ML176" s="16"/>
      <c r="MM176" s="16"/>
      <c r="MN176" s="16"/>
      <c r="MO176" s="16"/>
      <c r="MP176" s="16"/>
      <c r="MQ176" s="16"/>
      <c r="MR176" s="16"/>
      <c r="MS176" s="16"/>
      <c r="MT176" s="16"/>
      <c r="MU176" s="16"/>
      <c r="MV176" s="16"/>
      <c r="MW176" s="16"/>
      <c r="MX176" s="16"/>
      <c r="MY176" s="16"/>
      <c r="MZ176" s="16"/>
      <c r="NA176" s="16"/>
      <c r="NB176" s="16"/>
      <c r="NC176" s="16"/>
      <c r="ND176" s="16"/>
      <c r="NE176" s="16"/>
      <c r="NF176" s="16"/>
      <c r="NG176" s="16"/>
      <c r="NH176" s="16"/>
      <c r="NI176" s="16"/>
      <c r="NJ176" s="16"/>
      <c r="NK176" s="16"/>
      <c r="NL176" s="16"/>
      <c r="NM176" s="16"/>
      <c r="NN176" s="16"/>
      <c r="NO176" s="16"/>
      <c r="NP176" s="16"/>
      <c r="NQ176" s="16"/>
      <c r="NR176" s="16"/>
      <c r="NS176" s="16"/>
      <c r="NT176" s="16"/>
      <c r="NU176" s="16"/>
      <c r="NV176" s="16"/>
      <c r="NW176" s="16"/>
      <c r="NX176" s="16"/>
      <c r="NY176" s="16"/>
      <c r="NZ176" s="16"/>
      <c r="OA176" s="16"/>
      <c r="OB176" s="16"/>
      <c r="OC176" s="16"/>
      <c r="OD176" s="16"/>
      <c r="OE176" s="16"/>
      <c r="OF176" s="16"/>
      <c r="OG176" s="16"/>
      <c r="OH176" s="16"/>
      <c r="OI176" s="16"/>
      <c r="OJ176" s="16"/>
      <c r="OK176" s="16"/>
      <c r="OL176" s="16"/>
      <c r="OM176" s="16"/>
      <c r="ON176" s="16"/>
      <c r="OO176" s="16"/>
      <c r="OP176" s="16"/>
      <c r="OQ176" s="16"/>
      <c r="OR176" s="16"/>
      <c r="OS176" s="16"/>
      <c r="OT176" s="16"/>
      <c r="OU176" s="16"/>
      <c r="OV176" s="16"/>
      <c r="OW176" s="16"/>
      <c r="OX176" s="16"/>
      <c r="OY176" s="16"/>
      <c r="OZ176" s="16"/>
      <c r="PA176" s="16"/>
      <c r="PB176" s="16"/>
      <c r="PC176" s="16"/>
      <c r="PD176" s="16"/>
      <c r="PE176" s="16"/>
      <c r="PF176" s="16"/>
      <c r="PG176" s="16"/>
      <c r="PH176" s="16"/>
      <c r="PI176" s="16"/>
      <c r="PJ176" s="16"/>
      <c r="PK176" s="16"/>
      <c r="PL176" s="16"/>
      <c r="PM176" s="16"/>
      <c r="PN176" s="16"/>
      <c r="PO176" s="16"/>
      <c r="PP176" s="16"/>
      <c r="PQ176" s="16"/>
      <c r="PR176" s="16"/>
      <c r="PS176" s="16"/>
      <c r="PT176" s="16"/>
      <c r="PU176" s="16"/>
      <c r="PV176" s="16"/>
      <c r="PW176" s="16"/>
      <c r="PX176" s="16"/>
      <c r="PY176" s="16"/>
      <c r="PZ176" s="16"/>
      <c r="QA176" s="16"/>
      <c r="QB176" s="16"/>
      <c r="QC176" s="16"/>
      <c r="QD176" s="16"/>
      <c r="QE176" s="16"/>
      <c r="QF176" s="16"/>
      <c r="QG176" s="16"/>
      <c r="QH176" s="16"/>
      <c r="QI176" s="16"/>
      <c r="QJ176" s="16"/>
      <c r="QK176" s="16"/>
      <c r="QL176" s="16"/>
      <c r="QM176" s="16"/>
      <c r="QN176" s="16"/>
      <c r="QO176" s="16"/>
      <c r="QP176" s="16"/>
      <c r="QQ176" s="16"/>
      <c r="QR176" s="16"/>
      <c r="QS176" s="16"/>
      <c r="QT176" s="16"/>
      <c r="QU176" s="16"/>
      <c r="QV176" s="16"/>
      <c r="QW176" s="16"/>
      <c r="QX176" s="16"/>
      <c r="QY176" s="16"/>
      <c r="QZ176" s="16"/>
      <c r="RA176" s="16"/>
      <c r="RB176" s="16"/>
      <c r="RC176" s="16"/>
      <c r="RD176" s="16"/>
      <c r="RE176" s="16"/>
      <c r="RF176" s="16"/>
      <c r="RG176" s="16"/>
      <c r="RH176" s="16"/>
      <c r="RI176" s="16"/>
      <c r="RJ176" s="16"/>
      <c r="RK176" s="16"/>
      <c r="RL176" s="16"/>
      <c r="RM176" s="16"/>
      <c r="RN176" s="16"/>
      <c r="RO176" s="16"/>
      <c r="RP176" s="16"/>
      <c r="RQ176" s="16"/>
      <c r="RR176" s="16"/>
      <c r="RS176" s="16"/>
      <c r="RT176" s="16"/>
      <c r="RU176" s="16"/>
      <c r="RV176" s="16"/>
      <c r="RW176" s="16"/>
      <c r="RX176" s="16"/>
      <c r="RY176" s="16"/>
      <c r="RZ176" s="16"/>
      <c r="SA176" s="16"/>
      <c r="SB176" s="16"/>
      <c r="SC176" s="16"/>
      <c r="SD176" s="16"/>
      <c r="SE176" s="16"/>
      <c r="SF176" s="16"/>
      <c r="SG176" s="16"/>
      <c r="SH176" s="16"/>
      <c r="SI176" s="16"/>
      <c r="SJ176" s="16"/>
      <c r="SK176" s="16"/>
      <c r="SL176" s="16"/>
      <c r="SM176" s="16"/>
      <c r="SN176" s="16"/>
      <c r="SO176" s="16"/>
      <c r="SP176" s="16"/>
      <c r="SQ176" s="16"/>
      <c r="SR176" s="16"/>
      <c r="SS176" s="16"/>
      <c r="ST176" s="16"/>
      <c r="SU176" s="16"/>
      <c r="SV176" s="16"/>
      <c r="SW176" s="16"/>
      <c r="SX176" s="16"/>
      <c r="SY176" s="16"/>
      <c r="SZ176" s="16"/>
      <c r="TA176" s="16"/>
      <c r="TB176" s="16"/>
      <c r="TC176" s="16"/>
      <c r="TD176" s="16"/>
      <c r="TE176" s="16"/>
      <c r="TF176" s="16"/>
      <c r="TG176" s="16"/>
      <c r="TH176" s="16"/>
      <c r="TI176" s="16"/>
      <c r="TJ176" s="16"/>
      <c r="TK176" s="16"/>
      <c r="TL176" s="16"/>
      <c r="TM176" s="16"/>
      <c r="TN176" s="16"/>
      <c r="TO176" s="16"/>
      <c r="TP176" s="16"/>
      <c r="TQ176" s="16"/>
      <c r="TR176" s="16"/>
      <c r="TS176" s="16"/>
      <c r="TT176" s="16"/>
      <c r="TU176" s="16"/>
      <c r="TV176" s="16"/>
      <c r="TW176" s="16"/>
      <c r="TX176" s="16"/>
      <c r="TY176" s="16"/>
      <c r="TZ176" s="16"/>
      <c r="UA176" s="16"/>
      <c r="UB176" s="16"/>
      <c r="UC176" s="16"/>
      <c r="UD176" s="16"/>
      <c r="UE176" s="16"/>
      <c r="UF176" s="16"/>
      <c r="UG176" s="16"/>
      <c r="UH176" s="16"/>
      <c r="UI176" s="16"/>
      <c r="UJ176" s="16"/>
      <c r="UK176" s="16"/>
      <c r="UL176" s="16"/>
      <c r="UM176" s="16"/>
      <c r="UN176" s="16"/>
      <c r="UO176" s="16"/>
      <c r="UP176" s="16"/>
      <c r="UQ176" s="16"/>
      <c r="UR176" s="16"/>
      <c r="US176" s="16"/>
      <c r="UT176" s="16"/>
      <c r="UU176" s="16"/>
      <c r="UV176" s="16"/>
      <c r="UW176" s="16"/>
      <c r="UX176" s="16"/>
      <c r="UY176" s="16"/>
      <c r="UZ176" s="16"/>
      <c r="VA176" s="16"/>
      <c r="VB176" s="16"/>
      <c r="VC176" s="16"/>
      <c r="VD176" s="16"/>
      <c r="VE176" s="16"/>
      <c r="VF176" s="16"/>
      <c r="VG176" s="16"/>
      <c r="VH176" s="16"/>
      <c r="VI176" s="16"/>
      <c r="VJ176" s="16"/>
      <c r="VK176" s="16"/>
      <c r="VL176" s="16"/>
      <c r="VM176" s="16"/>
      <c r="VN176" s="16"/>
      <c r="VO176" s="16"/>
      <c r="VP176" s="16"/>
      <c r="VQ176" s="16"/>
      <c r="VR176" s="16"/>
      <c r="VS176" s="16"/>
      <c r="VT176" s="16"/>
      <c r="VU176" s="16"/>
      <c r="VV176" s="16"/>
      <c r="VW176" s="16"/>
      <c r="VX176" s="16"/>
      <c r="VY176" s="16"/>
      <c r="VZ176" s="16"/>
      <c r="WA176" s="16"/>
      <c r="WB176" s="16"/>
      <c r="WC176" s="16"/>
      <c r="WD176" s="16"/>
      <c r="WE176" s="16"/>
      <c r="WF176" s="16"/>
      <c r="WG176" s="16"/>
      <c r="WH176" s="16"/>
      <c r="WI176" s="16"/>
      <c r="WJ176" s="16"/>
      <c r="WK176" s="16"/>
      <c r="WL176" s="16"/>
      <c r="WM176" s="16"/>
      <c r="WN176" s="16"/>
      <c r="WO176" s="16"/>
      <c r="WP176" s="16"/>
      <c r="WQ176" s="16"/>
      <c r="WR176" s="16"/>
      <c r="WS176" s="16"/>
      <c r="WT176" s="16"/>
      <c r="WU176" s="16"/>
      <c r="WV176" s="16"/>
      <c r="WW176" s="16"/>
      <c r="WX176" s="16"/>
      <c r="WY176" s="16"/>
      <c r="WZ176" s="16"/>
      <c r="XA176" s="16"/>
      <c r="XB176" s="16"/>
      <c r="XC176" s="16"/>
      <c r="XD176" s="16"/>
      <c r="XE176" s="16"/>
      <c r="XF176" s="16"/>
      <c r="XG176" s="16"/>
      <c r="XH176" s="16"/>
      <c r="XI176" s="16"/>
      <c r="XJ176" s="16"/>
      <c r="XK176" s="16"/>
      <c r="XL176" s="16"/>
      <c r="XM176" s="16"/>
      <c r="XN176" s="16"/>
      <c r="XO176" s="16"/>
      <c r="XP176" s="16"/>
      <c r="XQ176" s="16"/>
      <c r="XR176" s="16"/>
      <c r="XS176" s="16"/>
      <c r="XT176" s="16"/>
      <c r="XU176" s="16"/>
      <c r="XV176" s="16"/>
      <c r="XW176" s="16"/>
      <c r="XX176" s="16"/>
      <c r="XY176" s="16"/>
      <c r="XZ176" s="16"/>
      <c r="YA176" s="16"/>
      <c r="YB176" s="16"/>
      <c r="YC176" s="16"/>
      <c r="YD176" s="16"/>
      <c r="YE176" s="16"/>
      <c r="YF176" s="16"/>
      <c r="YG176" s="16"/>
      <c r="YH176" s="16"/>
      <c r="YI176" s="16"/>
      <c r="YJ176" s="16"/>
      <c r="YK176" s="16"/>
      <c r="YL176" s="16"/>
      <c r="YM176" s="16"/>
      <c r="YN176" s="16"/>
      <c r="YO176" s="16"/>
      <c r="YP176" s="16"/>
      <c r="YQ176" s="16"/>
      <c r="YR176" s="16"/>
      <c r="YS176" s="16"/>
      <c r="YT176" s="16"/>
      <c r="YU176" s="16"/>
      <c r="YV176" s="16"/>
      <c r="YW176" s="16"/>
      <c r="YX176" s="16"/>
      <c r="YY176" s="16"/>
      <c r="YZ176" s="16"/>
      <c r="ZA176" s="16"/>
      <c r="ZB176" s="16"/>
      <c r="ZC176" s="16"/>
      <c r="ZD176" s="16"/>
      <c r="ZE176" s="16"/>
      <c r="ZF176" s="16"/>
      <c r="ZG176" s="16"/>
      <c r="ZH176" s="16"/>
      <c r="ZI176" s="16"/>
      <c r="ZJ176" s="16"/>
      <c r="ZK176" s="16"/>
      <c r="ZL176" s="16"/>
      <c r="ZM176" s="16"/>
      <c r="ZN176" s="16"/>
      <c r="ZO176" s="16"/>
      <c r="ZP176" s="16"/>
      <c r="ZQ176" s="16"/>
      <c r="ZR176" s="16"/>
      <c r="ZS176" s="16"/>
      <c r="ZT176" s="16"/>
      <c r="ZU176" s="16"/>
      <c r="ZV176" s="16"/>
      <c r="ZW176" s="16"/>
      <c r="ZX176" s="16"/>
      <c r="ZY176" s="16"/>
      <c r="ZZ176" s="16"/>
      <c r="AAA176" s="16"/>
      <c r="AAB176" s="16"/>
      <c r="AAC176" s="16"/>
      <c r="AAD176" s="16"/>
      <c r="AAE176" s="16"/>
      <c r="AAF176" s="16"/>
      <c r="AAG176" s="16"/>
      <c r="AAH176" s="16"/>
      <c r="AAI176" s="16"/>
      <c r="AAJ176" s="16"/>
      <c r="AAK176" s="16"/>
      <c r="AAL176" s="16"/>
      <c r="AAM176" s="16"/>
      <c r="AAN176" s="16"/>
      <c r="AAO176" s="16"/>
      <c r="AAP176" s="16"/>
      <c r="AAQ176" s="16"/>
      <c r="AAR176" s="16"/>
      <c r="AAS176" s="16"/>
      <c r="AAT176" s="16"/>
      <c r="AAU176" s="16"/>
      <c r="AAV176" s="16"/>
      <c r="AAW176" s="16"/>
      <c r="AAX176" s="16"/>
      <c r="AAY176" s="16"/>
      <c r="AAZ176" s="16"/>
      <c r="ABA176" s="16"/>
      <c r="ABB176" s="16"/>
      <c r="ABC176" s="16"/>
      <c r="ABD176" s="16"/>
      <c r="ABE176" s="16"/>
      <c r="ABF176" s="16"/>
      <c r="ABG176" s="16"/>
      <c r="ABH176" s="16"/>
      <c r="ABI176" s="16"/>
      <c r="ABJ176" s="16"/>
      <c r="ABK176" s="16"/>
      <c r="ABL176" s="16"/>
      <c r="ABM176" s="16"/>
      <c r="ABN176" s="16"/>
      <c r="ABO176" s="16"/>
      <c r="ABP176" s="16"/>
      <c r="ABQ176" s="16"/>
      <c r="ABR176" s="16"/>
      <c r="ABS176" s="16"/>
      <c r="ABT176" s="16"/>
      <c r="ABU176" s="16"/>
      <c r="ABV176" s="16"/>
      <c r="ABW176" s="16"/>
      <c r="ABX176" s="16"/>
      <c r="ABY176" s="16"/>
      <c r="ABZ176" s="16"/>
      <c r="ACA176" s="16"/>
      <c r="ACB176" s="16"/>
      <c r="ACC176" s="16"/>
      <c r="ACD176" s="16"/>
      <c r="ACE176" s="16"/>
      <c r="ACF176" s="16"/>
      <c r="ACG176" s="16"/>
      <c r="ACH176" s="16"/>
      <c r="ACI176" s="16"/>
      <c r="ACJ176" s="16"/>
      <c r="ACK176" s="16"/>
      <c r="ACL176" s="16"/>
      <c r="ACM176" s="16"/>
      <c r="ACN176" s="16"/>
      <c r="ACO176" s="16"/>
      <c r="ACP176" s="16"/>
      <c r="ACQ176" s="16"/>
      <c r="ACR176" s="16"/>
      <c r="ACS176" s="16"/>
      <c r="ACT176" s="16"/>
      <c r="ACU176" s="16"/>
      <c r="ACV176" s="16"/>
      <c r="ACW176" s="16"/>
      <c r="ACX176" s="16"/>
      <c r="ACY176" s="16"/>
      <c r="ACZ176" s="16"/>
      <c r="ADA176" s="16"/>
      <c r="ADB176" s="16"/>
      <c r="ADC176" s="16"/>
      <c r="ADD176" s="16"/>
      <c r="ADE176" s="16"/>
      <c r="ADF176" s="16"/>
      <c r="ADG176" s="16"/>
      <c r="ADH176" s="16"/>
      <c r="ADI176" s="16"/>
      <c r="ADJ176" s="16"/>
      <c r="ADK176" s="16"/>
      <c r="ADL176" s="16"/>
      <c r="ADM176" s="16"/>
      <c r="ADN176" s="16"/>
      <c r="ADO176" s="16"/>
      <c r="ADP176" s="16"/>
      <c r="ADQ176" s="16"/>
      <c r="ADR176" s="16"/>
      <c r="ADS176" s="16"/>
      <c r="ADT176" s="16"/>
      <c r="ADU176" s="16"/>
      <c r="ADV176" s="16"/>
      <c r="ADW176" s="16"/>
      <c r="ADX176" s="16"/>
      <c r="ADY176" s="16"/>
      <c r="ADZ176" s="16"/>
      <c r="AEA176" s="16"/>
      <c r="AEB176" s="16"/>
      <c r="AEC176" s="16"/>
      <c r="AED176" s="16"/>
      <c r="AEE176" s="16"/>
      <c r="AEF176" s="16"/>
      <c r="AEG176" s="16"/>
      <c r="AEH176" s="16"/>
      <c r="AEI176" s="16"/>
      <c r="AEJ176" s="16"/>
      <c r="AEK176" s="16"/>
      <c r="AEL176" s="16"/>
      <c r="AEM176" s="16"/>
      <c r="AEN176" s="16"/>
      <c r="AEO176" s="16"/>
      <c r="AEP176" s="16"/>
      <c r="AEQ176" s="16"/>
      <c r="AER176" s="16"/>
      <c r="AES176" s="16"/>
      <c r="AET176" s="16"/>
      <c r="AEU176" s="16"/>
      <c r="AEV176" s="16"/>
      <c r="AEW176" s="16"/>
      <c r="AEX176" s="16"/>
      <c r="AEY176" s="16"/>
      <c r="AEZ176" s="16"/>
      <c r="AFA176" s="16"/>
      <c r="AFB176" s="16"/>
      <c r="AFC176" s="16"/>
      <c r="AFD176" s="16"/>
      <c r="AFE176" s="16"/>
      <c r="AFF176" s="16"/>
      <c r="AFG176" s="16"/>
      <c r="AFH176" s="16"/>
      <c r="AFI176" s="16"/>
      <c r="AFJ176" s="16"/>
      <c r="AFK176" s="16"/>
      <c r="AFL176" s="16"/>
      <c r="AFM176" s="16"/>
      <c r="AFN176" s="16"/>
      <c r="AFO176" s="16"/>
      <c r="AFP176" s="16"/>
      <c r="AFQ176" s="16"/>
      <c r="AFR176" s="16"/>
      <c r="AFS176" s="16"/>
      <c r="AFT176" s="16"/>
      <c r="AFU176" s="16"/>
      <c r="AFV176" s="16"/>
      <c r="AFW176" s="16"/>
      <c r="AFX176" s="16"/>
      <c r="AFY176" s="16"/>
      <c r="AFZ176" s="16"/>
      <c r="AGA176" s="16"/>
      <c r="AGB176" s="16"/>
      <c r="AGC176" s="16"/>
      <c r="AGD176" s="16"/>
      <c r="AGE176" s="16"/>
      <c r="AGF176" s="16"/>
      <c r="AGG176" s="16"/>
      <c r="AGH176" s="16"/>
      <c r="AGI176" s="16"/>
      <c r="AGJ176" s="16"/>
      <c r="AGK176" s="16"/>
      <c r="AGL176" s="16"/>
      <c r="AGM176" s="16"/>
      <c r="AGN176" s="16"/>
      <c r="AGO176" s="16"/>
      <c r="AGP176" s="16"/>
      <c r="AGQ176" s="16"/>
      <c r="AGR176" s="16"/>
      <c r="AGS176" s="16"/>
      <c r="AGT176" s="16"/>
      <c r="AGU176" s="16"/>
      <c r="AGV176" s="16"/>
      <c r="AGW176" s="16"/>
      <c r="AGX176" s="16"/>
      <c r="AGY176" s="16"/>
      <c r="AGZ176" s="16"/>
      <c r="AHA176" s="16"/>
      <c r="AHB176" s="16"/>
      <c r="AHC176" s="16"/>
      <c r="AHD176" s="16"/>
      <c r="AHE176" s="16"/>
      <c r="AHF176" s="16"/>
      <c r="AHG176" s="16"/>
      <c r="AHH176" s="16"/>
      <c r="AHI176" s="16"/>
      <c r="AHJ176" s="16"/>
      <c r="AHK176" s="16"/>
      <c r="AHL176" s="16"/>
      <c r="AHM176" s="16"/>
      <c r="AHN176" s="16"/>
      <c r="AHO176" s="16"/>
      <c r="AHP176" s="16"/>
      <c r="AHQ176" s="16"/>
      <c r="AHR176" s="16"/>
      <c r="AHS176" s="16"/>
      <c r="AHT176" s="16"/>
      <c r="AHU176" s="16"/>
      <c r="AHV176" s="16"/>
      <c r="AHW176" s="16"/>
      <c r="AHX176" s="16"/>
      <c r="AHY176" s="16"/>
    </row>
    <row r="177" spans="3:909" ht="12.75" customHeight="1" x14ac:dyDescent="0.35">
      <c r="C177" s="11"/>
      <c r="D177" s="11"/>
      <c r="E177" s="11"/>
      <c r="F177" s="11"/>
      <c r="G177" s="11"/>
      <c r="H177" s="11"/>
      <c r="I177" s="11"/>
      <c r="J177" s="13"/>
      <c r="K177" s="13"/>
      <c r="L177" s="13"/>
      <c r="M177" s="14"/>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21"/>
      <c r="AO177" s="11"/>
      <c r="AP177" s="11"/>
      <c r="AQ177" s="11"/>
      <c r="AR177" s="11"/>
      <c r="AS177" s="11"/>
      <c r="AT177" s="11"/>
      <c r="AU177" s="11"/>
      <c r="AV177" s="11"/>
      <c r="AW177" s="11"/>
      <c r="AX177" s="11"/>
      <c r="AY177" s="11"/>
      <c r="AZ177" s="11"/>
      <c r="BA177" s="15"/>
      <c r="BB177" s="15"/>
      <c r="BC177" s="15"/>
      <c r="BD177" s="15"/>
      <c r="BE177" s="15"/>
      <c r="BF177" s="15"/>
      <c r="BG177" s="15"/>
      <c r="BH177" s="15"/>
      <c r="BI177" s="15"/>
      <c r="BJ177" s="15"/>
      <c r="BK177" s="15"/>
      <c r="BL177" s="15"/>
      <c r="BM177" s="15"/>
      <c r="BN177" s="15"/>
      <c r="LT177" s="16"/>
      <c r="LU177" s="16"/>
      <c r="LV177" s="16"/>
      <c r="LW177" s="16"/>
      <c r="LX177" s="16"/>
      <c r="LY177" s="16"/>
      <c r="LZ177" s="16"/>
      <c r="MA177" s="16"/>
      <c r="MB177" s="16"/>
      <c r="MC177" s="16"/>
      <c r="MD177" s="16"/>
      <c r="ME177" s="16"/>
      <c r="MF177" s="16"/>
      <c r="MG177" s="16"/>
      <c r="MH177" s="16"/>
      <c r="MI177" s="16"/>
      <c r="MJ177" s="16"/>
      <c r="MK177" s="16"/>
      <c r="ML177" s="16"/>
      <c r="MM177" s="16"/>
      <c r="MN177" s="16"/>
      <c r="MO177" s="16"/>
      <c r="MP177" s="16"/>
      <c r="MQ177" s="16"/>
      <c r="MR177" s="16"/>
      <c r="MS177" s="16"/>
      <c r="MT177" s="16"/>
      <c r="MU177" s="16"/>
      <c r="MV177" s="16"/>
      <c r="MW177" s="16"/>
      <c r="MX177" s="16"/>
      <c r="MY177" s="16"/>
      <c r="MZ177" s="16"/>
      <c r="NA177" s="16"/>
      <c r="NB177" s="16"/>
      <c r="NC177" s="16"/>
      <c r="ND177" s="16"/>
      <c r="NE177" s="16"/>
      <c r="NF177" s="16"/>
      <c r="NG177" s="16"/>
      <c r="NH177" s="16"/>
      <c r="NI177" s="16"/>
      <c r="NJ177" s="16"/>
      <c r="NK177" s="16"/>
      <c r="NL177" s="16"/>
      <c r="NM177" s="16"/>
      <c r="NN177" s="16"/>
      <c r="NO177" s="16"/>
      <c r="NP177" s="16"/>
      <c r="NQ177" s="16"/>
      <c r="NR177" s="16"/>
      <c r="NS177" s="16"/>
      <c r="NT177" s="16"/>
      <c r="NU177" s="16"/>
      <c r="NV177" s="16"/>
      <c r="NW177" s="16"/>
      <c r="NX177" s="16"/>
      <c r="NY177" s="16"/>
      <c r="NZ177" s="16"/>
      <c r="OA177" s="16"/>
      <c r="OB177" s="16"/>
      <c r="OC177" s="16"/>
      <c r="OD177" s="16"/>
      <c r="OE177" s="16"/>
      <c r="OF177" s="16"/>
      <c r="OG177" s="16"/>
      <c r="OH177" s="16"/>
      <c r="OI177" s="16"/>
      <c r="OJ177" s="16"/>
      <c r="OK177" s="16"/>
      <c r="OL177" s="16"/>
      <c r="OM177" s="16"/>
      <c r="ON177" s="16"/>
      <c r="OO177" s="16"/>
      <c r="OP177" s="16"/>
      <c r="OQ177" s="16"/>
      <c r="OR177" s="16"/>
      <c r="OS177" s="16"/>
      <c r="OT177" s="16"/>
      <c r="OU177" s="16"/>
      <c r="OV177" s="16"/>
      <c r="OW177" s="16"/>
      <c r="OX177" s="16"/>
      <c r="OY177" s="16"/>
      <c r="OZ177" s="16"/>
      <c r="PA177" s="16"/>
      <c r="PB177" s="16"/>
      <c r="PC177" s="16"/>
      <c r="PD177" s="16"/>
      <c r="PE177" s="16"/>
      <c r="PF177" s="16"/>
      <c r="PG177" s="16"/>
      <c r="PH177" s="16"/>
      <c r="PI177" s="16"/>
      <c r="PJ177" s="16"/>
      <c r="PK177" s="16"/>
      <c r="PL177" s="16"/>
      <c r="PM177" s="16"/>
      <c r="PN177" s="16"/>
      <c r="PO177" s="16"/>
      <c r="PP177" s="16"/>
      <c r="PQ177" s="16"/>
      <c r="PR177" s="16"/>
      <c r="PS177" s="16"/>
      <c r="PT177" s="16"/>
      <c r="PU177" s="16"/>
      <c r="PV177" s="16"/>
      <c r="PW177" s="16"/>
      <c r="PX177" s="16"/>
      <c r="PY177" s="16"/>
      <c r="PZ177" s="16"/>
      <c r="QA177" s="16"/>
      <c r="QB177" s="16"/>
      <c r="QC177" s="16"/>
      <c r="QD177" s="16"/>
      <c r="QE177" s="16"/>
      <c r="QF177" s="16"/>
      <c r="QG177" s="16"/>
      <c r="QH177" s="16"/>
      <c r="QI177" s="16"/>
      <c r="QJ177" s="16"/>
      <c r="QK177" s="16"/>
      <c r="QL177" s="16"/>
      <c r="QM177" s="16"/>
      <c r="QN177" s="16"/>
      <c r="QO177" s="16"/>
      <c r="QP177" s="16"/>
      <c r="QQ177" s="16"/>
      <c r="QR177" s="16"/>
      <c r="QS177" s="16"/>
      <c r="QT177" s="16"/>
      <c r="QU177" s="16"/>
      <c r="QV177" s="16"/>
      <c r="QW177" s="16"/>
      <c r="QX177" s="16"/>
      <c r="QY177" s="16"/>
      <c r="QZ177" s="16"/>
      <c r="RA177" s="16"/>
      <c r="RB177" s="16"/>
      <c r="RC177" s="16"/>
      <c r="RD177" s="16"/>
      <c r="RE177" s="16"/>
      <c r="RF177" s="16"/>
      <c r="RG177" s="16"/>
      <c r="RH177" s="16"/>
      <c r="RI177" s="16"/>
      <c r="RJ177" s="16"/>
      <c r="RK177" s="16"/>
      <c r="RL177" s="16"/>
      <c r="RM177" s="16"/>
      <c r="RN177" s="16"/>
      <c r="RO177" s="16"/>
      <c r="RP177" s="16"/>
      <c r="RQ177" s="16"/>
      <c r="RR177" s="16"/>
      <c r="RS177" s="16"/>
      <c r="RT177" s="16"/>
      <c r="RU177" s="16"/>
      <c r="RV177" s="16"/>
      <c r="RW177" s="16"/>
      <c r="RX177" s="16"/>
      <c r="RY177" s="16"/>
      <c r="RZ177" s="16"/>
      <c r="SA177" s="16"/>
      <c r="SB177" s="16"/>
      <c r="SC177" s="16"/>
      <c r="SD177" s="16"/>
      <c r="SE177" s="16"/>
      <c r="SF177" s="16"/>
      <c r="SG177" s="16"/>
      <c r="SH177" s="16"/>
      <c r="SI177" s="16"/>
      <c r="SJ177" s="16"/>
      <c r="SK177" s="16"/>
      <c r="SL177" s="16"/>
      <c r="SM177" s="16"/>
      <c r="SN177" s="16"/>
      <c r="SO177" s="16"/>
      <c r="SP177" s="16"/>
      <c r="SQ177" s="16"/>
      <c r="SR177" s="16"/>
      <c r="SS177" s="16"/>
      <c r="ST177" s="16"/>
      <c r="SU177" s="16"/>
      <c r="SV177" s="16"/>
      <c r="SW177" s="16"/>
      <c r="SX177" s="16"/>
      <c r="SY177" s="16"/>
      <c r="SZ177" s="16"/>
      <c r="TA177" s="16"/>
      <c r="TB177" s="16"/>
      <c r="TC177" s="16"/>
      <c r="TD177" s="16"/>
      <c r="TE177" s="16"/>
      <c r="TF177" s="16"/>
      <c r="TG177" s="16"/>
      <c r="TH177" s="16"/>
      <c r="TI177" s="16"/>
      <c r="TJ177" s="16"/>
      <c r="TK177" s="16"/>
      <c r="TL177" s="16"/>
      <c r="TM177" s="16"/>
      <c r="TN177" s="16"/>
      <c r="TO177" s="16"/>
      <c r="TP177" s="16"/>
      <c r="TQ177" s="16"/>
      <c r="TR177" s="16"/>
      <c r="TS177" s="16"/>
      <c r="TT177" s="16"/>
      <c r="TU177" s="16"/>
      <c r="TV177" s="16"/>
      <c r="TW177" s="16"/>
      <c r="TX177" s="16"/>
      <c r="TY177" s="16"/>
      <c r="TZ177" s="16"/>
      <c r="UA177" s="16"/>
      <c r="UB177" s="16"/>
      <c r="UC177" s="16"/>
      <c r="UD177" s="16"/>
      <c r="UE177" s="16"/>
      <c r="UF177" s="16"/>
      <c r="UG177" s="16"/>
      <c r="UH177" s="16"/>
      <c r="UI177" s="16"/>
      <c r="UJ177" s="16"/>
      <c r="UK177" s="16"/>
      <c r="UL177" s="16"/>
      <c r="UM177" s="16"/>
      <c r="UN177" s="16"/>
      <c r="UO177" s="16"/>
      <c r="UP177" s="16"/>
      <c r="UQ177" s="16"/>
      <c r="UR177" s="16"/>
      <c r="US177" s="16"/>
      <c r="UT177" s="16"/>
      <c r="UU177" s="16"/>
      <c r="UV177" s="16"/>
      <c r="UW177" s="16"/>
      <c r="UX177" s="16"/>
      <c r="UY177" s="16"/>
      <c r="UZ177" s="16"/>
      <c r="VA177" s="16"/>
      <c r="VB177" s="16"/>
      <c r="VC177" s="16"/>
      <c r="VD177" s="16"/>
      <c r="VE177" s="16"/>
      <c r="VF177" s="16"/>
      <c r="VG177" s="16"/>
      <c r="VH177" s="16"/>
      <c r="VI177" s="16"/>
      <c r="VJ177" s="16"/>
      <c r="VK177" s="16"/>
      <c r="VL177" s="16"/>
      <c r="VM177" s="16"/>
      <c r="VN177" s="16"/>
      <c r="VO177" s="16"/>
      <c r="VP177" s="16"/>
      <c r="VQ177" s="16"/>
      <c r="VR177" s="16"/>
      <c r="VS177" s="16"/>
      <c r="VT177" s="16"/>
      <c r="VU177" s="16"/>
      <c r="VV177" s="16"/>
      <c r="VW177" s="16"/>
      <c r="VX177" s="16"/>
      <c r="VY177" s="16"/>
      <c r="VZ177" s="16"/>
      <c r="WA177" s="16"/>
      <c r="WB177" s="16"/>
      <c r="WC177" s="16"/>
      <c r="WD177" s="16"/>
      <c r="WE177" s="16"/>
      <c r="WF177" s="16"/>
      <c r="WG177" s="16"/>
      <c r="WH177" s="16"/>
      <c r="WI177" s="16"/>
      <c r="WJ177" s="16"/>
      <c r="WK177" s="16"/>
      <c r="WL177" s="16"/>
      <c r="WM177" s="16"/>
      <c r="WN177" s="16"/>
      <c r="WO177" s="16"/>
      <c r="WP177" s="16"/>
      <c r="WQ177" s="16"/>
      <c r="WR177" s="16"/>
      <c r="WS177" s="16"/>
      <c r="WT177" s="16"/>
      <c r="WU177" s="16"/>
      <c r="WV177" s="16"/>
      <c r="WW177" s="16"/>
      <c r="WX177" s="16"/>
      <c r="WY177" s="16"/>
      <c r="WZ177" s="16"/>
      <c r="XA177" s="16"/>
      <c r="XB177" s="16"/>
      <c r="XC177" s="16"/>
      <c r="XD177" s="16"/>
      <c r="XE177" s="16"/>
      <c r="XF177" s="16"/>
      <c r="XG177" s="16"/>
      <c r="XH177" s="16"/>
      <c r="XI177" s="16"/>
      <c r="XJ177" s="16"/>
      <c r="XK177" s="16"/>
      <c r="XL177" s="16"/>
      <c r="XM177" s="16"/>
      <c r="XN177" s="16"/>
      <c r="XO177" s="16"/>
      <c r="XP177" s="16"/>
      <c r="XQ177" s="16"/>
      <c r="XR177" s="16"/>
      <c r="XS177" s="16"/>
      <c r="XT177" s="16"/>
      <c r="XU177" s="16"/>
      <c r="XV177" s="16"/>
      <c r="XW177" s="16"/>
      <c r="XX177" s="16"/>
      <c r="XY177" s="16"/>
      <c r="XZ177" s="16"/>
      <c r="YA177" s="16"/>
      <c r="YB177" s="16"/>
      <c r="YC177" s="16"/>
      <c r="YD177" s="16"/>
      <c r="YE177" s="16"/>
      <c r="YF177" s="16"/>
      <c r="YG177" s="16"/>
      <c r="YH177" s="16"/>
      <c r="YI177" s="16"/>
      <c r="YJ177" s="16"/>
      <c r="YK177" s="16"/>
      <c r="YL177" s="16"/>
      <c r="YM177" s="16"/>
      <c r="YN177" s="16"/>
      <c r="YO177" s="16"/>
      <c r="YP177" s="16"/>
      <c r="YQ177" s="16"/>
      <c r="YR177" s="16"/>
      <c r="YS177" s="16"/>
      <c r="YT177" s="16"/>
      <c r="YU177" s="16"/>
      <c r="YV177" s="16"/>
      <c r="YW177" s="16"/>
      <c r="YX177" s="16"/>
      <c r="YY177" s="16"/>
      <c r="YZ177" s="16"/>
      <c r="ZA177" s="16"/>
      <c r="ZB177" s="16"/>
      <c r="ZC177" s="16"/>
      <c r="ZD177" s="16"/>
      <c r="ZE177" s="16"/>
      <c r="ZF177" s="16"/>
      <c r="ZG177" s="16"/>
      <c r="ZH177" s="16"/>
      <c r="ZI177" s="16"/>
      <c r="ZJ177" s="16"/>
      <c r="ZK177" s="16"/>
      <c r="ZL177" s="16"/>
      <c r="ZM177" s="16"/>
      <c r="ZN177" s="16"/>
      <c r="ZO177" s="16"/>
      <c r="ZP177" s="16"/>
      <c r="ZQ177" s="16"/>
      <c r="ZR177" s="16"/>
      <c r="ZS177" s="16"/>
      <c r="ZT177" s="16"/>
      <c r="ZU177" s="16"/>
      <c r="ZV177" s="16"/>
      <c r="ZW177" s="16"/>
      <c r="ZX177" s="16"/>
      <c r="ZY177" s="16"/>
      <c r="ZZ177" s="16"/>
      <c r="AAA177" s="16"/>
      <c r="AAB177" s="16"/>
      <c r="AAC177" s="16"/>
      <c r="AAD177" s="16"/>
      <c r="AAE177" s="16"/>
      <c r="AAF177" s="16"/>
      <c r="AAG177" s="16"/>
      <c r="AAH177" s="16"/>
      <c r="AAI177" s="16"/>
      <c r="AAJ177" s="16"/>
      <c r="AAK177" s="16"/>
      <c r="AAL177" s="16"/>
      <c r="AAM177" s="16"/>
      <c r="AAN177" s="16"/>
      <c r="AAO177" s="16"/>
      <c r="AAP177" s="16"/>
      <c r="AAQ177" s="16"/>
      <c r="AAR177" s="16"/>
      <c r="AAS177" s="16"/>
      <c r="AAT177" s="16"/>
      <c r="AAU177" s="16"/>
      <c r="AAV177" s="16"/>
      <c r="AAW177" s="16"/>
      <c r="AAX177" s="16"/>
      <c r="AAY177" s="16"/>
      <c r="AAZ177" s="16"/>
      <c r="ABA177" s="16"/>
      <c r="ABB177" s="16"/>
      <c r="ABC177" s="16"/>
      <c r="ABD177" s="16"/>
      <c r="ABE177" s="16"/>
      <c r="ABF177" s="16"/>
      <c r="ABG177" s="16"/>
      <c r="ABH177" s="16"/>
      <c r="ABI177" s="16"/>
      <c r="ABJ177" s="16"/>
      <c r="ABK177" s="16"/>
      <c r="ABL177" s="16"/>
      <c r="ABM177" s="16"/>
      <c r="ABN177" s="16"/>
      <c r="ABO177" s="16"/>
      <c r="ABP177" s="16"/>
      <c r="ABQ177" s="16"/>
      <c r="ABR177" s="16"/>
      <c r="ABS177" s="16"/>
      <c r="ABT177" s="16"/>
      <c r="ABU177" s="16"/>
      <c r="ABV177" s="16"/>
      <c r="ABW177" s="16"/>
      <c r="ABX177" s="16"/>
      <c r="ABY177" s="16"/>
      <c r="ABZ177" s="16"/>
      <c r="ACA177" s="16"/>
      <c r="ACB177" s="16"/>
      <c r="ACC177" s="16"/>
      <c r="ACD177" s="16"/>
      <c r="ACE177" s="16"/>
      <c r="ACF177" s="16"/>
      <c r="ACG177" s="16"/>
      <c r="ACH177" s="16"/>
      <c r="ACI177" s="16"/>
      <c r="ACJ177" s="16"/>
      <c r="ACK177" s="16"/>
      <c r="ACL177" s="16"/>
      <c r="ACM177" s="16"/>
      <c r="ACN177" s="16"/>
      <c r="ACO177" s="16"/>
      <c r="ACP177" s="16"/>
      <c r="ACQ177" s="16"/>
      <c r="ACR177" s="16"/>
      <c r="ACS177" s="16"/>
      <c r="ACT177" s="16"/>
      <c r="ACU177" s="16"/>
      <c r="ACV177" s="16"/>
      <c r="ACW177" s="16"/>
      <c r="ACX177" s="16"/>
      <c r="ACY177" s="16"/>
      <c r="ACZ177" s="16"/>
      <c r="ADA177" s="16"/>
      <c r="ADB177" s="16"/>
      <c r="ADC177" s="16"/>
      <c r="ADD177" s="16"/>
      <c r="ADE177" s="16"/>
      <c r="ADF177" s="16"/>
      <c r="ADG177" s="16"/>
      <c r="ADH177" s="16"/>
      <c r="ADI177" s="16"/>
      <c r="ADJ177" s="16"/>
      <c r="ADK177" s="16"/>
      <c r="ADL177" s="16"/>
      <c r="ADM177" s="16"/>
      <c r="ADN177" s="16"/>
      <c r="ADO177" s="16"/>
      <c r="ADP177" s="16"/>
      <c r="ADQ177" s="16"/>
      <c r="ADR177" s="16"/>
      <c r="ADS177" s="16"/>
      <c r="ADT177" s="16"/>
      <c r="ADU177" s="16"/>
      <c r="ADV177" s="16"/>
      <c r="ADW177" s="16"/>
      <c r="ADX177" s="16"/>
      <c r="ADY177" s="16"/>
      <c r="ADZ177" s="16"/>
      <c r="AEA177" s="16"/>
      <c r="AEB177" s="16"/>
      <c r="AEC177" s="16"/>
      <c r="AED177" s="16"/>
      <c r="AEE177" s="16"/>
      <c r="AEF177" s="16"/>
      <c r="AEG177" s="16"/>
      <c r="AEH177" s="16"/>
      <c r="AEI177" s="16"/>
      <c r="AEJ177" s="16"/>
      <c r="AEK177" s="16"/>
      <c r="AEL177" s="16"/>
      <c r="AEM177" s="16"/>
      <c r="AEN177" s="16"/>
      <c r="AEO177" s="16"/>
      <c r="AEP177" s="16"/>
      <c r="AEQ177" s="16"/>
      <c r="AER177" s="16"/>
      <c r="AES177" s="16"/>
      <c r="AET177" s="16"/>
      <c r="AEU177" s="16"/>
      <c r="AEV177" s="16"/>
      <c r="AEW177" s="16"/>
      <c r="AEX177" s="16"/>
      <c r="AEY177" s="16"/>
      <c r="AEZ177" s="16"/>
      <c r="AFA177" s="16"/>
      <c r="AFB177" s="16"/>
      <c r="AFC177" s="16"/>
      <c r="AFD177" s="16"/>
      <c r="AFE177" s="16"/>
      <c r="AFF177" s="16"/>
      <c r="AFG177" s="16"/>
      <c r="AFH177" s="16"/>
      <c r="AFI177" s="16"/>
      <c r="AFJ177" s="16"/>
      <c r="AFK177" s="16"/>
      <c r="AFL177" s="16"/>
      <c r="AFM177" s="16"/>
      <c r="AFN177" s="16"/>
      <c r="AFO177" s="16"/>
      <c r="AFP177" s="16"/>
      <c r="AFQ177" s="16"/>
      <c r="AFR177" s="16"/>
      <c r="AFS177" s="16"/>
      <c r="AFT177" s="16"/>
      <c r="AFU177" s="16"/>
      <c r="AFV177" s="16"/>
      <c r="AFW177" s="16"/>
      <c r="AFX177" s="16"/>
      <c r="AFY177" s="16"/>
      <c r="AFZ177" s="16"/>
      <c r="AGA177" s="16"/>
      <c r="AGB177" s="16"/>
      <c r="AGC177" s="16"/>
      <c r="AGD177" s="16"/>
      <c r="AGE177" s="16"/>
      <c r="AGF177" s="16"/>
      <c r="AGG177" s="16"/>
      <c r="AGH177" s="16"/>
      <c r="AGI177" s="16"/>
      <c r="AGJ177" s="16"/>
      <c r="AGK177" s="16"/>
      <c r="AGL177" s="16"/>
      <c r="AGM177" s="16"/>
      <c r="AGN177" s="16"/>
      <c r="AGO177" s="16"/>
      <c r="AGP177" s="16"/>
      <c r="AGQ177" s="16"/>
      <c r="AGR177" s="16"/>
      <c r="AGS177" s="16"/>
      <c r="AGT177" s="16"/>
      <c r="AGU177" s="16"/>
      <c r="AGV177" s="16"/>
      <c r="AGW177" s="16"/>
      <c r="AGX177" s="16"/>
      <c r="AGY177" s="16"/>
      <c r="AGZ177" s="16"/>
      <c r="AHA177" s="16"/>
      <c r="AHB177" s="16"/>
      <c r="AHC177" s="16"/>
      <c r="AHD177" s="16"/>
      <c r="AHE177" s="16"/>
      <c r="AHF177" s="16"/>
      <c r="AHG177" s="16"/>
      <c r="AHH177" s="16"/>
      <c r="AHI177" s="16"/>
      <c r="AHJ177" s="16"/>
      <c r="AHK177" s="16"/>
      <c r="AHL177" s="16"/>
      <c r="AHM177" s="16"/>
      <c r="AHN177" s="16"/>
      <c r="AHO177" s="16"/>
      <c r="AHP177" s="16"/>
      <c r="AHQ177" s="16"/>
      <c r="AHR177" s="16"/>
      <c r="AHS177" s="16"/>
      <c r="AHT177" s="16"/>
      <c r="AHU177" s="16"/>
      <c r="AHV177" s="16"/>
      <c r="AHW177" s="16"/>
      <c r="AHX177" s="16"/>
      <c r="AHY177" s="16"/>
    </row>
    <row r="178" spans="3:909" ht="12.75" customHeight="1" x14ac:dyDescent="0.35">
      <c r="C178" s="11"/>
      <c r="D178" s="11"/>
      <c r="E178" s="11"/>
      <c r="F178" s="11"/>
      <c r="G178" s="11"/>
      <c r="H178" s="11"/>
      <c r="I178" s="11"/>
      <c r="J178" s="13"/>
      <c r="K178" s="13"/>
      <c r="L178" s="13"/>
      <c r="M178" s="14"/>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21"/>
      <c r="AO178" s="11"/>
      <c r="AP178" s="11"/>
      <c r="AQ178" s="11"/>
      <c r="AR178" s="11"/>
      <c r="AS178" s="11"/>
      <c r="AT178" s="11"/>
      <c r="AU178" s="11"/>
      <c r="AV178" s="11"/>
      <c r="AW178" s="11"/>
      <c r="AX178" s="11"/>
      <c r="AY178" s="11"/>
      <c r="AZ178" s="11"/>
      <c r="BA178" s="15"/>
      <c r="BB178" s="15"/>
      <c r="BC178" s="15"/>
      <c r="BD178" s="15"/>
      <c r="BE178" s="15"/>
      <c r="BF178" s="15"/>
      <c r="BG178" s="15"/>
      <c r="BH178" s="15"/>
      <c r="BI178" s="15"/>
      <c r="BJ178" s="15"/>
      <c r="BK178" s="15"/>
      <c r="BL178" s="15"/>
      <c r="BM178" s="15"/>
      <c r="BN178" s="15"/>
      <c r="LT178" s="16"/>
      <c r="LU178" s="16"/>
      <c r="LV178" s="16"/>
      <c r="LW178" s="16"/>
      <c r="LX178" s="16"/>
      <c r="LY178" s="16"/>
      <c r="LZ178" s="16"/>
      <c r="MA178" s="16"/>
      <c r="MB178" s="16"/>
      <c r="MC178" s="16"/>
      <c r="MD178" s="16"/>
      <c r="ME178" s="16"/>
      <c r="MF178" s="16"/>
      <c r="MG178" s="16"/>
      <c r="MH178" s="16"/>
      <c r="MI178" s="16"/>
      <c r="MJ178" s="16"/>
      <c r="MK178" s="16"/>
      <c r="ML178" s="16"/>
      <c r="MM178" s="16"/>
      <c r="MN178" s="16"/>
      <c r="MO178" s="16"/>
      <c r="MP178" s="16"/>
      <c r="MQ178" s="16"/>
      <c r="MR178" s="16"/>
      <c r="MS178" s="16"/>
      <c r="MT178" s="16"/>
      <c r="MU178" s="16"/>
      <c r="MV178" s="16"/>
      <c r="MW178" s="16"/>
      <c r="MX178" s="16"/>
      <c r="MY178" s="16"/>
      <c r="MZ178" s="16"/>
      <c r="NA178" s="16"/>
      <c r="NB178" s="16"/>
      <c r="NC178" s="16"/>
      <c r="ND178" s="16"/>
      <c r="NE178" s="16"/>
      <c r="NF178" s="16"/>
      <c r="NG178" s="16"/>
      <c r="NH178" s="16"/>
      <c r="NI178" s="16"/>
      <c r="NJ178" s="16"/>
      <c r="NK178" s="16"/>
      <c r="NL178" s="16"/>
      <c r="NM178" s="16"/>
      <c r="NN178" s="16"/>
      <c r="NO178" s="16"/>
      <c r="NP178" s="16"/>
      <c r="NQ178" s="16"/>
      <c r="NR178" s="16"/>
      <c r="NS178" s="16"/>
      <c r="NT178" s="16"/>
      <c r="NU178" s="16"/>
      <c r="NV178" s="16"/>
      <c r="NW178" s="16"/>
      <c r="NX178" s="16"/>
      <c r="NY178" s="16"/>
      <c r="NZ178" s="16"/>
      <c r="OA178" s="16"/>
      <c r="OB178" s="16"/>
      <c r="OC178" s="16"/>
      <c r="OD178" s="16"/>
      <c r="OE178" s="16"/>
      <c r="OF178" s="16"/>
      <c r="OG178" s="16"/>
      <c r="OH178" s="16"/>
      <c r="OI178" s="16"/>
      <c r="OJ178" s="16"/>
      <c r="OK178" s="16"/>
      <c r="OL178" s="16"/>
      <c r="OM178" s="16"/>
      <c r="ON178" s="16"/>
      <c r="OO178" s="16"/>
      <c r="OP178" s="16"/>
      <c r="OQ178" s="16"/>
      <c r="OR178" s="16"/>
      <c r="OS178" s="16"/>
      <c r="OT178" s="16"/>
      <c r="OU178" s="16"/>
      <c r="OV178" s="16"/>
      <c r="OW178" s="16"/>
      <c r="OX178" s="16"/>
      <c r="OY178" s="16"/>
      <c r="OZ178" s="16"/>
      <c r="PA178" s="16"/>
      <c r="PB178" s="16"/>
      <c r="PC178" s="16"/>
      <c r="PD178" s="16"/>
      <c r="PE178" s="16"/>
      <c r="PF178" s="16"/>
      <c r="PG178" s="16"/>
      <c r="PH178" s="16"/>
      <c r="PI178" s="16"/>
      <c r="PJ178" s="16"/>
      <c r="PK178" s="16"/>
      <c r="PL178" s="16"/>
      <c r="PM178" s="16"/>
      <c r="PN178" s="16"/>
      <c r="PO178" s="16"/>
      <c r="PP178" s="16"/>
      <c r="PQ178" s="16"/>
      <c r="PR178" s="16"/>
      <c r="PS178" s="16"/>
      <c r="PT178" s="16"/>
      <c r="PU178" s="16"/>
      <c r="PV178" s="16"/>
      <c r="PW178" s="16"/>
      <c r="PX178" s="16"/>
      <c r="PY178" s="16"/>
      <c r="PZ178" s="16"/>
      <c r="QA178" s="16"/>
      <c r="QB178" s="16"/>
      <c r="QC178" s="16"/>
      <c r="QD178" s="16"/>
      <c r="QE178" s="16"/>
      <c r="QF178" s="16"/>
      <c r="QG178" s="16"/>
      <c r="QH178" s="16"/>
      <c r="QI178" s="16"/>
      <c r="QJ178" s="16"/>
      <c r="QK178" s="16"/>
      <c r="QL178" s="16"/>
      <c r="QM178" s="16"/>
      <c r="QN178" s="16"/>
      <c r="QO178" s="16"/>
      <c r="QP178" s="16"/>
      <c r="QQ178" s="16"/>
      <c r="QR178" s="16"/>
      <c r="QS178" s="16"/>
      <c r="QT178" s="16"/>
      <c r="QU178" s="16"/>
      <c r="QV178" s="16"/>
      <c r="QW178" s="16"/>
      <c r="QX178" s="16"/>
      <c r="QY178" s="16"/>
      <c r="QZ178" s="16"/>
      <c r="RA178" s="16"/>
      <c r="RB178" s="16"/>
      <c r="RC178" s="16"/>
      <c r="RD178" s="16"/>
      <c r="RE178" s="16"/>
      <c r="RF178" s="16"/>
      <c r="RG178" s="16"/>
      <c r="RH178" s="16"/>
      <c r="RI178" s="16"/>
      <c r="RJ178" s="16"/>
      <c r="RK178" s="16"/>
      <c r="RL178" s="16"/>
      <c r="RM178" s="16"/>
      <c r="RN178" s="16"/>
      <c r="RO178" s="16"/>
      <c r="RP178" s="16"/>
      <c r="RQ178" s="16"/>
      <c r="RR178" s="16"/>
      <c r="RS178" s="16"/>
      <c r="RT178" s="16"/>
      <c r="RU178" s="16"/>
      <c r="RV178" s="16"/>
      <c r="RW178" s="16"/>
      <c r="RX178" s="16"/>
      <c r="RY178" s="16"/>
      <c r="RZ178" s="16"/>
      <c r="SA178" s="16"/>
      <c r="SB178" s="16"/>
      <c r="SC178" s="16"/>
      <c r="SD178" s="16"/>
      <c r="SE178" s="16"/>
      <c r="SF178" s="16"/>
      <c r="SG178" s="16"/>
      <c r="SH178" s="16"/>
      <c r="SI178" s="16"/>
      <c r="SJ178" s="16"/>
      <c r="SK178" s="16"/>
      <c r="SL178" s="16"/>
      <c r="SM178" s="16"/>
      <c r="SN178" s="16"/>
      <c r="SO178" s="16"/>
      <c r="SP178" s="16"/>
      <c r="SQ178" s="16"/>
      <c r="SR178" s="16"/>
      <c r="SS178" s="16"/>
      <c r="ST178" s="16"/>
      <c r="SU178" s="16"/>
      <c r="SV178" s="16"/>
      <c r="SW178" s="16"/>
      <c r="SX178" s="16"/>
      <c r="SY178" s="16"/>
      <c r="SZ178" s="16"/>
      <c r="TA178" s="16"/>
      <c r="TB178" s="16"/>
      <c r="TC178" s="16"/>
      <c r="TD178" s="16"/>
      <c r="TE178" s="16"/>
      <c r="TF178" s="16"/>
      <c r="TG178" s="16"/>
      <c r="TH178" s="16"/>
      <c r="TI178" s="16"/>
      <c r="TJ178" s="16"/>
      <c r="TK178" s="16"/>
      <c r="TL178" s="16"/>
      <c r="TM178" s="16"/>
      <c r="TN178" s="16"/>
      <c r="TO178" s="16"/>
      <c r="TP178" s="16"/>
      <c r="TQ178" s="16"/>
      <c r="TR178" s="16"/>
      <c r="TS178" s="16"/>
      <c r="TT178" s="16"/>
      <c r="TU178" s="16"/>
      <c r="TV178" s="16"/>
      <c r="TW178" s="16"/>
      <c r="TX178" s="16"/>
      <c r="TY178" s="16"/>
      <c r="TZ178" s="16"/>
      <c r="UA178" s="16"/>
      <c r="UB178" s="16"/>
      <c r="UC178" s="16"/>
      <c r="UD178" s="16"/>
      <c r="UE178" s="16"/>
      <c r="UF178" s="16"/>
      <c r="UG178" s="16"/>
      <c r="UH178" s="16"/>
      <c r="UI178" s="16"/>
      <c r="UJ178" s="16"/>
      <c r="UK178" s="16"/>
      <c r="UL178" s="16"/>
      <c r="UM178" s="16"/>
      <c r="UN178" s="16"/>
      <c r="UO178" s="16"/>
      <c r="UP178" s="16"/>
      <c r="UQ178" s="16"/>
      <c r="UR178" s="16"/>
      <c r="US178" s="16"/>
      <c r="UT178" s="16"/>
      <c r="UU178" s="16"/>
      <c r="UV178" s="16"/>
      <c r="UW178" s="16"/>
      <c r="UX178" s="16"/>
      <c r="UY178" s="16"/>
      <c r="UZ178" s="16"/>
      <c r="VA178" s="16"/>
      <c r="VB178" s="16"/>
      <c r="VC178" s="16"/>
      <c r="VD178" s="16"/>
      <c r="VE178" s="16"/>
      <c r="VF178" s="16"/>
      <c r="VG178" s="16"/>
      <c r="VH178" s="16"/>
      <c r="VI178" s="16"/>
      <c r="VJ178" s="16"/>
      <c r="VK178" s="16"/>
      <c r="VL178" s="16"/>
      <c r="VM178" s="16"/>
      <c r="VN178" s="16"/>
      <c r="VO178" s="16"/>
      <c r="VP178" s="16"/>
      <c r="VQ178" s="16"/>
      <c r="VR178" s="16"/>
      <c r="VS178" s="16"/>
      <c r="VT178" s="16"/>
      <c r="VU178" s="16"/>
      <c r="VV178" s="16"/>
      <c r="VW178" s="16"/>
      <c r="VX178" s="16"/>
      <c r="VY178" s="16"/>
      <c r="VZ178" s="16"/>
      <c r="WA178" s="16"/>
      <c r="WB178" s="16"/>
      <c r="WC178" s="16"/>
      <c r="WD178" s="16"/>
      <c r="WE178" s="16"/>
      <c r="WF178" s="16"/>
      <c r="WG178" s="16"/>
      <c r="WH178" s="16"/>
      <c r="WI178" s="16"/>
      <c r="WJ178" s="16"/>
      <c r="WK178" s="16"/>
      <c r="WL178" s="16"/>
      <c r="WM178" s="16"/>
      <c r="WN178" s="16"/>
      <c r="WO178" s="16"/>
      <c r="WP178" s="16"/>
      <c r="WQ178" s="16"/>
      <c r="WR178" s="16"/>
      <c r="WS178" s="16"/>
      <c r="WT178" s="16"/>
      <c r="WU178" s="16"/>
      <c r="WV178" s="16"/>
      <c r="WW178" s="16"/>
      <c r="WX178" s="16"/>
      <c r="WY178" s="16"/>
      <c r="WZ178" s="16"/>
      <c r="XA178" s="16"/>
      <c r="XB178" s="16"/>
      <c r="XC178" s="16"/>
      <c r="XD178" s="16"/>
      <c r="XE178" s="16"/>
      <c r="XF178" s="16"/>
      <c r="XG178" s="16"/>
      <c r="XH178" s="16"/>
      <c r="XI178" s="16"/>
      <c r="XJ178" s="16"/>
      <c r="XK178" s="16"/>
      <c r="XL178" s="16"/>
      <c r="XM178" s="16"/>
      <c r="XN178" s="16"/>
      <c r="XO178" s="16"/>
      <c r="XP178" s="16"/>
      <c r="XQ178" s="16"/>
      <c r="XR178" s="16"/>
      <c r="XS178" s="16"/>
      <c r="XT178" s="16"/>
      <c r="XU178" s="16"/>
      <c r="XV178" s="16"/>
      <c r="XW178" s="16"/>
      <c r="XX178" s="16"/>
      <c r="XY178" s="16"/>
      <c r="XZ178" s="16"/>
      <c r="YA178" s="16"/>
      <c r="YB178" s="16"/>
      <c r="YC178" s="16"/>
      <c r="YD178" s="16"/>
      <c r="YE178" s="16"/>
      <c r="YF178" s="16"/>
      <c r="YG178" s="16"/>
      <c r="YH178" s="16"/>
      <c r="YI178" s="16"/>
      <c r="YJ178" s="16"/>
      <c r="YK178" s="16"/>
      <c r="YL178" s="16"/>
      <c r="YM178" s="16"/>
      <c r="YN178" s="16"/>
      <c r="YO178" s="16"/>
      <c r="YP178" s="16"/>
      <c r="YQ178" s="16"/>
      <c r="YR178" s="16"/>
      <c r="YS178" s="16"/>
      <c r="YT178" s="16"/>
      <c r="YU178" s="16"/>
      <c r="YV178" s="16"/>
      <c r="YW178" s="16"/>
      <c r="YX178" s="16"/>
      <c r="YY178" s="16"/>
      <c r="YZ178" s="16"/>
      <c r="ZA178" s="16"/>
      <c r="ZB178" s="16"/>
      <c r="ZC178" s="16"/>
      <c r="ZD178" s="16"/>
      <c r="ZE178" s="16"/>
      <c r="ZF178" s="16"/>
      <c r="ZG178" s="16"/>
      <c r="ZH178" s="16"/>
      <c r="ZI178" s="16"/>
      <c r="ZJ178" s="16"/>
      <c r="ZK178" s="16"/>
      <c r="ZL178" s="16"/>
      <c r="ZM178" s="16"/>
      <c r="ZN178" s="16"/>
      <c r="ZO178" s="16"/>
      <c r="ZP178" s="16"/>
      <c r="ZQ178" s="16"/>
      <c r="ZR178" s="16"/>
      <c r="ZS178" s="16"/>
      <c r="ZT178" s="16"/>
      <c r="ZU178" s="16"/>
      <c r="ZV178" s="16"/>
      <c r="ZW178" s="16"/>
      <c r="ZX178" s="16"/>
      <c r="ZY178" s="16"/>
      <c r="ZZ178" s="16"/>
      <c r="AAA178" s="16"/>
      <c r="AAB178" s="16"/>
      <c r="AAC178" s="16"/>
      <c r="AAD178" s="16"/>
      <c r="AAE178" s="16"/>
      <c r="AAF178" s="16"/>
      <c r="AAG178" s="16"/>
      <c r="AAH178" s="16"/>
      <c r="AAI178" s="16"/>
      <c r="AAJ178" s="16"/>
      <c r="AAK178" s="16"/>
      <c r="AAL178" s="16"/>
      <c r="AAM178" s="16"/>
      <c r="AAN178" s="16"/>
      <c r="AAO178" s="16"/>
      <c r="AAP178" s="16"/>
      <c r="AAQ178" s="16"/>
      <c r="AAR178" s="16"/>
      <c r="AAS178" s="16"/>
      <c r="AAT178" s="16"/>
      <c r="AAU178" s="16"/>
      <c r="AAV178" s="16"/>
      <c r="AAW178" s="16"/>
      <c r="AAX178" s="16"/>
      <c r="AAY178" s="16"/>
      <c r="AAZ178" s="16"/>
      <c r="ABA178" s="16"/>
      <c r="ABB178" s="16"/>
      <c r="ABC178" s="16"/>
      <c r="ABD178" s="16"/>
      <c r="ABE178" s="16"/>
      <c r="ABF178" s="16"/>
      <c r="ABG178" s="16"/>
      <c r="ABH178" s="16"/>
      <c r="ABI178" s="16"/>
      <c r="ABJ178" s="16"/>
      <c r="ABK178" s="16"/>
      <c r="ABL178" s="16"/>
      <c r="ABM178" s="16"/>
      <c r="ABN178" s="16"/>
      <c r="ABO178" s="16"/>
      <c r="ABP178" s="16"/>
      <c r="ABQ178" s="16"/>
      <c r="ABR178" s="16"/>
      <c r="ABS178" s="16"/>
      <c r="ABT178" s="16"/>
      <c r="ABU178" s="16"/>
      <c r="ABV178" s="16"/>
      <c r="ABW178" s="16"/>
      <c r="ABX178" s="16"/>
      <c r="ABY178" s="16"/>
      <c r="ABZ178" s="16"/>
      <c r="ACA178" s="16"/>
      <c r="ACB178" s="16"/>
      <c r="ACC178" s="16"/>
      <c r="ACD178" s="16"/>
      <c r="ACE178" s="16"/>
      <c r="ACF178" s="16"/>
      <c r="ACG178" s="16"/>
      <c r="ACH178" s="16"/>
      <c r="ACI178" s="16"/>
      <c r="ACJ178" s="16"/>
      <c r="ACK178" s="16"/>
      <c r="ACL178" s="16"/>
      <c r="ACM178" s="16"/>
      <c r="ACN178" s="16"/>
      <c r="ACO178" s="16"/>
      <c r="ACP178" s="16"/>
      <c r="ACQ178" s="16"/>
      <c r="ACR178" s="16"/>
      <c r="ACS178" s="16"/>
      <c r="ACT178" s="16"/>
      <c r="ACU178" s="16"/>
      <c r="ACV178" s="16"/>
      <c r="ACW178" s="16"/>
      <c r="ACX178" s="16"/>
      <c r="ACY178" s="16"/>
      <c r="ACZ178" s="16"/>
      <c r="ADA178" s="16"/>
      <c r="ADB178" s="16"/>
      <c r="ADC178" s="16"/>
      <c r="ADD178" s="16"/>
      <c r="ADE178" s="16"/>
      <c r="ADF178" s="16"/>
      <c r="ADG178" s="16"/>
      <c r="ADH178" s="16"/>
      <c r="ADI178" s="16"/>
      <c r="ADJ178" s="16"/>
      <c r="ADK178" s="16"/>
      <c r="ADL178" s="16"/>
      <c r="ADM178" s="16"/>
      <c r="ADN178" s="16"/>
      <c r="ADO178" s="16"/>
      <c r="ADP178" s="16"/>
      <c r="ADQ178" s="16"/>
      <c r="ADR178" s="16"/>
      <c r="ADS178" s="16"/>
      <c r="ADT178" s="16"/>
      <c r="ADU178" s="16"/>
      <c r="ADV178" s="16"/>
      <c r="ADW178" s="16"/>
      <c r="ADX178" s="16"/>
      <c r="ADY178" s="16"/>
      <c r="ADZ178" s="16"/>
      <c r="AEA178" s="16"/>
      <c r="AEB178" s="16"/>
      <c r="AEC178" s="16"/>
      <c r="AED178" s="16"/>
      <c r="AEE178" s="16"/>
      <c r="AEF178" s="16"/>
      <c r="AEG178" s="16"/>
      <c r="AEH178" s="16"/>
      <c r="AEI178" s="16"/>
      <c r="AEJ178" s="16"/>
      <c r="AEK178" s="16"/>
      <c r="AEL178" s="16"/>
      <c r="AEM178" s="16"/>
      <c r="AEN178" s="16"/>
      <c r="AEO178" s="16"/>
      <c r="AEP178" s="16"/>
      <c r="AEQ178" s="16"/>
      <c r="AER178" s="16"/>
      <c r="AES178" s="16"/>
      <c r="AET178" s="16"/>
      <c r="AEU178" s="16"/>
      <c r="AEV178" s="16"/>
      <c r="AEW178" s="16"/>
      <c r="AEX178" s="16"/>
      <c r="AEY178" s="16"/>
      <c r="AEZ178" s="16"/>
      <c r="AFA178" s="16"/>
      <c r="AFB178" s="16"/>
      <c r="AFC178" s="16"/>
      <c r="AFD178" s="16"/>
      <c r="AFE178" s="16"/>
      <c r="AFF178" s="16"/>
      <c r="AFG178" s="16"/>
      <c r="AFH178" s="16"/>
      <c r="AFI178" s="16"/>
      <c r="AFJ178" s="16"/>
      <c r="AFK178" s="16"/>
      <c r="AFL178" s="16"/>
      <c r="AFM178" s="16"/>
      <c r="AFN178" s="16"/>
      <c r="AFO178" s="16"/>
      <c r="AFP178" s="16"/>
      <c r="AFQ178" s="16"/>
      <c r="AFR178" s="16"/>
      <c r="AFS178" s="16"/>
      <c r="AFT178" s="16"/>
      <c r="AFU178" s="16"/>
      <c r="AFV178" s="16"/>
      <c r="AFW178" s="16"/>
      <c r="AFX178" s="16"/>
      <c r="AFY178" s="16"/>
      <c r="AFZ178" s="16"/>
      <c r="AGA178" s="16"/>
      <c r="AGB178" s="16"/>
      <c r="AGC178" s="16"/>
      <c r="AGD178" s="16"/>
      <c r="AGE178" s="16"/>
      <c r="AGF178" s="16"/>
      <c r="AGG178" s="16"/>
      <c r="AGH178" s="16"/>
      <c r="AGI178" s="16"/>
      <c r="AGJ178" s="16"/>
      <c r="AGK178" s="16"/>
      <c r="AGL178" s="16"/>
      <c r="AGM178" s="16"/>
      <c r="AGN178" s="16"/>
      <c r="AGO178" s="16"/>
      <c r="AGP178" s="16"/>
      <c r="AGQ178" s="16"/>
      <c r="AGR178" s="16"/>
      <c r="AGS178" s="16"/>
      <c r="AGT178" s="16"/>
      <c r="AGU178" s="16"/>
      <c r="AGV178" s="16"/>
      <c r="AGW178" s="16"/>
      <c r="AGX178" s="16"/>
      <c r="AGY178" s="16"/>
      <c r="AGZ178" s="16"/>
      <c r="AHA178" s="16"/>
      <c r="AHB178" s="16"/>
      <c r="AHC178" s="16"/>
      <c r="AHD178" s="16"/>
      <c r="AHE178" s="16"/>
      <c r="AHF178" s="16"/>
      <c r="AHG178" s="16"/>
      <c r="AHH178" s="16"/>
      <c r="AHI178" s="16"/>
      <c r="AHJ178" s="16"/>
      <c r="AHK178" s="16"/>
      <c r="AHL178" s="16"/>
      <c r="AHM178" s="16"/>
      <c r="AHN178" s="16"/>
      <c r="AHO178" s="16"/>
      <c r="AHP178" s="16"/>
      <c r="AHQ178" s="16"/>
      <c r="AHR178" s="16"/>
      <c r="AHS178" s="16"/>
      <c r="AHT178" s="16"/>
      <c r="AHU178" s="16"/>
      <c r="AHV178" s="16"/>
      <c r="AHW178" s="16"/>
      <c r="AHX178" s="16"/>
      <c r="AHY178" s="16"/>
    </row>
    <row r="179" spans="3:909" ht="12.75" customHeight="1" x14ac:dyDescent="0.35">
      <c r="C179" s="11"/>
      <c r="D179" s="11"/>
      <c r="E179" s="11"/>
      <c r="F179" s="11"/>
      <c r="G179" s="11"/>
      <c r="H179" s="11"/>
      <c r="I179" s="11"/>
      <c r="J179" s="13"/>
      <c r="K179" s="13"/>
      <c r="L179" s="13"/>
      <c r="M179" s="14"/>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21"/>
      <c r="AO179" s="11"/>
      <c r="AP179" s="11"/>
      <c r="AQ179" s="11"/>
      <c r="AR179" s="11"/>
      <c r="AS179" s="11"/>
      <c r="AT179" s="11"/>
      <c r="AU179" s="11"/>
      <c r="AV179" s="11"/>
      <c r="AW179" s="11"/>
      <c r="AX179" s="11"/>
      <c r="AY179" s="11"/>
      <c r="AZ179" s="11"/>
      <c r="BA179" s="15"/>
      <c r="BB179" s="15"/>
      <c r="BC179" s="15"/>
      <c r="BD179" s="15"/>
      <c r="BE179" s="15"/>
      <c r="BF179" s="15"/>
      <c r="BG179" s="15"/>
      <c r="BH179" s="15"/>
      <c r="BI179" s="15"/>
      <c r="BJ179" s="15"/>
      <c r="BK179" s="15"/>
      <c r="BL179" s="15"/>
      <c r="BM179" s="15"/>
      <c r="BN179" s="15"/>
      <c r="LT179" s="16"/>
      <c r="LU179" s="16"/>
      <c r="LV179" s="16"/>
      <c r="LW179" s="16"/>
      <c r="LX179" s="16"/>
      <c r="LY179" s="16"/>
      <c r="LZ179" s="16"/>
      <c r="MA179" s="16"/>
      <c r="MB179" s="16"/>
      <c r="MC179" s="16"/>
      <c r="MD179" s="16"/>
      <c r="ME179" s="16"/>
      <c r="MF179" s="16"/>
      <c r="MG179" s="16"/>
      <c r="MH179" s="16"/>
      <c r="MI179" s="16"/>
      <c r="MJ179" s="16"/>
      <c r="MK179" s="16"/>
      <c r="ML179" s="16"/>
      <c r="MM179" s="16"/>
      <c r="MN179" s="16"/>
      <c r="MO179" s="16"/>
      <c r="MP179" s="16"/>
      <c r="MQ179" s="16"/>
      <c r="MR179" s="16"/>
      <c r="MS179" s="16"/>
      <c r="MT179" s="16"/>
      <c r="MU179" s="16"/>
      <c r="MV179" s="16"/>
      <c r="MW179" s="16"/>
      <c r="MX179" s="16"/>
      <c r="MY179" s="16"/>
      <c r="MZ179" s="16"/>
      <c r="NA179" s="16"/>
      <c r="NB179" s="16"/>
      <c r="NC179" s="16"/>
      <c r="ND179" s="16"/>
      <c r="NE179" s="16"/>
      <c r="NF179" s="16"/>
      <c r="NG179" s="16"/>
      <c r="NH179" s="16"/>
      <c r="NI179" s="16"/>
      <c r="NJ179" s="16"/>
      <c r="NK179" s="16"/>
      <c r="NL179" s="16"/>
      <c r="NM179" s="16"/>
      <c r="NN179" s="16"/>
      <c r="NO179" s="16"/>
      <c r="NP179" s="16"/>
      <c r="NQ179" s="16"/>
      <c r="NR179" s="16"/>
      <c r="NS179" s="16"/>
      <c r="NT179" s="16"/>
      <c r="NU179" s="16"/>
      <c r="NV179" s="16"/>
      <c r="NW179" s="16"/>
      <c r="NX179" s="16"/>
      <c r="NY179" s="16"/>
      <c r="NZ179" s="16"/>
      <c r="OA179" s="16"/>
      <c r="OB179" s="16"/>
      <c r="OC179" s="16"/>
      <c r="OD179" s="16"/>
      <c r="OE179" s="16"/>
      <c r="OF179" s="16"/>
      <c r="OG179" s="16"/>
      <c r="OH179" s="16"/>
      <c r="OI179" s="16"/>
      <c r="OJ179" s="16"/>
      <c r="OK179" s="16"/>
      <c r="OL179" s="16"/>
      <c r="OM179" s="16"/>
      <c r="ON179" s="16"/>
      <c r="OO179" s="16"/>
      <c r="OP179" s="16"/>
      <c r="OQ179" s="16"/>
      <c r="OR179" s="16"/>
      <c r="OS179" s="16"/>
      <c r="OT179" s="16"/>
      <c r="OU179" s="16"/>
      <c r="OV179" s="16"/>
      <c r="OW179" s="16"/>
      <c r="OX179" s="16"/>
      <c r="OY179" s="16"/>
      <c r="OZ179" s="16"/>
      <c r="PA179" s="16"/>
      <c r="PB179" s="16"/>
      <c r="PC179" s="16"/>
      <c r="PD179" s="16"/>
      <c r="PE179" s="16"/>
      <c r="PF179" s="16"/>
      <c r="PG179" s="16"/>
      <c r="PH179" s="16"/>
      <c r="PI179" s="16"/>
      <c r="PJ179" s="16"/>
      <c r="PK179" s="16"/>
      <c r="PL179" s="16"/>
      <c r="PM179" s="16"/>
      <c r="PN179" s="16"/>
      <c r="PO179" s="16"/>
      <c r="PP179" s="16"/>
      <c r="PQ179" s="16"/>
      <c r="PR179" s="16"/>
      <c r="PS179" s="16"/>
      <c r="PT179" s="16"/>
      <c r="PU179" s="16"/>
      <c r="PV179" s="16"/>
      <c r="PW179" s="16"/>
      <c r="PX179" s="16"/>
      <c r="PY179" s="16"/>
      <c r="PZ179" s="16"/>
      <c r="QA179" s="16"/>
      <c r="QB179" s="16"/>
      <c r="QC179" s="16"/>
      <c r="QD179" s="16"/>
      <c r="QE179" s="16"/>
      <c r="QF179" s="16"/>
      <c r="QG179" s="16"/>
      <c r="QH179" s="16"/>
      <c r="QI179" s="16"/>
      <c r="QJ179" s="16"/>
      <c r="QK179" s="16"/>
      <c r="QL179" s="16"/>
      <c r="QM179" s="16"/>
      <c r="QN179" s="16"/>
      <c r="QO179" s="16"/>
      <c r="QP179" s="16"/>
      <c r="QQ179" s="16"/>
      <c r="QR179" s="16"/>
      <c r="QS179" s="16"/>
      <c r="QT179" s="16"/>
      <c r="QU179" s="16"/>
      <c r="QV179" s="16"/>
      <c r="QW179" s="16"/>
      <c r="QX179" s="16"/>
      <c r="QY179" s="16"/>
      <c r="QZ179" s="16"/>
      <c r="RA179" s="16"/>
      <c r="RB179" s="16"/>
      <c r="RC179" s="16"/>
      <c r="RD179" s="16"/>
      <c r="RE179" s="16"/>
      <c r="RF179" s="16"/>
      <c r="RG179" s="16"/>
      <c r="RH179" s="16"/>
      <c r="RI179" s="16"/>
      <c r="RJ179" s="16"/>
      <c r="RK179" s="16"/>
      <c r="RL179" s="16"/>
      <c r="RM179" s="16"/>
      <c r="RN179" s="16"/>
      <c r="RO179" s="16"/>
      <c r="RP179" s="16"/>
      <c r="RQ179" s="16"/>
      <c r="RR179" s="16"/>
      <c r="RS179" s="16"/>
      <c r="RT179" s="16"/>
      <c r="RU179" s="16"/>
      <c r="RV179" s="16"/>
      <c r="RW179" s="16"/>
      <c r="RX179" s="16"/>
      <c r="RY179" s="16"/>
      <c r="RZ179" s="16"/>
      <c r="SA179" s="16"/>
      <c r="SB179" s="16"/>
      <c r="SC179" s="16"/>
      <c r="SD179" s="16"/>
      <c r="SE179" s="16"/>
      <c r="SF179" s="16"/>
      <c r="SG179" s="16"/>
      <c r="SH179" s="16"/>
      <c r="SI179" s="16"/>
      <c r="SJ179" s="16"/>
      <c r="SK179" s="16"/>
      <c r="SL179" s="16"/>
      <c r="SM179" s="16"/>
      <c r="SN179" s="16"/>
      <c r="SO179" s="16"/>
      <c r="SP179" s="16"/>
      <c r="SQ179" s="16"/>
      <c r="SR179" s="16"/>
      <c r="SS179" s="16"/>
      <c r="ST179" s="16"/>
      <c r="SU179" s="16"/>
      <c r="SV179" s="16"/>
      <c r="SW179" s="16"/>
      <c r="SX179" s="16"/>
      <c r="SY179" s="16"/>
      <c r="SZ179" s="16"/>
      <c r="TA179" s="16"/>
      <c r="TB179" s="16"/>
      <c r="TC179" s="16"/>
      <c r="TD179" s="16"/>
      <c r="TE179" s="16"/>
      <c r="TF179" s="16"/>
      <c r="TG179" s="16"/>
      <c r="TH179" s="16"/>
      <c r="TI179" s="16"/>
      <c r="TJ179" s="16"/>
      <c r="TK179" s="16"/>
      <c r="TL179" s="16"/>
      <c r="TM179" s="16"/>
      <c r="TN179" s="16"/>
      <c r="TO179" s="16"/>
      <c r="TP179" s="16"/>
      <c r="TQ179" s="16"/>
      <c r="TR179" s="16"/>
      <c r="TS179" s="16"/>
      <c r="TT179" s="16"/>
      <c r="TU179" s="16"/>
      <c r="TV179" s="16"/>
      <c r="TW179" s="16"/>
      <c r="TX179" s="16"/>
      <c r="TY179" s="16"/>
      <c r="TZ179" s="16"/>
      <c r="UA179" s="16"/>
      <c r="UB179" s="16"/>
      <c r="UC179" s="16"/>
      <c r="UD179" s="16"/>
      <c r="UE179" s="16"/>
      <c r="UF179" s="16"/>
      <c r="UG179" s="16"/>
      <c r="UH179" s="16"/>
      <c r="UI179" s="16"/>
      <c r="UJ179" s="16"/>
      <c r="UK179" s="16"/>
      <c r="UL179" s="16"/>
      <c r="UM179" s="16"/>
      <c r="UN179" s="16"/>
      <c r="UO179" s="16"/>
      <c r="UP179" s="16"/>
      <c r="UQ179" s="16"/>
      <c r="UR179" s="16"/>
      <c r="US179" s="16"/>
      <c r="UT179" s="16"/>
      <c r="UU179" s="16"/>
      <c r="UV179" s="16"/>
      <c r="UW179" s="16"/>
      <c r="UX179" s="16"/>
      <c r="UY179" s="16"/>
      <c r="UZ179" s="16"/>
      <c r="VA179" s="16"/>
      <c r="VB179" s="16"/>
      <c r="VC179" s="16"/>
      <c r="VD179" s="16"/>
      <c r="VE179" s="16"/>
      <c r="VF179" s="16"/>
      <c r="VG179" s="16"/>
      <c r="VH179" s="16"/>
      <c r="VI179" s="16"/>
      <c r="VJ179" s="16"/>
      <c r="VK179" s="16"/>
      <c r="VL179" s="16"/>
      <c r="VM179" s="16"/>
      <c r="VN179" s="16"/>
      <c r="VO179" s="16"/>
      <c r="VP179" s="16"/>
      <c r="VQ179" s="16"/>
      <c r="VR179" s="16"/>
      <c r="VS179" s="16"/>
      <c r="VT179" s="16"/>
      <c r="VU179" s="16"/>
      <c r="VV179" s="16"/>
      <c r="VW179" s="16"/>
      <c r="VX179" s="16"/>
      <c r="VY179" s="16"/>
      <c r="VZ179" s="16"/>
      <c r="WA179" s="16"/>
      <c r="WB179" s="16"/>
      <c r="WC179" s="16"/>
      <c r="WD179" s="16"/>
      <c r="WE179" s="16"/>
      <c r="WF179" s="16"/>
      <c r="WG179" s="16"/>
      <c r="WH179" s="16"/>
      <c r="WI179" s="16"/>
      <c r="WJ179" s="16"/>
      <c r="WK179" s="16"/>
      <c r="WL179" s="16"/>
      <c r="WM179" s="16"/>
      <c r="WN179" s="16"/>
      <c r="WO179" s="16"/>
      <c r="WP179" s="16"/>
      <c r="WQ179" s="16"/>
      <c r="WR179" s="16"/>
      <c r="WS179" s="16"/>
      <c r="WT179" s="16"/>
      <c r="WU179" s="16"/>
      <c r="WV179" s="16"/>
      <c r="WW179" s="16"/>
      <c r="WX179" s="16"/>
      <c r="WY179" s="16"/>
      <c r="WZ179" s="16"/>
      <c r="XA179" s="16"/>
      <c r="XB179" s="16"/>
      <c r="XC179" s="16"/>
      <c r="XD179" s="16"/>
      <c r="XE179" s="16"/>
      <c r="XF179" s="16"/>
      <c r="XG179" s="16"/>
      <c r="XH179" s="16"/>
      <c r="XI179" s="16"/>
      <c r="XJ179" s="16"/>
      <c r="XK179" s="16"/>
      <c r="XL179" s="16"/>
      <c r="XM179" s="16"/>
      <c r="XN179" s="16"/>
      <c r="XO179" s="16"/>
      <c r="XP179" s="16"/>
      <c r="XQ179" s="16"/>
      <c r="XR179" s="16"/>
      <c r="XS179" s="16"/>
      <c r="XT179" s="16"/>
      <c r="XU179" s="16"/>
      <c r="XV179" s="16"/>
      <c r="XW179" s="16"/>
      <c r="XX179" s="16"/>
      <c r="XY179" s="16"/>
      <c r="XZ179" s="16"/>
      <c r="YA179" s="16"/>
      <c r="YB179" s="16"/>
      <c r="YC179" s="16"/>
      <c r="YD179" s="16"/>
      <c r="YE179" s="16"/>
      <c r="YF179" s="16"/>
      <c r="YG179" s="16"/>
      <c r="YH179" s="16"/>
      <c r="YI179" s="16"/>
      <c r="YJ179" s="16"/>
      <c r="YK179" s="16"/>
      <c r="YL179" s="16"/>
      <c r="YM179" s="16"/>
      <c r="YN179" s="16"/>
      <c r="YO179" s="16"/>
      <c r="YP179" s="16"/>
      <c r="YQ179" s="16"/>
      <c r="YR179" s="16"/>
      <c r="YS179" s="16"/>
      <c r="YT179" s="16"/>
      <c r="YU179" s="16"/>
      <c r="YV179" s="16"/>
      <c r="YW179" s="16"/>
      <c r="YX179" s="16"/>
      <c r="YY179" s="16"/>
      <c r="YZ179" s="16"/>
      <c r="ZA179" s="16"/>
      <c r="ZB179" s="16"/>
      <c r="ZC179" s="16"/>
      <c r="ZD179" s="16"/>
      <c r="ZE179" s="16"/>
      <c r="ZF179" s="16"/>
      <c r="ZG179" s="16"/>
      <c r="ZH179" s="16"/>
      <c r="ZI179" s="16"/>
      <c r="ZJ179" s="16"/>
      <c r="ZK179" s="16"/>
      <c r="ZL179" s="16"/>
      <c r="ZM179" s="16"/>
      <c r="ZN179" s="16"/>
      <c r="ZO179" s="16"/>
      <c r="ZP179" s="16"/>
      <c r="ZQ179" s="16"/>
      <c r="ZR179" s="16"/>
      <c r="ZS179" s="16"/>
      <c r="ZT179" s="16"/>
      <c r="ZU179" s="16"/>
      <c r="ZV179" s="16"/>
      <c r="ZW179" s="16"/>
      <c r="ZX179" s="16"/>
      <c r="ZY179" s="16"/>
      <c r="ZZ179" s="16"/>
      <c r="AAA179" s="16"/>
      <c r="AAB179" s="16"/>
      <c r="AAC179" s="16"/>
      <c r="AAD179" s="16"/>
      <c r="AAE179" s="16"/>
      <c r="AAF179" s="16"/>
      <c r="AAG179" s="16"/>
      <c r="AAH179" s="16"/>
      <c r="AAI179" s="16"/>
      <c r="AAJ179" s="16"/>
      <c r="AAK179" s="16"/>
      <c r="AAL179" s="16"/>
      <c r="AAM179" s="16"/>
      <c r="AAN179" s="16"/>
      <c r="AAO179" s="16"/>
      <c r="AAP179" s="16"/>
      <c r="AAQ179" s="16"/>
      <c r="AAR179" s="16"/>
      <c r="AAS179" s="16"/>
      <c r="AAT179" s="16"/>
      <c r="AAU179" s="16"/>
      <c r="AAV179" s="16"/>
      <c r="AAW179" s="16"/>
      <c r="AAX179" s="16"/>
      <c r="AAY179" s="16"/>
      <c r="AAZ179" s="16"/>
      <c r="ABA179" s="16"/>
      <c r="ABB179" s="16"/>
      <c r="ABC179" s="16"/>
      <c r="ABD179" s="16"/>
      <c r="ABE179" s="16"/>
      <c r="ABF179" s="16"/>
      <c r="ABG179" s="16"/>
      <c r="ABH179" s="16"/>
      <c r="ABI179" s="16"/>
      <c r="ABJ179" s="16"/>
      <c r="ABK179" s="16"/>
      <c r="ABL179" s="16"/>
      <c r="ABM179" s="16"/>
      <c r="ABN179" s="16"/>
      <c r="ABO179" s="16"/>
      <c r="ABP179" s="16"/>
      <c r="ABQ179" s="16"/>
      <c r="ABR179" s="16"/>
      <c r="ABS179" s="16"/>
      <c r="ABT179" s="16"/>
      <c r="ABU179" s="16"/>
      <c r="ABV179" s="16"/>
      <c r="ABW179" s="16"/>
      <c r="ABX179" s="16"/>
      <c r="ABY179" s="16"/>
      <c r="ABZ179" s="16"/>
      <c r="ACA179" s="16"/>
      <c r="ACB179" s="16"/>
      <c r="ACC179" s="16"/>
      <c r="ACD179" s="16"/>
      <c r="ACE179" s="16"/>
      <c r="ACF179" s="16"/>
      <c r="ACG179" s="16"/>
      <c r="ACH179" s="16"/>
      <c r="ACI179" s="16"/>
      <c r="ACJ179" s="16"/>
      <c r="ACK179" s="16"/>
      <c r="ACL179" s="16"/>
      <c r="ACM179" s="16"/>
      <c r="ACN179" s="16"/>
      <c r="ACO179" s="16"/>
      <c r="ACP179" s="16"/>
      <c r="ACQ179" s="16"/>
      <c r="ACR179" s="16"/>
      <c r="ACS179" s="16"/>
      <c r="ACT179" s="16"/>
      <c r="ACU179" s="16"/>
      <c r="ACV179" s="16"/>
      <c r="ACW179" s="16"/>
      <c r="ACX179" s="16"/>
      <c r="ACY179" s="16"/>
      <c r="ACZ179" s="16"/>
      <c r="ADA179" s="16"/>
      <c r="ADB179" s="16"/>
      <c r="ADC179" s="16"/>
      <c r="ADD179" s="16"/>
      <c r="ADE179" s="16"/>
      <c r="ADF179" s="16"/>
      <c r="ADG179" s="16"/>
      <c r="ADH179" s="16"/>
      <c r="ADI179" s="16"/>
      <c r="ADJ179" s="16"/>
      <c r="ADK179" s="16"/>
      <c r="ADL179" s="16"/>
      <c r="ADM179" s="16"/>
      <c r="ADN179" s="16"/>
      <c r="ADO179" s="16"/>
      <c r="ADP179" s="16"/>
      <c r="ADQ179" s="16"/>
      <c r="ADR179" s="16"/>
      <c r="ADS179" s="16"/>
      <c r="ADT179" s="16"/>
      <c r="ADU179" s="16"/>
      <c r="ADV179" s="16"/>
      <c r="ADW179" s="16"/>
      <c r="ADX179" s="16"/>
      <c r="ADY179" s="16"/>
      <c r="ADZ179" s="16"/>
      <c r="AEA179" s="16"/>
      <c r="AEB179" s="16"/>
      <c r="AEC179" s="16"/>
      <c r="AED179" s="16"/>
      <c r="AEE179" s="16"/>
      <c r="AEF179" s="16"/>
      <c r="AEG179" s="16"/>
      <c r="AEH179" s="16"/>
      <c r="AEI179" s="16"/>
      <c r="AEJ179" s="16"/>
      <c r="AEK179" s="16"/>
      <c r="AEL179" s="16"/>
      <c r="AEM179" s="16"/>
      <c r="AEN179" s="16"/>
      <c r="AEO179" s="16"/>
      <c r="AEP179" s="16"/>
      <c r="AEQ179" s="16"/>
      <c r="AER179" s="16"/>
      <c r="AES179" s="16"/>
      <c r="AET179" s="16"/>
      <c r="AEU179" s="16"/>
      <c r="AEV179" s="16"/>
      <c r="AEW179" s="16"/>
      <c r="AEX179" s="16"/>
      <c r="AEY179" s="16"/>
      <c r="AEZ179" s="16"/>
      <c r="AFA179" s="16"/>
      <c r="AFB179" s="16"/>
      <c r="AFC179" s="16"/>
      <c r="AFD179" s="16"/>
      <c r="AFE179" s="16"/>
      <c r="AFF179" s="16"/>
      <c r="AFG179" s="16"/>
      <c r="AFH179" s="16"/>
      <c r="AFI179" s="16"/>
      <c r="AFJ179" s="16"/>
      <c r="AFK179" s="16"/>
      <c r="AFL179" s="16"/>
      <c r="AFM179" s="16"/>
      <c r="AFN179" s="16"/>
      <c r="AFO179" s="16"/>
      <c r="AFP179" s="16"/>
      <c r="AFQ179" s="16"/>
      <c r="AFR179" s="16"/>
      <c r="AFS179" s="16"/>
      <c r="AFT179" s="16"/>
      <c r="AFU179" s="16"/>
      <c r="AFV179" s="16"/>
      <c r="AFW179" s="16"/>
      <c r="AFX179" s="16"/>
      <c r="AFY179" s="16"/>
      <c r="AFZ179" s="16"/>
      <c r="AGA179" s="16"/>
      <c r="AGB179" s="16"/>
      <c r="AGC179" s="16"/>
      <c r="AGD179" s="16"/>
      <c r="AGE179" s="16"/>
      <c r="AGF179" s="16"/>
      <c r="AGG179" s="16"/>
      <c r="AGH179" s="16"/>
      <c r="AGI179" s="16"/>
      <c r="AGJ179" s="16"/>
      <c r="AGK179" s="16"/>
      <c r="AGL179" s="16"/>
      <c r="AGM179" s="16"/>
      <c r="AGN179" s="16"/>
      <c r="AGO179" s="16"/>
      <c r="AGP179" s="16"/>
      <c r="AGQ179" s="16"/>
      <c r="AGR179" s="16"/>
      <c r="AGS179" s="16"/>
      <c r="AGT179" s="16"/>
      <c r="AGU179" s="16"/>
      <c r="AGV179" s="16"/>
      <c r="AGW179" s="16"/>
      <c r="AGX179" s="16"/>
      <c r="AGY179" s="16"/>
      <c r="AGZ179" s="16"/>
      <c r="AHA179" s="16"/>
      <c r="AHB179" s="16"/>
      <c r="AHC179" s="16"/>
      <c r="AHD179" s="16"/>
      <c r="AHE179" s="16"/>
      <c r="AHF179" s="16"/>
      <c r="AHG179" s="16"/>
      <c r="AHH179" s="16"/>
      <c r="AHI179" s="16"/>
      <c r="AHJ179" s="16"/>
      <c r="AHK179" s="16"/>
      <c r="AHL179" s="16"/>
      <c r="AHM179" s="16"/>
      <c r="AHN179" s="16"/>
      <c r="AHO179" s="16"/>
      <c r="AHP179" s="16"/>
      <c r="AHQ179" s="16"/>
      <c r="AHR179" s="16"/>
      <c r="AHS179" s="16"/>
      <c r="AHT179" s="16"/>
      <c r="AHU179" s="16"/>
      <c r="AHV179" s="16"/>
      <c r="AHW179" s="16"/>
      <c r="AHX179" s="16"/>
      <c r="AHY179" s="16"/>
    </row>
    <row r="180" spans="3:909" ht="12.75" customHeight="1" x14ac:dyDescent="0.35">
      <c r="C180" s="11"/>
      <c r="D180" s="11"/>
      <c r="E180" s="11"/>
      <c r="F180" s="11"/>
      <c r="G180" s="11"/>
      <c r="H180" s="11"/>
      <c r="I180" s="11"/>
      <c r="J180" s="13"/>
      <c r="K180" s="13"/>
      <c r="L180" s="13"/>
      <c r="M180" s="14"/>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21"/>
      <c r="AO180" s="11"/>
      <c r="AP180" s="11"/>
      <c r="AQ180" s="11"/>
      <c r="AR180" s="11"/>
      <c r="AS180" s="11"/>
      <c r="AT180" s="11"/>
      <c r="AU180" s="11"/>
      <c r="AV180" s="11"/>
      <c r="AW180" s="11"/>
      <c r="AX180" s="11"/>
      <c r="AY180" s="11"/>
      <c r="AZ180" s="11"/>
      <c r="BA180" s="15"/>
      <c r="BB180" s="15"/>
      <c r="BC180" s="15"/>
      <c r="BD180" s="15"/>
      <c r="BE180" s="15"/>
      <c r="BF180" s="15"/>
      <c r="BG180" s="15"/>
      <c r="BH180" s="15"/>
      <c r="BI180" s="15"/>
      <c r="BJ180" s="15"/>
      <c r="BK180" s="15"/>
      <c r="BL180" s="15"/>
      <c r="BM180" s="15"/>
      <c r="BN180" s="15"/>
      <c r="LT180" s="16"/>
      <c r="LU180" s="16"/>
      <c r="LV180" s="16"/>
      <c r="LW180" s="16"/>
      <c r="LX180" s="16"/>
      <c r="LY180" s="16"/>
      <c r="LZ180" s="16"/>
      <c r="MA180" s="16"/>
      <c r="MB180" s="16"/>
      <c r="MC180" s="16"/>
      <c r="MD180" s="16"/>
      <c r="ME180" s="16"/>
      <c r="MF180" s="16"/>
      <c r="MG180" s="16"/>
      <c r="MH180" s="16"/>
      <c r="MI180" s="16"/>
      <c r="MJ180" s="16"/>
      <c r="MK180" s="16"/>
      <c r="ML180" s="16"/>
      <c r="MM180" s="16"/>
      <c r="MN180" s="16"/>
      <c r="MO180" s="16"/>
      <c r="MP180" s="16"/>
      <c r="MQ180" s="16"/>
      <c r="MR180" s="16"/>
      <c r="MS180" s="16"/>
      <c r="MT180" s="16"/>
      <c r="MU180" s="16"/>
      <c r="MV180" s="16"/>
      <c r="MW180" s="16"/>
      <c r="MX180" s="16"/>
      <c r="MY180" s="16"/>
      <c r="MZ180" s="16"/>
      <c r="NA180" s="16"/>
      <c r="NB180" s="16"/>
      <c r="NC180" s="16"/>
      <c r="ND180" s="16"/>
      <c r="NE180" s="16"/>
      <c r="NF180" s="16"/>
      <c r="NG180" s="16"/>
      <c r="NH180" s="16"/>
      <c r="NI180" s="16"/>
      <c r="NJ180" s="16"/>
      <c r="NK180" s="16"/>
      <c r="NL180" s="16"/>
      <c r="NM180" s="16"/>
      <c r="NN180" s="16"/>
      <c r="NO180" s="16"/>
      <c r="NP180" s="16"/>
      <c r="NQ180" s="16"/>
      <c r="NR180" s="16"/>
      <c r="NS180" s="16"/>
      <c r="NT180" s="16"/>
      <c r="NU180" s="16"/>
      <c r="NV180" s="16"/>
      <c r="NW180" s="16"/>
      <c r="NX180" s="16"/>
      <c r="NY180" s="16"/>
      <c r="NZ180" s="16"/>
      <c r="OA180" s="16"/>
      <c r="OB180" s="16"/>
      <c r="OC180" s="16"/>
      <c r="OD180" s="16"/>
      <c r="OE180" s="16"/>
      <c r="OF180" s="16"/>
      <c r="OG180" s="16"/>
      <c r="OH180" s="16"/>
      <c r="OI180" s="16"/>
      <c r="OJ180" s="16"/>
      <c r="OK180" s="16"/>
      <c r="OL180" s="16"/>
      <c r="OM180" s="16"/>
      <c r="ON180" s="16"/>
      <c r="OO180" s="16"/>
      <c r="OP180" s="16"/>
      <c r="OQ180" s="16"/>
      <c r="OR180" s="16"/>
      <c r="OS180" s="16"/>
      <c r="OT180" s="16"/>
      <c r="OU180" s="16"/>
      <c r="OV180" s="16"/>
      <c r="OW180" s="16"/>
      <c r="OX180" s="16"/>
      <c r="OY180" s="16"/>
      <c r="OZ180" s="16"/>
      <c r="PA180" s="16"/>
      <c r="PB180" s="16"/>
      <c r="PC180" s="16"/>
      <c r="PD180" s="16"/>
      <c r="PE180" s="16"/>
      <c r="PF180" s="16"/>
      <c r="PG180" s="16"/>
      <c r="PH180" s="16"/>
      <c r="PI180" s="16"/>
      <c r="PJ180" s="16"/>
      <c r="PK180" s="16"/>
      <c r="PL180" s="16"/>
      <c r="PM180" s="16"/>
      <c r="PN180" s="16"/>
      <c r="PO180" s="16"/>
      <c r="PP180" s="16"/>
      <c r="PQ180" s="16"/>
      <c r="PR180" s="16"/>
      <c r="PS180" s="16"/>
      <c r="PT180" s="16"/>
      <c r="PU180" s="16"/>
      <c r="PV180" s="16"/>
      <c r="PW180" s="16"/>
      <c r="PX180" s="16"/>
      <c r="PY180" s="16"/>
      <c r="PZ180" s="16"/>
      <c r="QA180" s="16"/>
      <c r="QB180" s="16"/>
      <c r="QC180" s="16"/>
      <c r="QD180" s="16"/>
      <c r="QE180" s="16"/>
      <c r="QF180" s="16"/>
      <c r="QG180" s="16"/>
      <c r="QH180" s="16"/>
      <c r="QI180" s="16"/>
      <c r="QJ180" s="16"/>
      <c r="QK180" s="16"/>
      <c r="QL180" s="16"/>
      <c r="QM180" s="16"/>
      <c r="QN180" s="16"/>
      <c r="QO180" s="16"/>
      <c r="QP180" s="16"/>
      <c r="QQ180" s="16"/>
      <c r="QR180" s="16"/>
      <c r="QS180" s="16"/>
      <c r="QT180" s="16"/>
      <c r="QU180" s="16"/>
      <c r="QV180" s="16"/>
      <c r="QW180" s="16"/>
      <c r="QX180" s="16"/>
      <c r="QY180" s="16"/>
      <c r="QZ180" s="16"/>
      <c r="RA180" s="16"/>
      <c r="RB180" s="16"/>
      <c r="RC180" s="16"/>
      <c r="RD180" s="16"/>
      <c r="RE180" s="16"/>
      <c r="RF180" s="16"/>
      <c r="RG180" s="16"/>
      <c r="RH180" s="16"/>
      <c r="RI180" s="16"/>
      <c r="RJ180" s="16"/>
      <c r="RK180" s="16"/>
      <c r="RL180" s="16"/>
      <c r="RM180" s="16"/>
      <c r="RN180" s="16"/>
      <c r="RO180" s="16"/>
      <c r="RP180" s="16"/>
      <c r="RQ180" s="16"/>
      <c r="RR180" s="16"/>
      <c r="RS180" s="16"/>
      <c r="RT180" s="16"/>
      <c r="RU180" s="16"/>
      <c r="RV180" s="16"/>
      <c r="RW180" s="16"/>
      <c r="RX180" s="16"/>
      <c r="RY180" s="16"/>
      <c r="RZ180" s="16"/>
      <c r="SA180" s="16"/>
      <c r="SB180" s="16"/>
      <c r="SC180" s="16"/>
      <c r="SD180" s="16"/>
      <c r="SE180" s="16"/>
      <c r="SF180" s="16"/>
      <c r="SG180" s="16"/>
      <c r="SH180" s="16"/>
      <c r="SI180" s="16"/>
      <c r="SJ180" s="16"/>
      <c r="SK180" s="16"/>
      <c r="SL180" s="16"/>
      <c r="SM180" s="16"/>
      <c r="SN180" s="16"/>
      <c r="SO180" s="16"/>
      <c r="SP180" s="16"/>
      <c r="SQ180" s="16"/>
      <c r="SR180" s="16"/>
      <c r="SS180" s="16"/>
      <c r="ST180" s="16"/>
      <c r="SU180" s="16"/>
      <c r="SV180" s="16"/>
      <c r="SW180" s="16"/>
      <c r="SX180" s="16"/>
      <c r="SY180" s="16"/>
      <c r="SZ180" s="16"/>
      <c r="TA180" s="16"/>
      <c r="TB180" s="16"/>
      <c r="TC180" s="16"/>
      <c r="TD180" s="16"/>
      <c r="TE180" s="16"/>
      <c r="TF180" s="16"/>
      <c r="TG180" s="16"/>
      <c r="TH180" s="16"/>
      <c r="TI180" s="16"/>
      <c r="TJ180" s="16"/>
      <c r="TK180" s="16"/>
      <c r="TL180" s="16"/>
      <c r="TM180" s="16"/>
      <c r="TN180" s="16"/>
      <c r="TO180" s="16"/>
      <c r="TP180" s="16"/>
      <c r="TQ180" s="16"/>
      <c r="TR180" s="16"/>
      <c r="TS180" s="16"/>
      <c r="TT180" s="16"/>
      <c r="TU180" s="16"/>
      <c r="TV180" s="16"/>
      <c r="TW180" s="16"/>
      <c r="TX180" s="16"/>
      <c r="TY180" s="16"/>
      <c r="TZ180" s="16"/>
      <c r="UA180" s="16"/>
      <c r="UB180" s="16"/>
      <c r="UC180" s="16"/>
      <c r="UD180" s="16"/>
      <c r="UE180" s="16"/>
      <c r="UF180" s="16"/>
      <c r="UG180" s="16"/>
      <c r="UH180" s="16"/>
      <c r="UI180" s="16"/>
      <c r="UJ180" s="16"/>
      <c r="UK180" s="16"/>
      <c r="UL180" s="16"/>
      <c r="UM180" s="16"/>
      <c r="UN180" s="16"/>
      <c r="UO180" s="16"/>
      <c r="UP180" s="16"/>
      <c r="UQ180" s="16"/>
      <c r="UR180" s="16"/>
      <c r="US180" s="16"/>
      <c r="UT180" s="16"/>
      <c r="UU180" s="16"/>
      <c r="UV180" s="16"/>
      <c r="UW180" s="16"/>
      <c r="UX180" s="16"/>
      <c r="UY180" s="16"/>
      <c r="UZ180" s="16"/>
      <c r="VA180" s="16"/>
      <c r="VB180" s="16"/>
      <c r="VC180" s="16"/>
      <c r="VD180" s="16"/>
      <c r="VE180" s="16"/>
      <c r="VF180" s="16"/>
      <c r="VG180" s="16"/>
      <c r="VH180" s="16"/>
      <c r="VI180" s="16"/>
      <c r="VJ180" s="16"/>
      <c r="VK180" s="16"/>
      <c r="VL180" s="16"/>
      <c r="VM180" s="16"/>
      <c r="VN180" s="16"/>
      <c r="VO180" s="16"/>
      <c r="VP180" s="16"/>
      <c r="VQ180" s="16"/>
      <c r="VR180" s="16"/>
      <c r="VS180" s="16"/>
      <c r="VT180" s="16"/>
      <c r="VU180" s="16"/>
      <c r="VV180" s="16"/>
      <c r="VW180" s="16"/>
      <c r="VX180" s="16"/>
      <c r="VY180" s="16"/>
      <c r="VZ180" s="16"/>
      <c r="WA180" s="16"/>
      <c r="WB180" s="16"/>
      <c r="WC180" s="16"/>
      <c r="WD180" s="16"/>
      <c r="WE180" s="16"/>
      <c r="WF180" s="16"/>
      <c r="WG180" s="16"/>
      <c r="WH180" s="16"/>
      <c r="WI180" s="16"/>
      <c r="WJ180" s="16"/>
      <c r="WK180" s="16"/>
      <c r="WL180" s="16"/>
      <c r="WM180" s="16"/>
      <c r="WN180" s="16"/>
      <c r="WO180" s="16"/>
      <c r="WP180" s="16"/>
      <c r="WQ180" s="16"/>
      <c r="WR180" s="16"/>
      <c r="WS180" s="16"/>
      <c r="WT180" s="16"/>
      <c r="WU180" s="16"/>
      <c r="WV180" s="16"/>
      <c r="WW180" s="16"/>
      <c r="WX180" s="16"/>
      <c r="WY180" s="16"/>
      <c r="WZ180" s="16"/>
      <c r="XA180" s="16"/>
      <c r="XB180" s="16"/>
      <c r="XC180" s="16"/>
      <c r="XD180" s="16"/>
      <c r="XE180" s="16"/>
      <c r="XF180" s="16"/>
      <c r="XG180" s="16"/>
      <c r="XH180" s="16"/>
      <c r="XI180" s="16"/>
      <c r="XJ180" s="16"/>
      <c r="XK180" s="16"/>
      <c r="XL180" s="16"/>
      <c r="XM180" s="16"/>
      <c r="XN180" s="16"/>
      <c r="XO180" s="16"/>
      <c r="XP180" s="16"/>
      <c r="XQ180" s="16"/>
      <c r="XR180" s="16"/>
      <c r="XS180" s="16"/>
      <c r="XT180" s="16"/>
      <c r="XU180" s="16"/>
      <c r="XV180" s="16"/>
      <c r="XW180" s="16"/>
      <c r="XX180" s="16"/>
      <c r="XY180" s="16"/>
      <c r="XZ180" s="16"/>
      <c r="YA180" s="16"/>
      <c r="YB180" s="16"/>
      <c r="YC180" s="16"/>
      <c r="YD180" s="16"/>
      <c r="YE180" s="16"/>
      <c r="YF180" s="16"/>
      <c r="YG180" s="16"/>
      <c r="YH180" s="16"/>
      <c r="YI180" s="16"/>
      <c r="YJ180" s="16"/>
      <c r="YK180" s="16"/>
      <c r="YL180" s="16"/>
      <c r="YM180" s="16"/>
      <c r="YN180" s="16"/>
      <c r="YO180" s="16"/>
      <c r="YP180" s="16"/>
      <c r="YQ180" s="16"/>
      <c r="YR180" s="16"/>
      <c r="YS180" s="16"/>
      <c r="YT180" s="16"/>
      <c r="YU180" s="16"/>
      <c r="YV180" s="16"/>
      <c r="YW180" s="16"/>
      <c r="YX180" s="16"/>
      <c r="YY180" s="16"/>
      <c r="YZ180" s="16"/>
      <c r="ZA180" s="16"/>
      <c r="ZB180" s="16"/>
      <c r="ZC180" s="16"/>
      <c r="ZD180" s="16"/>
      <c r="ZE180" s="16"/>
      <c r="ZF180" s="16"/>
      <c r="ZG180" s="16"/>
      <c r="ZH180" s="16"/>
      <c r="ZI180" s="16"/>
      <c r="ZJ180" s="16"/>
      <c r="ZK180" s="16"/>
      <c r="ZL180" s="16"/>
      <c r="ZM180" s="16"/>
      <c r="ZN180" s="16"/>
      <c r="ZO180" s="16"/>
      <c r="ZP180" s="16"/>
      <c r="ZQ180" s="16"/>
      <c r="ZR180" s="16"/>
      <c r="ZS180" s="16"/>
      <c r="ZT180" s="16"/>
      <c r="ZU180" s="16"/>
      <c r="ZV180" s="16"/>
      <c r="ZW180" s="16"/>
      <c r="ZX180" s="16"/>
      <c r="ZY180" s="16"/>
      <c r="ZZ180" s="16"/>
      <c r="AAA180" s="16"/>
      <c r="AAB180" s="16"/>
      <c r="AAC180" s="16"/>
      <c r="AAD180" s="16"/>
      <c r="AAE180" s="16"/>
      <c r="AAF180" s="16"/>
      <c r="AAG180" s="16"/>
      <c r="AAH180" s="16"/>
      <c r="AAI180" s="16"/>
      <c r="AAJ180" s="16"/>
      <c r="AAK180" s="16"/>
      <c r="AAL180" s="16"/>
      <c r="AAM180" s="16"/>
      <c r="AAN180" s="16"/>
      <c r="AAO180" s="16"/>
      <c r="AAP180" s="16"/>
      <c r="AAQ180" s="16"/>
      <c r="AAR180" s="16"/>
      <c r="AAS180" s="16"/>
      <c r="AAT180" s="16"/>
      <c r="AAU180" s="16"/>
      <c r="AAV180" s="16"/>
      <c r="AAW180" s="16"/>
      <c r="AAX180" s="16"/>
      <c r="AAY180" s="16"/>
      <c r="AAZ180" s="16"/>
      <c r="ABA180" s="16"/>
      <c r="ABB180" s="16"/>
      <c r="ABC180" s="16"/>
      <c r="ABD180" s="16"/>
      <c r="ABE180" s="16"/>
      <c r="ABF180" s="16"/>
      <c r="ABG180" s="16"/>
      <c r="ABH180" s="16"/>
      <c r="ABI180" s="16"/>
      <c r="ABJ180" s="16"/>
      <c r="ABK180" s="16"/>
      <c r="ABL180" s="16"/>
      <c r="ABM180" s="16"/>
      <c r="ABN180" s="16"/>
      <c r="ABO180" s="16"/>
      <c r="ABP180" s="16"/>
      <c r="ABQ180" s="16"/>
      <c r="ABR180" s="16"/>
      <c r="ABS180" s="16"/>
      <c r="ABT180" s="16"/>
      <c r="ABU180" s="16"/>
      <c r="ABV180" s="16"/>
      <c r="ABW180" s="16"/>
      <c r="ABX180" s="16"/>
      <c r="ABY180" s="16"/>
      <c r="ABZ180" s="16"/>
      <c r="ACA180" s="16"/>
      <c r="ACB180" s="16"/>
      <c r="ACC180" s="16"/>
      <c r="ACD180" s="16"/>
      <c r="ACE180" s="16"/>
      <c r="ACF180" s="16"/>
      <c r="ACG180" s="16"/>
      <c r="ACH180" s="16"/>
      <c r="ACI180" s="16"/>
      <c r="ACJ180" s="16"/>
      <c r="ACK180" s="16"/>
      <c r="ACL180" s="16"/>
      <c r="ACM180" s="16"/>
      <c r="ACN180" s="16"/>
      <c r="ACO180" s="16"/>
      <c r="ACP180" s="16"/>
      <c r="ACQ180" s="16"/>
      <c r="ACR180" s="16"/>
      <c r="ACS180" s="16"/>
      <c r="ACT180" s="16"/>
      <c r="ACU180" s="16"/>
      <c r="ACV180" s="16"/>
      <c r="ACW180" s="16"/>
      <c r="ACX180" s="16"/>
      <c r="ACY180" s="16"/>
      <c r="ACZ180" s="16"/>
      <c r="ADA180" s="16"/>
      <c r="ADB180" s="16"/>
      <c r="ADC180" s="16"/>
      <c r="ADD180" s="16"/>
      <c r="ADE180" s="16"/>
      <c r="ADF180" s="16"/>
      <c r="ADG180" s="16"/>
      <c r="ADH180" s="16"/>
      <c r="ADI180" s="16"/>
      <c r="ADJ180" s="16"/>
      <c r="ADK180" s="16"/>
      <c r="ADL180" s="16"/>
      <c r="ADM180" s="16"/>
      <c r="ADN180" s="16"/>
      <c r="ADO180" s="16"/>
      <c r="ADP180" s="16"/>
      <c r="ADQ180" s="16"/>
      <c r="ADR180" s="16"/>
      <c r="ADS180" s="16"/>
      <c r="ADT180" s="16"/>
      <c r="ADU180" s="16"/>
      <c r="ADV180" s="16"/>
      <c r="ADW180" s="16"/>
      <c r="ADX180" s="16"/>
      <c r="ADY180" s="16"/>
      <c r="ADZ180" s="16"/>
      <c r="AEA180" s="16"/>
      <c r="AEB180" s="16"/>
      <c r="AEC180" s="16"/>
      <c r="AED180" s="16"/>
      <c r="AEE180" s="16"/>
      <c r="AEF180" s="16"/>
      <c r="AEG180" s="16"/>
      <c r="AEH180" s="16"/>
      <c r="AEI180" s="16"/>
      <c r="AEJ180" s="16"/>
      <c r="AEK180" s="16"/>
      <c r="AEL180" s="16"/>
      <c r="AEM180" s="16"/>
      <c r="AEN180" s="16"/>
      <c r="AEO180" s="16"/>
      <c r="AEP180" s="16"/>
      <c r="AEQ180" s="16"/>
      <c r="AER180" s="16"/>
      <c r="AES180" s="16"/>
      <c r="AET180" s="16"/>
      <c r="AEU180" s="16"/>
      <c r="AEV180" s="16"/>
      <c r="AEW180" s="16"/>
      <c r="AEX180" s="16"/>
      <c r="AEY180" s="16"/>
      <c r="AEZ180" s="16"/>
      <c r="AFA180" s="16"/>
      <c r="AFB180" s="16"/>
      <c r="AFC180" s="16"/>
      <c r="AFD180" s="16"/>
      <c r="AFE180" s="16"/>
      <c r="AFF180" s="16"/>
      <c r="AFG180" s="16"/>
      <c r="AFH180" s="16"/>
      <c r="AFI180" s="16"/>
      <c r="AFJ180" s="16"/>
      <c r="AFK180" s="16"/>
      <c r="AFL180" s="16"/>
      <c r="AFM180" s="16"/>
      <c r="AFN180" s="16"/>
      <c r="AFO180" s="16"/>
      <c r="AFP180" s="16"/>
      <c r="AFQ180" s="16"/>
      <c r="AFR180" s="16"/>
      <c r="AFS180" s="16"/>
      <c r="AFT180" s="16"/>
      <c r="AFU180" s="16"/>
      <c r="AFV180" s="16"/>
      <c r="AFW180" s="16"/>
      <c r="AFX180" s="16"/>
      <c r="AFY180" s="16"/>
      <c r="AFZ180" s="16"/>
      <c r="AGA180" s="16"/>
      <c r="AGB180" s="16"/>
      <c r="AGC180" s="16"/>
      <c r="AGD180" s="16"/>
      <c r="AGE180" s="16"/>
      <c r="AGF180" s="16"/>
      <c r="AGG180" s="16"/>
      <c r="AGH180" s="16"/>
      <c r="AGI180" s="16"/>
      <c r="AGJ180" s="16"/>
      <c r="AGK180" s="16"/>
      <c r="AGL180" s="16"/>
      <c r="AGM180" s="16"/>
      <c r="AGN180" s="16"/>
      <c r="AGO180" s="16"/>
      <c r="AGP180" s="16"/>
      <c r="AGQ180" s="16"/>
      <c r="AGR180" s="16"/>
      <c r="AGS180" s="16"/>
      <c r="AGT180" s="16"/>
      <c r="AGU180" s="16"/>
      <c r="AGV180" s="16"/>
      <c r="AGW180" s="16"/>
      <c r="AGX180" s="16"/>
      <c r="AGY180" s="16"/>
      <c r="AGZ180" s="16"/>
      <c r="AHA180" s="16"/>
      <c r="AHB180" s="16"/>
      <c r="AHC180" s="16"/>
      <c r="AHD180" s="16"/>
      <c r="AHE180" s="16"/>
      <c r="AHF180" s="16"/>
      <c r="AHG180" s="16"/>
      <c r="AHH180" s="16"/>
      <c r="AHI180" s="16"/>
      <c r="AHJ180" s="16"/>
      <c r="AHK180" s="16"/>
      <c r="AHL180" s="16"/>
      <c r="AHM180" s="16"/>
      <c r="AHN180" s="16"/>
      <c r="AHO180" s="16"/>
      <c r="AHP180" s="16"/>
      <c r="AHQ180" s="16"/>
      <c r="AHR180" s="16"/>
      <c r="AHS180" s="16"/>
      <c r="AHT180" s="16"/>
      <c r="AHU180" s="16"/>
      <c r="AHV180" s="16"/>
      <c r="AHW180" s="16"/>
      <c r="AHX180" s="16"/>
      <c r="AHY180" s="16"/>
    </row>
    <row r="181" spans="3:909" ht="12.75" customHeight="1" x14ac:dyDescent="0.35">
      <c r="C181" s="11"/>
      <c r="D181" s="11"/>
      <c r="E181" s="11"/>
      <c r="F181" s="11"/>
      <c r="G181" s="11"/>
      <c r="H181" s="11"/>
      <c r="I181" s="11"/>
      <c r="J181" s="13"/>
      <c r="K181" s="13"/>
      <c r="L181" s="13"/>
      <c r="M181" s="14"/>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5"/>
      <c r="BB181" s="15"/>
      <c r="BC181" s="15"/>
      <c r="BD181" s="15"/>
      <c r="BE181" s="15"/>
      <c r="BF181" s="15"/>
      <c r="BG181" s="15"/>
      <c r="BH181" s="15"/>
      <c r="BI181" s="15"/>
      <c r="BJ181" s="15"/>
      <c r="BK181" s="15"/>
      <c r="BL181" s="15"/>
      <c r="BM181" s="15"/>
      <c r="BN181" s="15"/>
      <c r="LT181" s="16"/>
      <c r="LU181" s="16"/>
      <c r="LV181" s="16"/>
      <c r="LW181" s="16"/>
      <c r="LX181" s="16"/>
      <c r="LY181" s="16"/>
      <c r="LZ181" s="16"/>
      <c r="MA181" s="16"/>
      <c r="MB181" s="16"/>
      <c r="MC181" s="16"/>
      <c r="MD181" s="16"/>
      <c r="ME181" s="16"/>
      <c r="MF181" s="16"/>
      <c r="MG181" s="16"/>
      <c r="MH181" s="16"/>
      <c r="MI181" s="16"/>
      <c r="MJ181" s="16"/>
      <c r="MK181" s="16"/>
      <c r="ML181" s="16"/>
      <c r="MM181" s="16"/>
      <c r="MN181" s="16"/>
      <c r="MO181" s="16"/>
      <c r="MP181" s="16"/>
      <c r="MQ181" s="16"/>
      <c r="MR181" s="16"/>
      <c r="MS181" s="16"/>
      <c r="MT181" s="16"/>
      <c r="MU181" s="16"/>
      <c r="MV181" s="16"/>
      <c r="MW181" s="16"/>
      <c r="MX181" s="16"/>
      <c r="MY181" s="16"/>
      <c r="MZ181" s="16"/>
      <c r="NA181" s="16"/>
      <c r="NB181" s="16"/>
      <c r="NC181" s="16"/>
      <c r="ND181" s="16"/>
      <c r="NE181" s="16"/>
      <c r="NF181" s="16"/>
      <c r="NG181" s="16"/>
      <c r="NH181" s="16"/>
      <c r="NI181" s="16"/>
      <c r="NJ181" s="16"/>
      <c r="NK181" s="16"/>
      <c r="NL181" s="16"/>
      <c r="NM181" s="16"/>
      <c r="NN181" s="16"/>
      <c r="NO181" s="16"/>
      <c r="NP181" s="16"/>
      <c r="NQ181" s="16"/>
      <c r="NR181" s="16"/>
      <c r="NS181" s="16"/>
      <c r="NT181" s="16"/>
      <c r="NU181" s="16"/>
      <c r="NV181" s="16"/>
      <c r="NW181" s="16"/>
      <c r="NX181" s="16"/>
      <c r="NY181" s="16"/>
      <c r="NZ181" s="16"/>
      <c r="OA181" s="16"/>
      <c r="OB181" s="16"/>
      <c r="OC181" s="16"/>
      <c r="OD181" s="16"/>
      <c r="OE181" s="16"/>
      <c r="OF181" s="16"/>
      <c r="OG181" s="16"/>
      <c r="OH181" s="16"/>
      <c r="OI181" s="16"/>
      <c r="OJ181" s="16"/>
      <c r="OK181" s="16"/>
      <c r="OL181" s="16"/>
      <c r="OM181" s="16"/>
      <c r="ON181" s="16"/>
      <c r="OO181" s="16"/>
      <c r="OP181" s="16"/>
      <c r="OQ181" s="16"/>
      <c r="OR181" s="16"/>
      <c r="OS181" s="16"/>
      <c r="OT181" s="16"/>
      <c r="OU181" s="16"/>
      <c r="OV181" s="16"/>
      <c r="OW181" s="16"/>
      <c r="OX181" s="16"/>
      <c r="OY181" s="16"/>
      <c r="OZ181" s="16"/>
      <c r="PA181" s="16"/>
      <c r="PB181" s="16"/>
      <c r="PC181" s="16"/>
      <c r="PD181" s="16"/>
      <c r="PE181" s="16"/>
      <c r="PF181" s="16"/>
      <c r="PG181" s="16"/>
      <c r="PH181" s="16"/>
      <c r="PI181" s="16"/>
      <c r="PJ181" s="16"/>
      <c r="PK181" s="16"/>
      <c r="PL181" s="16"/>
      <c r="PM181" s="16"/>
      <c r="PN181" s="16"/>
      <c r="PO181" s="16"/>
      <c r="PP181" s="16"/>
      <c r="PQ181" s="16"/>
      <c r="PR181" s="16"/>
      <c r="PS181" s="16"/>
      <c r="PT181" s="16"/>
      <c r="PU181" s="16"/>
      <c r="PV181" s="16"/>
      <c r="PW181" s="16"/>
      <c r="PX181" s="16"/>
      <c r="PY181" s="16"/>
      <c r="PZ181" s="16"/>
      <c r="QA181" s="16"/>
      <c r="QB181" s="16"/>
      <c r="QC181" s="16"/>
      <c r="QD181" s="16"/>
      <c r="QE181" s="16"/>
      <c r="QF181" s="16"/>
      <c r="QG181" s="16"/>
      <c r="QH181" s="16"/>
      <c r="QI181" s="16"/>
      <c r="QJ181" s="16"/>
      <c r="QK181" s="16"/>
      <c r="QL181" s="16"/>
      <c r="QM181" s="16"/>
      <c r="QN181" s="16"/>
      <c r="QO181" s="16"/>
      <c r="QP181" s="16"/>
      <c r="QQ181" s="16"/>
      <c r="QR181" s="16"/>
      <c r="QS181" s="16"/>
      <c r="QT181" s="16"/>
      <c r="QU181" s="16"/>
      <c r="QV181" s="16"/>
      <c r="QW181" s="16"/>
      <c r="QX181" s="16"/>
      <c r="QY181" s="16"/>
      <c r="QZ181" s="16"/>
      <c r="RA181" s="16"/>
      <c r="RB181" s="16"/>
      <c r="RC181" s="16"/>
      <c r="RD181" s="16"/>
      <c r="RE181" s="16"/>
      <c r="RF181" s="16"/>
      <c r="RG181" s="16"/>
      <c r="RH181" s="16"/>
      <c r="RI181" s="16"/>
      <c r="RJ181" s="16"/>
      <c r="RK181" s="16"/>
      <c r="RL181" s="16"/>
      <c r="RM181" s="16"/>
      <c r="RN181" s="16"/>
      <c r="RO181" s="16"/>
      <c r="RP181" s="16"/>
      <c r="RQ181" s="16"/>
      <c r="RR181" s="16"/>
      <c r="RS181" s="16"/>
      <c r="RT181" s="16"/>
      <c r="RU181" s="16"/>
      <c r="RV181" s="16"/>
      <c r="RW181" s="16"/>
      <c r="RX181" s="16"/>
      <c r="RY181" s="16"/>
      <c r="RZ181" s="16"/>
      <c r="SA181" s="16"/>
      <c r="SB181" s="16"/>
      <c r="SC181" s="16"/>
      <c r="SD181" s="16"/>
      <c r="SE181" s="16"/>
      <c r="SF181" s="16"/>
      <c r="SG181" s="16"/>
      <c r="SH181" s="16"/>
      <c r="SI181" s="16"/>
      <c r="SJ181" s="16"/>
      <c r="SK181" s="16"/>
      <c r="SL181" s="16"/>
      <c r="SM181" s="16"/>
      <c r="SN181" s="16"/>
      <c r="SO181" s="16"/>
      <c r="SP181" s="16"/>
      <c r="SQ181" s="16"/>
      <c r="SR181" s="16"/>
      <c r="SS181" s="16"/>
      <c r="ST181" s="16"/>
      <c r="SU181" s="16"/>
      <c r="SV181" s="16"/>
      <c r="SW181" s="16"/>
      <c r="SX181" s="16"/>
      <c r="SY181" s="16"/>
      <c r="SZ181" s="16"/>
      <c r="TA181" s="16"/>
      <c r="TB181" s="16"/>
      <c r="TC181" s="16"/>
      <c r="TD181" s="16"/>
      <c r="TE181" s="16"/>
      <c r="TF181" s="16"/>
      <c r="TG181" s="16"/>
      <c r="TH181" s="16"/>
      <c r="TI181" s="16"/>
      <c r="TJ181" s="16"/>
      <c r="TK181" s="16"/>
      <c r="TL181" s="16"/>
      <c r="TM181" s="16"/>
      <c r="TN181" s="16"/>
      <c r="TO181" s="16"/>
      <c r="TP181" s="16"/>
      <c r="TQ181" s="16"/>
      <c r="TR181" s="16"/>
      <c r="TS181" s="16"/>
      <c r="TT181" s="16"/>
      <c r="TU181" s="16"/>
      <c r="TV181" s="16"/>
      <c r="TW181" s="16"/>
      <c r="TX181" s="16"/>
      <c r="TY181" s="16"/>
      <c r="TZ181" s="16"/>
      <c r="UA181" s="16"/>
      <c r="UB181" s="16"/>
      <c r="UC181" s="16"/>
      <c r="UD181" s="16"/>
      <c r="UE181" s="16"/>
      <c r="UF181" s="16"/>
      <c r="UG181" s="16"/>
      <c r="UH181" s="16"/>
      <c r="UI181" s="16"/>
      <c r="UJ181" s="16"/>
      <c r="UK181" s="16"/>
      <c r="UL181" s="16"/>
      <c r="UM181" s="16"/>
      <c r="UN181" s="16"/>
      <c r="UO181" s="16"/>
      <c r="UP181" s="16"/>
      <c r="UQ181" s="16"/>
      <c r="UR181" s="16"/>
      <c r="US181" s="16"/>
      <c r="UT181" s="16"/>
      <c r="UU181" s="16"/>
      <c r="UV181" s="16"/>
      <c r="UW181" s="16"/>
      <c r="UX181" s="16"/>
      <c r="UY181" s="16"/>
      <c r="UZ181" s="16"/>
      <c r="VA181" s="16"/>
      <c r="VB181" s="16"/>
      <c r="VC181" s="16"/>
      <c r="VD181" s="16"/>
      <c r="VE181" s="16"/>
      <c r="VF181" s="16"/>
      <c r="VG181" s="16"/>
      <c r="VH181" s="16"/>
      <c r="VI181" s="16"/>
      <c r="VJ181" s="16"/>
      <c r="VK181" s="16"/>
      <c r="VL181" s="16"/>
      <c r="VM181" s="16"/>
      <c r="VN181" s="16"/>
      <c r="VO181" s="16"/>
      <c r="VP181" s="16"/>
      <c r="VQ181" s="16"/>
      <c r="VR181" s="16"/>
      <c r="VS181" s="16"/>
      <c r="VT181" s="16"/>
      <c r="VU181" s="16"/>
      <c r="VV181" s="16"/>
      <c r="VW181" s="16"/>
      <c r="VX181" s="16"/>
      <c r="VY181" s="16"/>
      <c r="VZ181" s="16"/>
      <c r="WA181" s="16"/>
      <c r="WB181" s="16"/>
      <c r="WC181" s="16"/>
      <c r="WD181" s="16"/>
      <c r="WE181" s="16"/>
      <c r="WF181" s="16"/>
      <c r="WG181" s="16"/>
      <c r="WH181" s="16"/>
      <c r="WI181" s="16"/>
      <c r="WJ181" s="16"/>
      <c r="WK181" s="16"/>
      <c r="WL181" s="16"/>
      <c r="WM181" s="16"/>
      <c r="WN181" s="16"/>
      <c r="WO181" s="16"/>
      <c r="WP181" s="16"/>
      <c r="WQ181" s="16"/>
      <c r="WR181" s="16"/>
      <c r="WS181" s="16"/>
      <c r="WT181" s="16"/>
      <c r="WU181" s="16"/>
      <c r="WV181" s="16"/>
      <c r="WW181" s="16"/>
      <c r="WX181" s="16"/>
      <c r="WY181" s="16"/>
      <c r="WZ181" s="16"/>
      <c r="XA181" s="16"/>
      <c r="XB181" s="16"/>
      <c r="XC181" s="16"/>
      <c r="XD181" s="16"/>
      <c r="XE181" s="16"/>
      <c r="XF181" s="16"/>
      <c r="XG181" s="16"/>
      <c r="XH181" s="16"/>
      <c r="XI181" s="16"/>
      <c r="XJ181" s="16"/>
      <c r="XK181" s="16"/>
      <c r="XL181" s="16"/>
      <c r="XM181" s="16"/>
      <c r="XN181" s="16"/>
      <c r="XO181" s="16"/>
      <c r="XP181" s="16"/>
      <c r="XQ181" s="16"/>
      <c r="XR181" s="16"/>
      <c r="XS181" s="16"/>
      <c r="XT181" s="16"/>
      <c r="XU181" s="16"/>
      <c r="XV181" s="16"/>
      <c r="XW181" s="16"/>
      <c r="XX181" s="16"/>
      <c r="XY181" s="16"/>
      <c r="XZ181" s="16"/>
      <c r="YA181" s="16"/>
      <c r="YB181" s="16"/>
      <c r="YC181" s="16"/>
      <c r="YD181" s="16"/>
      <c r="YE181" s="16"/>
      <c r="YF181" s="16"/>
      <c r="YG181" s="16"/>
      <c r="YH181" s="16"/>
      <c r="YI181" s="16"/>
      <c r="YJ181" s="16"/>
      <c r="YK181" s="16"/>
      <c r="YL181" s="16"/>
      <c r="YM181" s="16"/>
      <c r="YN181" s="16"/>
      <c r="YO181" s="16"/>
      <c r="YP181" s="16"/>
      <c r="YQ181" s="16"/>
      <c r="YR181" s="16"/>
      <c r="YS181" s="16"/>
      <c r="YT181" s="16"/>
      <c r="YU181" s="16"/>
      <c r="YV181" s="16"/>
      <c r="YW181" s="16"/>
      <c r="YX181" s="16"/>
      <c r="YY181" s="16"/>
      <c r="YZ181" s="16"/>
      <c r="ZA181" s="16"/>
      <c r="ZB181" s="16"/>
      <c r="ZC181" s="16"/>
      <c r="ZD181" s="16"/>
      <c r="ZE181" s="16"/>
      <c r="ZF181" s="16"/>
      <c r="ZG181" s="16"/>
      <c r="ZH181" s="16"/>
      <c r="ZI181" s="16"/>
      <c r="ZJ181" s="16"/>
      <c r="ZK181" s="16"/>
      <c r="ZL181" s="16"/>
      <c r="ZM181" s="16"/>
      <c r="ZN181" s="16"/>
      <c r="ZO181" s="16"/>
      <c r="ZP181" s="16"/>
      <c r="ZQ181" s="16"/>
      <c r="ZR181" s="16"/>
      <c r="ZS181" s="16"/>
      <c r="ZT181" s="16"/>
      <c r="ZU181" s="16"/>
      <c r="ZV181" s="16"/>
      <c r="ZW181" s="16"/>
      <c r="ZX181" s="16"/>
      <c r="ZY181" s="16"/>
      <c r="ZZ181" s="16"/>
      <c r="AAA181" s="16"/>
      <c r="AAB181" s="16"/>
      <c r="AAC181" s="16"/>
      <c r="AAD181" s="16"/>
      <c r="AAE181" s="16"/>
      <c r="AAF181" s="16"/>
      <c r="AAG181" s="16"/>
      <c r="AAH181" s="16"/>
      <c r="AAI181" s="16"/>
      <c r="AAJ181" s="16"/>
      <c r="AAK181" s="16"/>
      <c r="AAL181" s="16"/>
      <c r="AAM181" s="16"/>
      <c r="AAN181" s="16"/>
      <c r="AAO181" s="16"/>
      <c r="AAP181" s="16"/>
      <c r="AAQ181" s="16"/>
      <c r="AAR181" s="16"/>
      <c r="AAS181" s="16"/>
      <c r="AAT181" s="16"/>
      <c r="AAU181" s="16"/>
      <c r="AAV181" s="16"/>
      <c r="AAW181" s="16"/>
      <c r="AAX181" s="16"/>
      <c r="AAY181" s="16"/>
      <c r="AAZ181" s="16"/>
      <c r="ABA181" s="16"/>
      <c r="ABB181" s="16"/>
      <c r="ABC181" s="16"/>
      <c r="ABD181" s="16"/>
      <c r="ABE181" s="16"/>
      <c r="ABF181" s="16"/>
      <c r="ABG181" s="16"/>
      <c r="ABH181" s="16"/>
      <c r="ABI181" s="16"/>
      <c r="ABJ181" s="16"/>
      <c r="ABK181" s="16"/>
      <c r="ABL181" s="16"/>
      <c r="ABM181" s="16"/>
      <c r="ABN181" s="16"/>
      <c r="ABO181" s="16"/>
      <c r="ABP181" s="16"/>
      <c r="ABQ181" s="16"/>
      <c r="ABR181" s="16"/>
      <c r="ABS181" s="16"/>
      <c r="ABT181" s="16"/>
      <c r="ABU181" s="16"/>
      <c r="ABV181" s="16"/>
      <c r="ABW181" s="16"/>
      <c r="ABX181" s="16"/>
      <c r="ABY181" s="16"/>
      <c r="ABZ181" s="16"/>
      <c r="ACA181" s="16"/>
      <c r="ACB181" s="16"/>
      <c r="ACC181" s="16"/>
      <c r="ACD181" s="16"/>
      <c r="ACE181" s="16"/>
      <c r="ACF181" s="16"/>
      <c r="ACG181" s="16"/>
      <c r="ACH181" s="16"/>
      <c r="ACI181" s="16"/>
      <c r="ACJ181" s="16"/>
      <c r="ACK181" s="16"/>
      <c r="ACL181" s="16"/>
      <c r="ACM181" s="16"/>
      <c r="ACN181" s="16"/>
      <c r="ACO181" s="16"/>
      <c r="ACP181" s="16"/>
      <c r="ACQ181" s="16"/>
      <c r="ACR181" s="16"/>
      <c r="ACS181" s="16"/>
      <c r="ACT181" s="16"/>
      <c r="ACU181" s="16"/>
      <c r="ACV181" s="16"/>
      <c r="ACW181" s="16"/>
      <c r="ACX181" s="16"/>
      <c r="ACY181" s="16"/>
      <c r="ACZ181" s="16"/>
      <c r="ADA181" s="16"/>
      <c r="ADB181" s="16"/>
      <c r="ADC181" s="16"/>
      <c r="ADD181" s="16"/>
      <c r="ADE181" s="16"/>
      <c r="ADF181" s="16"/>
      <c r="ADG181" s="16"/>
      <c r="ADH181" s="16"/>
      <c r="ADI181" s="16"/>
      <c r="ADJ181" s="16"/>
      <c r="ADK181" s="16"/>
      <c r="ADL181" s="16"/>
      <c r="ADM181" s="16"/>
      <c r="ADN181" s="16"/>
      <c r="ADO181" s="16"/>
      <c r="ADP181" s="16"/>
      <c r="ADQ181" s="16"/>
      <c r="ADR181" s="16"/>
      <c r="ADS181" s="16"/>
      <c r="ADT181" s="16"/>
      <c r="ADU181" s="16"/>
      <c r="ADV181" s="16"/>
      <c r="ADW181" s="16"/>
      <c r="ADX181" s="16"/>
      <c r="ADY181" s="16"/>
      <c r="ADZ181" s="16"/>
      <c r="AEA181" s="16"/>
      <c r="AEB181" s="16"/>
      <c r="AEC181" s="16"/>
      <c r="AED181" s="16"/>
      <c r="AEE181" s="16"/>
      <c r="AEF181" s="16"/>
      <c r="AEG181" s="16"/>
      <c r="AEH181" s="16"/>
      <c r="AEI181" s="16"/>
      <c r="AEJ181" s="16"/>
      <c r="AEK181" s="16"/>
      <c r="AEL181" s="16"/>
      <c r="AEM181" s="16"/>
      <c r="AEN181" s="16"/>
      <c r="AEO181" s="16"/>
      <c r="AEP181" s="16"/>
      <c r="AEQ181" s="16"/>
      <c r="AER181" s="16"/>
      <c r="AES181" s="16"/>
      <c r="AET181" s="16"/>
      <c r="AEU181" s="16"/>
      <c r="AEV181" s="16"/>
      <c r="AEW181" s="16"/>
      <c r="AEX181" s="16"/>
      <c r="AEY181" s="16"/>
      <c r="AEZ181" s="16"/>
      <c r="AFA181" s="16"/>
      <c r="AFB181" s="16"/>
      <c r="AFC181" s="16"/>
      <c r="AFD181" s="16"/>
      <c r="AFE181" s="16"/>
      <c r="AFF181" s="16"/>
      <c r="AFG181" s="16"/>
      <c r="AFH181" s="16"/>
      <c r="AFI181" s="16"/>
      <c r="AFJ181" s="16"/>
      <c r="AFK181" s="16"/>
      <c r="AFL181" s="16"/>
      <c r="AFM181" s="16"/>
      <c r="AFN181" s="16"/>
      <c r="AFO181" s="16"/>
      <c r="AFP181" s="16"/>
      <c r="AFQ181" s="16"/>
      <c r="AFR181" s="16"/>
      <c r="AFS181" s="16"/>
      <c r="AFT181" s="16"/>
      <c r="AFU181" s="16"/>
      <c r="AFV181" s="16"/>
      <c r="AFW181" s="16"/>
      <c r="AFX181" s="16"/>
      <c r="AFY181" s="16"/>
      <c r="AFZ181" s="16"/>
      <c r="AGA181" s="16"/>
      <c r="AGB181" s="16"/>
      <c r="AGC181" s="16"/>
      <c r="AGD181" s="16"/>
      <c r="AGE181" s="16"/>
      <c r="AGF181" s="16"/>
      <c r="AGG181" s="16"/>
      <c r="AGH181" s="16"/>
      <c r="AGI181" s="16"/>
      <c r="AGJ181" s="16"/>
      <c r="AGK181" s="16"/>
      <c r="AGL181" s="16"/>
      <c r="AGM181" s="16"/>
      <c r="AGN181" s="16"/>
      <c r="AGO181" s="16"/>
      <c r="AGP181" s="16"/>
      <c r="AGQ181" s="16"/>
      <c r="AGR181" s="16"/>
      <c r="AGS181" s="16"/>
      <c r="AGT181" s="16"/>
      <c r="AGU181" s="16"/>
      <c r="AGV181" s="16"/>
      <c r="AGW181" s="16"/>
      <c r="AGX181" s="16"/>
      <c r="AGY181" s="16"/>
      <c r="AGZ181" s="16"/>
      <c r="AHA181" s="16"/>
      <c r="AHB181" s="16"/>
      <c r="AHC181" s="16"/>
      <c r="AHD181" s="16"/>
      <c r="AHE181" s="16"/>
      <c r="AHF181" s="16"/>
      <c r="AHG181" s="16"/>
      <c r="AHH181" s="16"/>
      <c r="AHI181" s="16"/>
      <c r="AHJ181" s="16"/>
      <c r="AHK181" s="16"/>
      <c r="AHL181" s="16"/>
      <c r="AHM181" s="16"/>
      <c r="AHN181" s="16"/>
      <c r="AHO181" s="16"/>
      <c r="AHP181" s="16"/>
      <c r="AHQ181" s="16"/>
      <c r="AHR181" s="16"/>
      <c r="AHS181" s="16"/>
      <c r="AHT181" s="16"/>
      <c r="AHU181" s="16"/>
      <c r="AHV181" s="16"/>
      <c r="AHW181" s="16"/>
      <c r="AHX181" s="16"/>
      <c r="AHY181" s="16"/>
    </row>
    <row r="182" spans="3:909" ht="12.75" customHeight="1" x14ac:dyDescent="0.35">
      <c r="C182" s="11"/>
      <c r="D182" s="11"/>
      <c r="E182" s="11"/>
      <c r="F182" s="11"/>
      <c r="G182" s="11"/>
      <c r="H182" s="11"/>
      <c r="I182" s="11"/>
      <c r="J182" s="13"/>
      <c r="K182" s="13"/>
      <c r="L182" s="13"/>
      <c r="M182" s="14"/>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5"/>
      <c r="BB182" s="15"/>
      <c r="BC182" s="15"/>
      <c r="BD182" s="15"/>
      <c r="BE182" s="15"/>
      <c r="BF182" s="15"/>
      <c r="BG182" s="15"/>
      <c r="BH182" s="15"/>
      <c r="BI182" s="15"/>
      <c r="BJ182" s="15"/>
      <c r="BK182" s="15"/>
      <c r="BL182" s="15"/>
      <c r="BM182" s="15"/>
      <c r="BN182" s="15"/>
      <c r="LT182" s="16"/>
      <c r="LU182" s="16"/>
      <c r="LV182" s="16"/>
      <c r="LW182" s="16"/>
      <c r="LX182" s="16"/>
      <c r="LY182" s="16"/>
      <c r="LZ182" s="16"/>
      <c r="MA182" s="16"/>
      <c r="MB182" s="16"/>
      <c r="MC182" s="16"/>
      <c r="MD182" s="16"/>
      <c r="ME182" s="16"/>
      <c r="MF182" s="16"/>
      <c r="MG182" s="16"/>
      <c r="MH182" s="16"/>
      <c r="MI182" s="16"/>
      <c r="MJ182" s="16"/>
      <c r="MK182" s="16"/>
      <c r="ML182" s="16"/>
      <c r="MM182" s="16"/>
      <c r="MN182" s="16"/>
      <c r="MO182" s="16"/>
      <c r="MP182" s="16"/>
      <c r="MQ182" s="16"/>
      <c r="MR182" s="16"/>
      <c r="MS182" s="16"/>
      <c r="MT182" s="16"/>
      <c r="MU182" s="16"/>
      <c r="MV182" s="16"/>
      <c r="MW182" s="16"/>
      <c r="MX182" s="16"/>
      <c r="MY182" s="16"/>
      <c r="MZ182" s="16"/>
      <c r="NA182" s="16"/>
      <c r="NB182" s="16"/>
      <c r="NC182" s="16"/>
      <c r="ND182" s="16"/>
      <c r="NE182" s="16"/>
      <c r="NF182" s="16"/>
      <c r="NG182" s="16"/>
      <c r="NH182" s="16"/>
      <c r="NI182" s="16"/>
      <c r="NJ182" s="16"/>
      <c r="NK182" s="16"/>
      <c r="NL182" s="16"/>
      <c r="NM182" s="16"/>
      <c r="NN182" s="16"/>
      <c r="NO182" s="16"/>
      <c r="NP182" s="16"/>
      <c r="NQ182" s="16"/>
      <c r="NR182" s="16"/>
      <c r="NS182" s="16"/>
      <c r="NT182" s="16"/>
      <c r="NU182" s="16"/>
      <c r="NV182" s="16"/>
      <c r="NW182" s="16"/>
      <c r="NX182" s="16"/>
      <c r="NY182" s="16"/>
      <c r="NZ182" s="16"/>
      <c r="OA182" s="16"/>
      <c r="OB182" s="16"/>
      <c r="OC182" s="16"/>
      <c r="OD182" s="16"/>
      <c r="OE182" s="16"/>
      <c r="OF182" s="16"/>
      <c r="OG182" s="16"/>
      <c r="OH182" s="16"/>
      <c r="OI182" s="16"/>
      <c r="OJ182" s="16"/>
      <c r="OK182" s="16"/>
      <c r="OL182" s="16"/>
      <c r="OM182" s="16"/>
      <c r="ON182" s="16"/>
      <c r="OO182" s="16"/>
      <c r="OP182" s="16"/>
      <c r="OQ182" s="16"/>
      <c r="OR182" s="16"/>
      <c r="OS182" s="16"/>
      <c r="OT182" s="16"/>
      <c r="OU182" s="16"/>
      <c r="OV182" s="16"/>
      <c r="OW182" s="16"/>
      <c r="OX182" s="16"/>
      <c r="OY182" s="16"/>
      <c r="OZ182" s="16"/>
      <c r="PA182" s="16"/>
      <c r="PB182" s="16"/>
      <c r="PC182" s="16"/>
      <c r="PD182" s="16"/>
      <c r="PE182" s="16"/>
      <c r="PF182" s="16"/>
      <c r="PG182" s="16"/>
      <c r="PH182" s="16"/>
      <c r="PI182" s="16"/>
      <c r="PJ182" s="16"/>
      <c r="PK182" s="16"/>
      <c r="PL182" s="16"/>
      <c r="PM182" s="16"/>
      <c r="PN182" s="16"/>
      <c r="PO182" s="16"/>
      <c r="PP182" s="16"/>
      <c r="PQ182" s="16"/>
      <c r="PR182" s="16"/>
      <c r="PS182" s="16"/>
      <c r="PT182" s="16"/>
      <c r="PU182" s="16"/>
      <c r="PV182" s="16"/>
      <c r="PW182" s="16"/>
      <c r="PX182" s="16"/>
      <c r="PY182" s="16"/>
      <c r="PZ182" s="16"/>
      <c r="QA182" s="16"/>
      <c r="QB182" s="16"/>
      <c r="QC182" s="16"/>
      <c r="QD182" s="16"/>
      <c r="QE182" s="16"/>
      <c r="QF182" s="16"/>
      <c r="QG182" s="16"/>
      <c r="QH182" s="16"/>
      <c r="QI182" s="16"/>
      <c r="QJ182" s="16"/>
      <c r="QK182" s="16"/>
      <c r="QL182" s="16"/>
      <c r="QM182" s="16"/>
      <c r="QN182" s="16"/>
      <c r="QO182" s="16"/>
      <c r="QP182" s="16"/>
      <c r="QQ182" s="16"/>
      <c r="QR182" s="16"/>
      <c r="QS182" s="16"/>
      <c r="QT182" s="16"/>
      <c r="QU182" s="16"/>
      <c r="QV182" s="16"/>
      <c r="QW182" s="16"/>
      <c r="QX182" s="16"/>
      <c r="QY182" s="16"/>
      <c r="QZ182" s="16"/>
      <c r="RA182" s="16"/>
      <c r="RB182" s="16"/>
      <c r="RC182" s="16"/>
      <c r="RD182" s="16"/>
      <c r="RE182" s="16"/>
      <c r="RF182" s="16"/>
      <c r="RG182" s="16"/>
      <c r="RH182" s="16"/>
      <c r="RI182" s="16"/>
      <c r="RJ182" s="16"/>
      <c r="RK182" s="16"/>
      <c r="RL182" s="16"/>
      <c r="RM182" s="16"/>
      <c r="RN182" s="16"/>
      <c r="RO182" s="16"/>
      <c r="RP182" s="16"/>
      <c r="RQ182" s="16"/>
      <c r="RR182" s="16"/>
      <c r="RS182" s="16"/>
      <c r="RT182" s="16"/>
      <c r="RU182" s="16"/>
      <c r="RV182" s="16"/>
      <c r="RW182" s="16"/>
      <c r="RX182" s="16"/>
      <c r="RY182" s="16"/>
      <c r="RZ182" s="16"/>
      <c r="SA182" s="16"/>
      <c r="SB182" s="16"/>
      <c r="SC182" s="16"/>
      <c r="SD182" s="16"/>
      <c r="SE182" s="16"/>
      <c r="SF182" s="16"/>
      <c r="SG182" s="16"/>
      <c r="SH182" s="16"/>
      <c r="SI182" s="16"/>
      <c r="SJ182" s="16"/>
      <c r="SK182" s="16"/>
      <c r="SL182" s="16"/>
      <c r="SM182" s="16"/>
      <c r="SN182" s="16"/>
      <c r="SO182" s="16"/>
      <c r="SP182" s="16"/>
      <c r="SQ182" s="16"/>
      <c r="SR182" s="16"/>
      <c r="SS182" s="16"/>
      <c r="ST182" s="16"/>
      <c r="SU182" s="16"/>
      <c r="SV182" s="16"/>
      <c r="SW182" s="16"/>
      <c r="SX182" s="16"/>
      <c r="SY182" s="16"/>
      <c r="SZ182" s="16"/>
      <c r="TA182" s="16"/>
      <c r="TB182" s="16"/>
      <c r="TC182" s="16"/>
      <c r="TD182" s="16"/>
      <c r="TE182" s="16"/>
      <c r="TF182" s="16"/>
      <c r="TG182" s="16"/>
      <c r="TH182" s="16"/>
      <c r="TI182" s="16"/>
      <c r="TJ182" s="16"/>
      <c r="TK182" s="16"/>
      <c r="TL182" s="16"/>
      <c r="TM182" s="16"/>
      <c r="TN182" s="16"/>
      <c r="TO182" s="16"/>
      <c r="TP182" s="16"/>
      <c r="TQ182" s="16"/>
      <c r="TR182" s="16"/>
      <c r="TS182" s="16"/>
      <c r="TT182" s="16"/>
      <c r="TU182" s="16"/>
      <c r="TV182" s="16"/>
      <c r="TW182" s="16"/>
      <c r="TX182" s="16"/>
      <c r="TY182" s="16"/>
      <c r="TZ182" s="16"/>
      <c r="UA182" s="16"/>
      <c r="UB182" s="16"/>
      <c r="UC182" s="16"/>
      <c r="UD182" s="16"/>
      <c r="UE182" s="16"/>
      <c r="UF182" s="16"/>
      <c r="UG182" s="16"/>
      <c r="UH182" s="16"/>
      <c r="UI182" s="16"/>
      <c r="UJ182" s="16"/>
      <c r="UK182" s="16"/>
      <c r="UL182" s="16"/>
      <c r="UM182" s="16"/>
      <c r="UN182" s="16"/>
      <c r="UO182" s="16"/>
      <c r="UP182" s="16"/>
      <c r="UQ182" s="16"/>
      <c r="UR182" s="16"/>
      <c r="US182" s="16"/>
      <c r="UT182" s="16"/>
      <c r="UU182" s="16"/>
      <c r="UV182" s="16"/>
      <c r="UW182" s="16"/>
      <c r="UX182" s="16"/>
      <c r="UY182" s="16"/>
      <c r="UZ182" s="16"/>
      <c r="VA182" s="16"/>
      <c r="VB182" s="16"/>
      <c r="VC182" s="16"/>
      <c r="VD182" s="16"/>
      <c r="VE182" s="16"/>
      <c r="VF182" s="16"/>
      <c r="VG182" s="16"/>
      <c r="VH182" s="16"/>
      <c r="VI182" s="16"/>
      <c r="VJ182" s="16"/>
      <c r="VK182" s="16"/>
      <c r="VL182" s="16"/>
      <c r="VM182" s="16"/>
      <c r="VN182" s="16"/>
      <c r="VO182" s="16"/>
      <c r="VP182" s="16"/>
      <c r="VQ182" s="16"/>
      <c r="VR182" s="16"/>
      <c r="VS182" s="16"/>
      <c r="VT182" s="16"/>
      <c r="VU182" s="16"/>
      <c r="VV182" s="16"/>
      <c r="VW182" s="16"/>
      <c r="VX182" s="16"/>
      <c r="VY182" s="16"/>
      <c r="VZ182" s="16"/>
      <c r="WA182" s="16"/>
      <c r="WB182" s="16"/>
      <c r="WC182" s="16"/>
      <c r="WD182" s="16"/>
      <c r="WE182" s="16"/>
      <c r="WF182" s="16"/>
      <c r="WG182" s="16"/>
      <c r="WH182" s="16"/>
      <c r="WI182" s="16"/>
      <c r="WJ182" s="16"/>
      <c r="WK182" s="16"/>
      <c r="WL182" s="16"/>
      <c r="WM182" s="16"/>
      <c r="WN182" s="16"/>
      <c r="WO182" s="16"/>
      <c r="WP182" s="16"/>
      <c r="WQ182" s="16"/>
      <c r="WR182" s="16"/>
      <c r="WS182" s="16"/>
      <c r="WT182" s="16"/>
      <c r="WU182" s="16"/>
      <c r="WV182" s="16"/>
      <c r="WW182" s="16"/>
      <c r="WX182" s="16"/>
      <c r="WY182" s="16"/>
      <c r="WZ182" s="16"/>
      <c r="XA182" s="16"/>
      <c r="XB182" s="16"/>
      <c r="XC182" s="16"/>
      <c r="XD182" s="16"/>
      <c r="XE182" s="16"/>
      <c r="XF182" s="16"/>
      <c r="XG182" s="16"/>
      <c r="XH182" s="16"/>
      <c r="XI182" s="16"/>
      <c r="XJ182" s="16"/>
      <c r="XK182" s="16"/>
      <c r="XL182" s="16"/>
      <c r="XM182" s="16"/>
      <c r="XN182" s="16"/>
      <c r="XO182" s="16"/>
      <c r="XP182" s="16"/>
      <c r="XQ182" s="16"/>
      <c r="XR182" s="16"/>
      <c r="XS182" s="16"/>
      <c r="XT182" s="16"/>
      <c r="XU182" s="16"/>
      <c r="XV182" s="16"/>
      <c r="XW182" s="16"/>
      <c r="XX182" s="16"/>
      <c r="XY182" s="16"/>
      <c r="XZ182" s="16"/>
      <c r="YA182" s="16"/>
      <c r="YB182" s="16"/>
      <c r="YC182" s="16"/>
      <c r="YD182" s="16"/>
      <c r="YE182" s="16"/>
      <c r="YF182" s="16"/>
      <c r="YG182" s="16"/>
      <c r="YH182" s="16"/>
      <c r="YI182" s="16"/>
      <c r="YJ182" s="16"/>
      <c r="YK182" s="16"/>
      <c r="YL182" s="16"/>
      <c r="YM182" s="16"/>
      <c r="YN182" s="16"/>
      <c r="YO182" s="16"/>
      <c r="YP182" s="16"/>
      <c r="YQ182" s="16"/>
      <c r="YR182" s="16"/>
      <c r="YS182" s="16"/>
      <c r="YT182" s="16"/>
      <c r="YU182" s="16"/>
      <c r="YV182" s="16"/>
      <c r="YW182" s="16"/>
      <c r="YX182" s="16"/>
      <c r="YY182" s="16"/>
      <c r="YZ182" s="16"/>
      <c r="ZA182" s="16"/>
      <c r="ZB182" s="16"/>
      <c r="ZC182" s="16"/>
      <c r="ZD182" s="16"/>
      <c r="ZE182" s="16"/>
      <c r="ZF182" s="16"/>
      <c r="ZG182" s="16"/>
      <c r="ZH182" s="16"/>
      <c r="ZI182" s="16"/>
      <c r="ZJ182" s="16"/>
      <c r="ZK182" s="16"/>
      <c r="ZL182" s="16"/>
      <c r="ZM182" s="16"/>
      <c r="ZN182" s="16"/>
      <c r="ZO182" s="16"/>
      <c r="ZP182" s="16"/>
      <c r="ZQ182" s="16"/>
      <c r="ZR182" s="16"/>
      <c r="ZS182" s="16"/>
      <c r="ZT182" s="16"/>
      <c r="ZU182" s="16"/>
      <c r="ZV182" s="16"/>
      <c r="ZW182" s="16"/>
      <c r="ZX182" s="16"/>
      <c r="ZY182" s="16"/>
      <c r="ZZ182" s="16"/>
      <c r="AAA182" s="16"/>
      <c r="AAB182" s="16"/>
      <c r="AAC182" s="16"/>
      <c r="AAD182" s="16"/>
      <c r="AAE182" s="16"/>
      <c r="AAF182" s="16"/>
      <c r="AAG182" s="16"/>
      <c r="AAH182" s="16"/>
      <c r="AAI182" s="16"/>
      <c r="AAJ182" s="16"/>
      <c r="AAK182" s="16"/>
      <c r="AAL182" s="16"/>
      <c r="AAM182" s="16"/>
      <c r="AAN182" s="16"/>
      <c r="AAO182" s="16"/>
      <c r="AAP182" s="16"/>
      <c r="AAQ182" s="16"/>
      <c r="AAR182" s="16"/>
      <c r="AAS182" s="16"/>
      <c r="AAT182" s="16"/>
      <c r="AAU182" s="16"/>
      <c r="AAV182" s="16"/>
      <c r="AAW182" s="16"/>
      <c r="AAX182" s="16"/>
      <c r="AAY182" s="16"/>
      <c r="AAZ182" s="16"/>
      <c r="ABA182" s="16"/>
      <c r="ABB182" s="16"/>
      <c r="ABC182" s="16"/>
      <c r="ABD182" s="16"/>
      <c r="ABE182" s="16"/>
      <c r="ABF182" s="16"/>
      <c r="ABG182" s="16"/>
      <c r="ABH182" s="16"/>
      <c r="ABI182" s="16"/>
      <c r="ABJ182" s="16"/>
      <c r="ABK182" s="16"/>
      <c r="ABL182" s="16"/>
      <c r="ABM182" s="16"/>
      <c r="ABN182" s="16"/>
      <c r="ABO182" s="16"/>
      <c r="ABP182" s="16"/>
      <c r="ABQ182" s="16"/>
      <c r="ABR182" s="16"/>
      <c r="ABS182" s="16"/>
      <c r="ABT182" s="16"/>
      <c r="ABU182" s="16"/>
      <c r="ABV182" s="16"/>
      <c r="ABW182" s="16"/>
      <c r="ABX182" s="16"/>
      <c r="ABY182" s="16"/>
      <c r="ABZ182" s="16"/>
      <c r="ACA182" s="16"/>
      <c r="ACB182" s="16"/>
      <c r="ACC182" s="16"/>
      <c r="ACD182" s="16"/>
      <c r="ACE182" s="16"/>
      <c r="ACF182" s="16"/>
      <c r="ACG182" s="16"/>
      <c r="ACH182" s="16"/>
      <c r="ACI182" s="16"/>
      <c r="ACJ182" s="16"/>
      <c r="ACK182" s="16"/>
      <c r="ACL182" s="16"/>
      <c r="ACM182" s="16"/>
      <c r="ACN182" s="16"/>
      <c r="ACO182" s="16"/>
      <c r="ACP182" s="16"/>
      <c r="ACQ182" s="16"/>
      <c r="ACR182" s="16"/>
      <c r="ACS182" s="16"/>
      <c r="ACT182" s="16"/>
      <c r="ACU182" s="16"/>
      <c r="ACV182" s="16"/>
      <c r="ACW182" s="16"/>
      <c r="ACX182" s="16"/>
      <c r="ACY182" s="16"/>
      <c r="ACZ182" s="16"/>
      <c r="ADA182" s="16"/>
      <c r="ADB182" s="16"/>
      <c r="ADC182" s="16"/>
      <c r="ADD182" s="16"/>
      <c r="ADE182" s="16"/>
      <c r="ADF182" s="16"/>
      <c r="ADG182" s="16"/>
      <c r="ADH182" s="16"/>
      <c r="ADI182" s="16"/>
      <c r="ADJ182" s="16"/>
      <c r="ADK182" s="16"/>
      <c r="ADL182" s="16"/>
      <c r="ADM182" s="16"/>
      <c r="ADN182" s="16"/>
      <c r="ADO182" s="16"/>
      <c r="ADP182" s="16"/>
      <c r="ADQ182" s="16"/>
      <c r="ADR182" s="16"/>
      <c r="ADS182" s="16"/>
      <c r="ADT182" s="16"/>
      <c r="ADU182" s="16"/>
      <c r="ADV182" s="16"/>
      <c r="ADW182" s="16"/>
      <c r="ADX182" s="16"/>
      <c r="ADY182" s="16"/>
      <c r="ADZ182" s="16"/>
      <c r="AEA182" s="16"/>
      <c r="AEB182" s="16"/>
      <c r="AEC182" s="16"/>
      <c r="AED182" s="16"/>
      <c r="AEE182" s="16"/>
      <c r="AEF182" s="16"/>
      <c r="AEG182" s="16"/>
      <c r="AEH182" s="16"/>
      <c r="AEI182" s="16"/>
      <c r="AEJ182" s="16"/>
      <c r="AEK182" s="16"/>
      <c r="AEL182" s="16"/>
      <c r="AEM182" s="16"/>
      <c r="AEN182" s="16"/>
      <c r="AEO182" s="16"/>
      <c r="AEP182" s="16"/>
      <c r="AEQ182" s="16"/>
      <c r="AER182" s="16"/>
      <c r="AES182" s="16"/>
      <c r="AET182" s="16"/>
      <c r="AEU182" s="16"/>
      <c r="AEV182" s="16"/>
      <c r="AEW182" s="16"/>
      <c r="AEX182" s="16"/>
      <c r="AEY182" s="16"/>
      <c r="AEZ182" s="16"/>
      <c r="AFA182" s="16"/>
      <c r="AFB182" s="16"/>
      <c r="AFC182" s="16"/>
      <c r="AFD182" s="16"/>
      <c r="AFE182" s="16"/>
      <c r="AFF182" s="16"/>
      <c r="AFG182" s="16"/>
      <c r="AFH182" s="16"/>
      <c r="AFI182" s="16"/>
      <c r="AFJ182" s="16"/>
      <c r="AFK182" s="16"/>
      <c r="AFL182" s="16"/>
      <c r="AFM182" s="16"/>
      <c r="AFN182" s="16"/>
      <c r="AFO182" s="16"/>
      <c r="AFP182" s="16"/>
      <c r="AFQ182" s="16"/>
      <c r="AFR182" s="16"/>
      <c r="AFS182" s="16"/>
      <c r="AFT182" s="16"/>
      <c r="AFU182" s="16"/>
      <c r="AFV182" s="16"/>
      <c r="AFW182" s="16"/>
      <c r="AFX182" s="16"/>
      <c r="AFY182" s="16"/>
      <c r="AFZ182" s="16"/>
      <c r="AGA182" s="16"/>
      <c r="AGB182" s="16"/>
      <c r="AGC182" s="16"/>
      <c r="AGD182" s="16"/>
      <c r="AGE182" s="16"/>
      <c r="AGF182" s="16"/>
      <c r="AGG182" s="16"/>
      <c r="AGH182" s="16"/>
      <c r="AGI182" s="16"/>
      <c r="AGJ182" s="16"/>
      <c r="AGK182" s="16"/>
      <c r="AGL182" s="16"/>
      <c r="AGM182" s="16"/>
      <c r="AGN182" s="16"/>
      <c r="AGO182" s="16"/>
      <c r="AGP182" s="16"/>
      <c r="AGQ182" s="16"/>
      <c r="AGR182" s="16"/>
      <c r="AGS182" s="16"/>
      <c r="AGT182" s="16"/>
      <c r="AGU182" s="16"/>
      <c r="AGV182" s="16"/>
      <c r="AGW182" s="16"/>
      <c r="AGX182" s="16"/>
      <c r="AGY182" s="16"/>
      <c r="AGZ182" s="16"/>
      <c r="AHA182" s="16"/>
      <c r="AHB182" s="16"/>
      <c r="AHC182" s="16"/>
      <c r="AHD182" s="16"/>
      <c r="AHE182" s="16"/>
      <c r="AHF182" s="16"/>
      <c r="AHG182" s="16"/>
      <c r="AHH182" s="16"/>
      <c r="AHI182" s="16"/>
      <c r="AHJ182" s="16"/>
      <c r="AHK182" s="16"/>
      <c r="AHL182" s="16"/>
      <c r="AHM182" s="16"/>
      <c r="AHN182" s="16"/>
      <c r="AHO182" s="16"/>
      <c r="AHP182" s="16"/>
      <c r="AHQ182" s="16"/>
      <c r="AHR182" s="16"/>
      <c r="AHS182" s="16"/>
      <c r="AHT182" s="16"/>
      <c r="AHU182" s="16"/>
      <c r="AHV182" s="16"/>
      <c r="AHW182" s="16"/>
      <c r="AHX182" s="16"/>
      <c r="AHY182" s="16"/>
    </row>
    <row r="183" spans="3:909" ht="12.75" customHeight="1" x14ac:dyDescent="0.35">
      <c r="C183" s="11"/>
      <c r="D183" s="11"/>
      <c r="E183" s="11"/>
      <c r="F183" s="11"/>
      <c r="G183" s="11"/>
      <c r="H183" s="11"/>
      <c r="I183" s="11"/>
      <c r="J183" s="13"/>
      <c r="K183" s="13"/>
      <c r="L183" s="13"/>
      <c r="M183" s="14"/>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5"/>
      <c r="BB183" s="15"/>
      <c r="BC183" s="15"/>
      <c r="BD183" s="15"/>
      <c r="BE183" s="15"/>
      <c r="BF183" s="15"/>
      <c r="BG183" s="15"/>
      <c r="BH183" s="15"/>
      <c r="BI183" s="15"/>
      <c r="BJ183" s="15"/>
      <c r="BK183" s="15"/>
      <c r="BL183" s="15"/>
      <c r="BM183" s="15"/>
      <c r="BN183" s="15"/>
      <c r="LT183" s="16"/>
      <c r="LU183" s="16"/>
      <c r="LV183" s="16"/>
      <c r="LW183" s="16"/>
      <c r="LX183" s="16"/>
      <c r="LY183" s="16"/>
      <c r="LZ183" s="16"/>
      <c r="MA183" s="16"/>
      <c r="MB183" s="16"/>
      <c r="MC183" s="16"/>
      <c r="MD183" s="16"/>
      <c r="ME183" s="16"/>
      <c r="MF183" s="16"/>
      <c r="MG183" s="16"/>
      <c r="MH183" s="16"/>
      <c r="MI183" s="16"/>
      <c r="MJ183" s="16"/>
      <c r="MK183" s="16"/>
      <c r="ML183" s="16"/>
      <c r="MM183" s="16"/>
      <c r="MN183" s="16"/>
      <c r="MO183" s="16"/>
      <c r="MP183" s="16"/>
      <c r="MQ183" s="16"/>
      <c r="MR183" s="16"/>
      <c r="MS183" s="16"/>
      <c r="MT183" s="16"/>
      <c r="MU183" s="16"/>
      <c r="MV183" s="16"/>
      <c r="MW183" s="16"/>
      <c r="MX183" s="16"/>
      <c r="MY183" s="16"/>
      <c r="MZ183" s="16"/>
      <c r="NA183" s="16"/>
      <c r="NB183" s="16"/>
      <c r="NC183" s="16"/>
      <c r="ND183" s="16"/>
      <c r="NE183" s="16"/>
      <c r="NF183" s="16"/>
      <c r="NG183" s="16"/>
      <c r="NH183" s="16"/>
      <c r="NI183" s="16"/>
      <c r="NJ183" s="16"/>
      <c r="NK183" s="16"/>
      <c r="NL183" s="16"/>
      <c r="NM183" s="16"/>
      <c r="NN183" s="16"/>
      <c r="NO183" s="16"/>
      <c r="NP183" s="16"/>
      <c r="NQ183" s="16"/>
      <c r="NR183" s="16"/>
      <c r="NS183" s="16"/>
      <c r="NT183" s="16"/>
      <c r="NU183" s="16"/>
      <c r="NV183" s="16"/>
      <c r="NW183" s="16"/>
      <c r="NX183" s="16"/>
      <c r="NY183" s="16"/>
      <c r="NZ183" s="16"/>
      <c r="OA183" s="16"/>
      <c r="OB183" s="16"/>
      <c r="OC183" s="16"/>
      <c r="OD183" s="16"/>
      <c r="OE183" s="16"/>
      <c r="OF183" s="16"/>
      <c r="OG183" s="16"/>
      <c r="OH183" s="16"/>
      <c r="OI183" s="16"/>
      <c r="OJ183" s="16"/>
      <c r="OK183" s="16"/>
      <c r="OL183" s="16"/>
      <c r="OM183" s="16"/>
      <c r="ON183" s="16"/>
      <c r="OO183" s="16"/>
      <c r="OP183" s="16"/>
      <c r="OQ183" s="16"/>
      <c r="OR183" s="16"/>
      <c r="OS183" s="16"/>
      <c r="OT183" s="16"/>
      <c r="OU183" s="16"/>
      <c r="OV183" s="16"/>
      <c r="OW183" s="16"/>
      <c r="OX183" s="16"/>
      <c r="OY183" s="16"/>
      <c r="OZ183" s="16"/>
      <c r="PA183" s="16"/>
      <c r="PB183" s="16"/>
      <c r="PC183" s="16"/>
      <c r="PD183" s="16"/>
      <c r="PE183" s="16"/>
      <c r="PF183" s="16"/>
      <c r="PG183" s="16"/>
      <c r="PH183" s="16"/>
      <c r="PI183" s="16"/>
      <c r="PJ183" s="16"/>
      <c r="PK183" s="16"/>
      <c r="PL183" s="16"/>
      <c r="PM183" s="16"/>
      <c r="PN183" s="16"/>
      <c r="PO183" s="16"/>
      <c r="PP183" s="16"/>
      <c r="PQ183" s="16"/>
      <c r="PR183" s="16"/>
      <c r="PS183" s="16"/>
      <c r="PT183" s="16"/>
      <c r="PU183" s="16"/>
      <c r="PV183" s="16"/>
      <c r="PW183" s="16"/>
      <c r="PX183" s="16"/>
      <c r="PY183" s="16"/>
      <c r="PZ183" s="16"/>
      <c r="QA183" s="16"/>
      <c r="QB183" s="16"/>
      <c r="QC183" s="16"/>
      <c r="QD183" s="16"/>
      <c r="QE183" s="16"/>
      <c r="QF183" s="16"/>
      <c r="QG183" s="16"/>
      <c r="QH183" s="16"/>
      <c r="QI183" s="16"/>
      <c r="QJ183" s="16"/>
      <c r="QK183" s="16"/>
      <c r="QL183" s="16"/>
      <c r="QM183" s="16"/>
      <c r="QN183" s="16"/>
      <c r="QO183" s="16"/>
      <c r="QP183" s="16"/>
      <c r="QQ183" s="16"/>
      <c r="QR183" s="16"/>
      <c r="QS183" s="16"/>
      <c r="QT183" s="16"/>
      <c r="QU183" s="16"/>
      <c r="QV183" s="16"/>
      <c r="QW183" s="16"/>
      <c r="QX183" s="16"/>
      <c r="QY183" s="16"/>
      <c r="QZ183" s="16"/>
      <c r="RA183" s="16"/>
      <c r="RB183" s="16"/>
      <c r="RC183" s="16"/>
      <c r="RD183" s="16"/>
      <c r="RE183" s="16"/>
      <c r="RF183" s="16"/>
      <c r="RG183" s="16"/>
      <c r="RH183" s="16"/>
      <c r="RI183" s="16"/>
      <c r="RJ183" s="16"/>
      <c r="RK183" s="16"/>
      <c r="RL183" s="16"/>
      <c r="RM183" s="16"/>
      <c r="RN183" s="16"/>
      <c r="RO183" s="16"/>
      <c r="RP183" s="16"/>
      <c r="RQ183" s="16"/>
      <c r="RR183" s="16"/>
      <c r="RS183" s="16"/>
      <c r="RT183" s="16"/>
      <c r="RU183" s="16"/>
      <c r="RV183" s="16"/>
      <c r="RW183" s="16"/>
      <c r="RX183" s="16"/>
      <c r="RY183" s="16"/>
      <c r="RZ183" s="16"/>
      <c r="SA183" s="16"/>
      <c r="SB183" s="16"/>
      <c r="SC183" s="16"/>
      <c r="SD183" s="16"/>
      <c r="SE183" s="16"/>
      <c r="SF183" s="16"/>
      <c r="SG183" s="16"/>
      <c r="SH183" s="16"/>
      <c r="SI183" s="16"/>
      <c r="SJ183" s="16"/>
      <c r="SK183" s="16"/>
      <c r="SL183" s="16"/>
      <c r="SM183" s="16"/>
      <c r="SN183" s="16"/>
      <c r="SO183" s="16"/>
      <c r="SP183" s="16"/>
      <c r="SQ183" s="16"/>
      <c r="SR183" s="16"/>
      <c r="SS183" s="16"/>
      <c r="ST183" s="16"/>
      <c r="SU183" s="16"/>
      <c r="SV183" s="16"/>
      <c r="SW183" s="16"/>
      <c r="SX183" s="16"/>
      <c r="SY183" s="16"/>
      <c r="SZ183" s="16"/>
      <c r="TA183" s="16"/>
      <c r="TB183" s="16"/>
      <c r="TC183" s="16"/>
      <c r="TD183" s="16"/>
      <c r="TE183" s="16"/>
      <c r="TF183" s="16"/>
      <c r="TG183" s="16"/>
      <c r="TH183" s="16"/>
      <c r="TI183" s="16"/>
      <c r="TJ183" s="16"/>
      <c r="TK183" s="16"/>
      <c r="TL183" s="16"/>
      <c r="TM183" s="16"/>
      <c r="TN183" s="16"/>
      <c r="TO183" s="16"/>
      <c r="TP183" s="16"/>
      <c r="TQ183" s="16"/>
      <c r="TR183" s="16"/>
      <c r="TS183" s="16"/>
      <c r="TT183" s="16"/>
      <c r="TU183" s="16"/>
      <c r="TV183" s="16"/>
      <c r="TW183" s="16"/>
      <c r="TX183" s="16"/>
      <c r="TY183" s="16"/>
      <c r="TZ183" s="16"/>
      <c r="UA183" s="16"/>
      <c r="UB183" s="16"/>
      <c r="UC183" s="16"/>
      <c r="UD183" s="16"/>
      <c r="UE183" s="16"/>
      <c r="UF183" s="16"/>
      <c r="UG183" s="16"/>
      <c r="UH183" s="16"/>
      <c r="UI183" s="16"/>
      <c r="UJ183" s="16"/>
      <c r="UK183" s="16"/>
      <c r="UL183" s="16"/>
      <c r="UM183" s="16"/>
      <c r="UN183" s="16"/>
      <c r="UO183" s="16"/>
      <c r="UP183" s="16"/>
      <c r="UQ183" s="16"/>
      <c r="UR183" s="16"/>
      <c r="US183" s="16"/>
      <c r="UT183" s="16"/>
      <c r="UU183" s="16"/>
      <c r="UV183" s="16"/>
      <c r="UW183" s="16"/>
      <c r="UX183" s="16"/>
      <c r="UY183" s="16"/>
      <c r="UZ183" s="16"/>
      <c r="VA183" s="16"/>
      <c r="VB183" s="16"/>
      <c r="VC183" s="16"/>
      <c r="VD183" s="16"/>
      <c r="VE183" s="16"/>
      <c r="VF183" s="16"/>
      <c r="VG183" s="16"/>
      <c r="VH183" s="16"/>
      <c r="VI183" s="16"/>
      <c r="VJ183" s="16"/>
      <c r="VK183" s="16"/>
      <c r="VL183" s="16"/>
      <c r="VM183" s="16"/>
      <c r="VN183" s="16"/>
      <c r="VO183" s="16"/>
      <c r="VP183" s="16"/>
      <c r="VQ183" s="16"/>
      <c r="VR183" s="16"/>
      <c r="VS183" s="16"/>
      <c r="VT183" s="16"/>
      <c r="VU183" s="16"/>
      <c r="VV183" s="16"/>
      <c r="VW183" s="16"/>
      <c r="VX183" s="16"/>
      <c r="VY183" s="16"/>
      <c r="VZ183" s="16"/>
      <c r="WA183" s="16"/>
      <c r="WB183" s="16"/>
      <c r="WC183" s="16"/>
      <c r="WD183" s="16"/>
      <c r="WE183" s="16"/>
      <c r="WF183" s="16"/>
      <c r="WG183" s="16"/>
      <c r="WH183" s="16"/>
      <c r="WI183" s="16"/>
      <c r="WJ183" s="16"/>
      <c r="WK183" s="16"/>
      <c r="WL183" s="16"/>
      <c r="WM183" s="16"/>
      <c r="WN183" s="16"/>
      <c r="WO183" s="16"/>
      <c r="WP183" s="16"/>
      <c r="WQ183" s="16"/>
      <c r="WR183" s="16"/>
      <c r="WS183" s="16"/>
      <c r="WT183" s="16"/>
      <c r="WU183" s="16"/>
      <c r="WV183" s="16"/>
      <c r="WW183" s="16"/>
      <c r="WX183" s="16"/>
      <c r="WY183" s="16"/>
      <c r="WZ183" s="16"/>
      <c r="XA183" s="16"/>
      <c r="XB183" s="16"/>
      <c r="XC183" s="16"/>
      <c r="XD183" s="16"/>
      <c r="XE183" s="16"/>
      <c r="XF183" s="16"/>
      <c r="XG183" s="16"/>
      <c r="XH183" s="16"/>
      <c r="XI183" s="16"/>
      <c r="XJ183" s="16"/>
      <c r="XK183" s="16"/>
      <c r="XL183" s="16"/>
      <c r="XM183" s="16"/>
      <c r="XN183" s="16"/>
      <c r="XO183" s="16"/>
      <c r="XP183" s="16"/>
      <c r="XQ183" s="16"/>
      <c r="XR183" s="16"/>
      <c r="XS183" s="16"/>
      <c r="XT183" s="16"/>
      <c r="XU183" s="16"/>
      <c r="XV183" s="16"/>
      <c r="XW183" s="16"/>
      <c r="XX183" s="16"/>
      <c r="XY183" s="16"/>
      <c r="XZ183" s="16"/>
      <c r="YA183" s="16"/>
      <c r="YB183" s="16"/>
      <c r="YC183" s="16"/>
      <c r="YD183" s="16"/>
      <c r="YE183" s="16"/>
      <c r="YF183" s="16"/>
      <c r="YG183" s="16"/>
      <c r="YH183" s="16"/>
      <c r="YI183" s="16"/>
      <c r="YJ183" s="16"/>
      <c r="YK183" s="16"/>
      <c r="YL183" s="16"/>
      <c r="YM183" s="16"/>
      <c r="YN183" s="16"/>
      <c r="YO183" s="16"/>
      <c r="YP183" s="16"/>
      <c r="YQ183" s="16"/>
      <c r="YR183" s="16"/>
      <c r="YS183" s="16"/>
      <c r="YT183" s="16"/>
      <c r="YU183" s="16"/>
      <c r="YV183" s="16"/>
      <c r="YW183" s="16"/>
      <c r="YX183" s="16"/>
      <c r="YY183" s="16"/>
      <c r="YZ183" s="16"/>
      <c r="ZA183" s="16"/>
      <c r="ZB183" s="16"/>
      <c r="ZC183" s="16"/>
      <c r="ZD183" s="16"/>
      <c r="ZE183" s="16"/>
      <c r="ZF183" s="16"/>
      <c r="ZG183" s="16"/>
      <c r="ZH183" s="16"/>
      <c r="ZI183" s="16"/>
      <c r="ZJ183" s="16"/>
      <c r="ZK183" s="16"/>
      <c r="ZL183" s="16"/>
      <c r="ZM183" s="16"/>
      <c r="ZN183" s="16"/>
      <c r="ZO183" s="16"/>
      <c r="ZP183" s="16"/>
      <c r="ZQ183" s="16"/>
      <c r="ZR183" s="16"/>
      <c r="ZS183" s="16"/>
      <c r="ZT183" s="16"/>
      <c r="ZU183" s="16"/>
      <c r="ZV183" s="16"/>
      <c r="ZW183" s="16"/>
      <c r="ZX183" s="16"/>
      <c r="ZY183" s="16"/>
      <c r="ZZ183" s="16"/>
      <c r="AAA183" s="16"/>
      <c r="AAB183" s="16"/>
      <c r="AAC183" s="16"/>
      <c r="AAD183" s="16"/>
      <c r="AAE183" s="16"/>
      <c r="AAF183" s="16"/>
      <c r="AAG183" s="16"/>
      <c r="AAH183" s="16"/>
      <c r="AAI183" s="16"/>
      <c r="AAJ183" s="16"/>
      <c r="AAK183" s="16"/>
      <c r="AAL183" s="16"/>
      <c r="AAM183" s="16"/>
      <c r="AAN183" s="16"/>
      <c r="AAO183" s="16"/>
      <c r="AAP183" s="16"/>
      <c r="AAQ183" s="16"/>
      <c r="AAR183" s="16"/>
      <c r="AAS183" s="16"/>
      <c r="AAT183" s="16"/>
      <c r="AAU183" s="16"/>
      <c r="AAV183" s="16"/>
      <c r="AAW183" s="16"/>
      <c r="AAX183" s="16"/>
      <c r="AAY183" s="16"/>
      <c r="AAZ183" s="16"/>
      <c r="ABA183" s="16"/>
      <c r="ABB183" s="16"/>
      <c r="ABC183" s="16"/>
      <c r="ABD183" s="16"/>
      <c r="ABE183" s="16"/>
      <c r="ABF183" s="16"/>
      <c r="ABG183" s="16"/>
      <c r="ABH183" s="16"/>
      <c r="ABI183" s="16"/>
      <c r="ABJ183" s="16"/>
      <c r="ABK183" s="16"/>
      <c r="ABL183" s="16"/>
      <c r="ABM183" s="16"/>
      <c r="ABN183" s="16"/>
      <c r="ABO183" s="16"/>
      <c r="ABP183" s="16"/>
      <c r="ABQ183" s="16"/>
      <c r="ABR183" s="16"/>
      <c r="ABS183" s="16"/>
      <c r="ABT183" s="16"/>
      <c r="ABU183" s="16"/>
      <c r="ABV183" s="16"/>
      <c r="ABW183" s="16"/>
      <c r="ABX183" s="16"/>
      <c r="ABY183" s="16"/>
      <c r="ABZ183" s="16"/>
      <c r="ACA183" s="16"/>
      <c r="ACB183" s="16"/>
      <c r="ACC183" s="16"/>
      <c r="ACD183" s="16"/>
      <c r="ACE183" s="16"/>
      <c r="ACF183" s="16"/>
      <c r="ACG183" s="16"/>
      <c r="ACH183" s="16"/>
      <c r="ACI183" s="16"/>
      <c r="ACJ183" s="16"/>
      <c r="ACK183" s="16"/>
      <c r="ACL183" s="16"/>
      <c r="ACM183" s="16"/>
      <c r="ACN183" s="16"/>
      <c r="ACO183" s="16"/>
      <c r="ACP183" s="16"/>
      <c r="ACQ183" s="16"/>
      <c r="ACR183" s="16"/>
      <c r="ACS183" s="16"/>
      <c r="ACT183" s="16"/>
      <c r="ACU183" s="16"/>
      <c r="ACV183" s="16"/>
      <c r="ACW183" s="16"/>
      <c r="ACX183" s="16"/>
      <c r="ACY183" s="16"/>
      <c r="ACZ183" s="16"/>
      <c r="ADA183" s="16"/>
      <c r="ADB183" s="16"/>
      <c r="ADC183" s="16"/>
      <c r="ADD183" s="16"/>
      <c r="ADE183" s="16"/>
      <c r="ADF183" s="16"/>
      <c r="ADG183" s="16"/>
      <c r="ADH183" s="16"/>
      <c r="ADI183" s="16"/>
      <c r="ADJ183" s="16"/>
      <c r="ADK183" s="16"/>
      <c r="ADL183" s="16"/>
      <c r="ADM183" s="16"/>
      <c r="ADN183" s="16"/>
      <c r="ADO183" s="16"/>
      <c r="ADP183" s="16"/>
      <c r="ADQ183" s="16"/>
      <c r="ADR183" s="16"/>
      <c r="ADS183" s="16"/>
      <c r="ADT183" s="16"/>
      <c r="ADU183" s="16"/>
      <c r="ADV183" s="16"/>
      <c r="ADW183" s="16"/>
      <c r="ADX183" s="16"/>
      <c r="ADY183" s="16"/>
      <c r="ADZ183" s="16"/>
      <c r="AEA183" s="16"/>
      <c r="AEB183" s="16"/>
      <c r="AEC183" s="16"/>
      <c r="AED183" s="16"/>
      <c r="AEE183" s="16"/>
      <c r="AEF183" s="16"/>
      <c r="AEG183" s="16"/>
      <c r="AEH183" s="16"/>
      <c r="AEI183" s="16"/>
      <c r="AEJ183" s="16"/>
      <c r="AEK183" s="16"/>
      <c r="AEL183" s="16"/>
      <c r="AEM183" s="16"/>
      <c r="AEN183" s="16"/>
      <c r="AEO183" s="16"/>
      <c r="AEP183" s="16"/>
      <c r="AEQ183" s="16"/>
      <c r="AER183" s="16"/>
      <c r="AES183" s="16"/>
      <c r="AET183" s="16"/>
      <c r="AEU183" s="16"/>
      <c r="AEV183" s="16"/>
      <c r="AEW183" s="16"/>
      <c r="AEX183" s="16"/>
      <c r="AEY183" s="16"/>
      <c r="AEZ183" s="16"/>
      <c r="AFA183" s="16"/>
      <c r="AFB183" s="16"/>
      <c r="AFC183" s="16"/>
      <c r="AFD183" s="16"/>
      <c r="AFE183" s="16"/>
      <c r="AFF183" s="16"/>
      <c r="AFG183" s="16"/>
      <c r="AFH183" s="16"/>
      <c r="AFI183" s="16"/>
      <c r="AFJ183" s="16"/>
      <c r="AFK183" s="16"/>
      <c r="AFL183" s="16"/>
      <c r="AFM183" s="16"/>
      <c r="AFN183" s="16"/>
      <c r="AFO183" s="16"/>
      <c r="AFP183" s="16"/>
      <c r="AFQ183" s="16"/>
      <c r="AFR183" s="16"/>
      <c r="AFS183" s="16"/>
      <c r="AFT183" s="16"/>
      <c r="AFU183" s="16"/>
      <c r="AFV183" s="16"/>
      <c r="AFW183" s="16"/>
      <c r="AFX183" s="16"/>
      <c r="AFY183" s="16"/>
      <c r="AFZ183" s="16"/>
      <c r="AGA183" s="16"/>
      <c r="AGB183" s="16"/>
      <c r="AGC183" s="16"/>
      <c r="AGD183" s="16"/>
      <c r="AGE183" s="16"/>
      <c r="AGF183" s="16"/>
      <c r="AGG183" s="16"/>
      <c r="AGH183" s="16"/>
      <c r="AGI183" s="16"/>
      <c r="AGJ183" s="16"/>
      <c r="AGK183" s="16"/>
      <c r="AGL183" s="16"/>
      <c r="AGM183" s="16"/>
      <c r="AGN183" s="16"/>
      <c r="AGO183" s="16"/>
      <c r="AGP183" s="16"/>
      <c r="AGQ183" s="16"/>
      <c r="AGR183" s="16"/>
      <c r="AGS183" s="16"/>
      <c r="AGT183" s="16"/>
      <c r="AGU183" s="16"/>
      <c r="AGV183" s="16"/>
      <c r="AGW183" s="16"/>
      <c r="AGX183" s="16"/>
      <c r="AGY183" s="16"/>
      <c r="AGZ183" s="16"/>
      <c r="AHA183" s="16"/>
      <c r="AHB183" s="16"/>
      <c r="AHC183" s="16"/>
      <c r="AHD183" s="16"/>
      <c r="AHE183" s="16"/>
      <c r="AHF183" s="16"/>
      <c r="AHG183" s="16"/>
      <c r="AHH183" s="16"/>
      <c r="AHI183" s="16"/>
      <c r="AHJ183" s="16"/>
      <c r="AHK183" s="16"/>
      <c r="AHL183" s="16"/>
      <c r="AHM183" s="16"/>
      <c r="AHN183" s="16"/>
      <c r="AHO183" s="16"/>
      <c r="AHP183" s="16"/>
      <c r="AHQ183" s="16"/>
      <c r="AHR183" s="16"/>
      <c r="AHS183" s="16"/>
      <c r="AHT183" s="16"/>
      <c r="AHU183" s="16"/>
      <c r="AHV183" s="16"/>
      <c r="AHW183" s="16"/>
      <c r="AHX183" s="16"/>
      <c r="AHY183" s="16"/>
    </row>
    <row r="184" spans="3:909" ht="12.75" customHeight="1" x14ac:dyDescent="0.35">
      <c r="C184" s="11"/>
      <c r="D184" s="11"/>
      <c r="E184" s="11"/>
      <c r="F184" s="11"/>
      <c r="G184" s="11"/>
      <c r="H184" s="11"/>
      <c r="I184" s="11"/>
      <c r="J184" s="13"/>
      <c r="K184" s="13"/>
      <c r="L184" s="13"/>
      <c r="M184" s="14"/>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5"/>
      <c r="BB184" s="15"/>
      <c r="BC184" s="15"/>
      <c r="BD184" s="15"/>
      <c r="BE184" s="15"/>
      <c r="BF184" s="15"/>
      <c r="BG184" s="15"/>
      <c r="BH184" s="15"/>
      <c r="BI184" s="15"/>
      <c r="BJ184" s="15"/>
      <c r="BK184" s="15"/>
      <c r="BL184" s="15"/>
      <c r="BM184" s="15"/>
      <c r="BN184" s="15"/>
      <c r="LT184" s="16"/>
      <c r="LU184" s="16"/>
      <c r="LV184" s="16"/>
      <c r="LW184" s="16"/>
      <c r="LX184" s="16"/>
      <c r="LY184" s="16"/>
      <c r="LZ184" s="16"/>
      <c r="MA184" s="16"/>
      <c r="MB184" s="16"/>
      <c r="MC184" s="16"/>
      <c r="MD184" s="16"/>
      <c r="ME184" s="16"/>
      <c r="MF184" s="16"/>
      <c r="MG184" s="16"/>
      <c r="MH184" s="16"/>
      <c r="MI184" s="16"/>
      <c r="MJ184" s="16"/>
      <c r="MK184" s="16"/>
      <c r="ML184" s="16"/>
      <c r="MM184" s="16"/>
      <c r="MN184" s="16"/>
      <c r="MO184" s="16"/>
      <c r="MP184" s="16"/>
      <c r="MQ184" s="16"/>
      <c r="MR184" s="16"/>
      <c r="MS184" s="16"/>
      <c r="MT184" s="16"/>
      <c r="MU184" s="16"/>
      <c r="MV184" s="16"/>
      <c r="MW184" s="16"/>
      <c r="MX184" s="16"/>
      <c r="MY184" s="16"/>
      <c r="MZ184" s="16"/>
      <c r="NA184" s="16"/>
      <c r="NB184" s="16"/>
      <c r="NC184" s="16"/>
      <c r="ND184" s="16"/>
      <c r="NE184" s="16"/>
      <c r="NF184" s="16"/>
      <c r="NG184" s="16"/>
      <c r="NH184" s="16"/>
      <c r="NI184" s="16"/>
      <c r="NJ184" s="16"/>
      <c r="NK184" s="16"/>
      <c r="NL184" s="16"/>
      <c r="NM184" s="16"/>
      <c r="NN184" s="16"/>
      <c r="NO184" s="16"/>
      <c r="NP184" s="16"/>
      <c r="NQ184" s="16"/>
      <c r="NR184" s="16"/>
      <c r="NS184" s="16"/>
      <c r="NT184" s="16"/>
      <c r="NU184" s="16"/>
      <c r="NV184" s="16"/>
      <c r="NW184" s="16"/>
      <c r="NX184" s="16"/>
      <c r="NY184" s="16"/>
      <c r="NZ184" s="16"/>
      <c r="OA184" s="16"/>
      <c r="OB184" s="16"/>
      <c r="OC184" s="16"/>
      <c r="OD184" s="16"/>
      <c r="OE184" s="16"/>
      <c r="OF184" s="16"/>
      <c r="OG184" s="16"/>
      <c r="OH184" s="16"/>
      <c r="OI184" s="16"/>
      <c r="OJ184" s="16"/>
      <c r="OK184" s="16"/>
      <c r="OL184" s="16"/>
      <c r="OM184" s="16"/>
      <c r="ON184" s="16"/>
      <c r="OO184" s="16"/>
      <c r="OP184" s="16"/>
      <c r="OQ184" s="16"/>
      <c r="OR184" s="16"/>
      <c r="OS184" s="16"/>
      <c r="OT184" s="16"/>
      <c r="OU184" s="16"/>
      <c r="OV184" s="16"/>
      <c r="OW184" s="16"/>
      <c r="OX184" s="16"/>
      <c r="OY184" s="16"/>
      <c r="OZ184" s="16"/>
      <c r="PA184" s="16"/>
      <c r="PB184" s="16"/>
      <c r="PC184" s="16"/>
      <c r="PD184" s="16"/>
      <c r="PE184" s="16"/>
      <c r="PF184" s="16"/>
      <c r="PG184" s="16"/>
      <c r="PH184" s="16"/>
      <c r="PI184" s="16"/>
      <c r="PJ184" s="16"/>
      <c r="PK184" s="16"/>
      <c r="PL184" s="16"/>
      <c r="PM184" s="16"/>
      <c r="PN184" s="16"/>
      <c r="PO184" s="16"/>
      <c r="PP184" s="16"/>
      <c r="PQ184" s="16"/>
      <c r="PR184" s="16"/>
      <c r="PS184" s="16"/>
      <c r="PT184" s="16"/>
      <c r="PU184" s="16"/>
      <c r="PV184" s="16"/>
      <c r="PW184" s="16"/>
      <c r="PX184" s="16"/>
      <c r="PY184" s="16"/>
      <c r="PZ184" s="16"/>
      <c r="QA184" s="16"/>
      <c r="QB184" s="16"/>
      <c r="QC184" s="16"/>
      <c r="QD184" s="16"/>
      <c r="QE184" s="16"/>
      <c r="QF184" s="16"/>
      <c r="QG184" s="16"/>
      <c r="QH184" s="16"/>
      <c r="QI184" s="16"/>
      <c r="QJ184" s="16"/>
      <c r="QK184" s="16"/>
      <c r="QL184" s="16"/>
      <c r="QM184" s="16"/>
      <c r="QN184" s="16"/>
      <c r="QO184" s="16"/>
      <c r="QP184" s="16"/>
      <c r="QQ184" s="16"/>
      <c r="QR184" s="16"/>
      <c r="QS184" s="16"/>
      <c r="QT184" s="16"/>
      <c r="QU184" s="16"/>
      <c r="QV184" s="16"/>
      <c r="QW184" s="16"/>
      <c r="QX184" s="16"/>
      <c r="QY184" s="16"/>
      <c r="QZ184" s="16"/>
      <c r="RA184" s="16"/>
      <c r="RB184" s="16"/>
      <c r="RC184" s="16"/>
      <c r="RD184" s="16"/>
      <c r="RE184" s="16"/>
      <c r="RF184" s="16"/>
      <c r="RG184" s="16"/>
      <c r="RH184" s="16"/>
      <c r="RI184" s="16"/>
      <c r="RJ184" s="16"/>
      <c r="RK184" s="16"/>
      <c r="RL184" s="16"/>
      <c r="RM184" s="16"/>
      <c r="RN184" s="16"/>
      <c r="RO184" s="16"/>
      <c r="RP184" s="16"/>
      <c r="RQ184" s="16"/>
      <c r="RR184" s="16"/>
      <c r="RS184" s="16"/>
      <c r="RT184" s="16"/>
      <c r="RU184" s="16"/>
      <c r="RV184" s="16"/>
      <c r="RW184" s="16"/>
      <c r="RX184" s="16"/>
      <c r="RY184" s="16"/>
      <c r="RZ184" s="16"/>
      <c r="SA184" s="16"/>
      <c r="SB184" s="16"/>
      <c r="SC184" s="16"/>
      <c r="SD184" s="16"/>
      <c r="SE184" s="16"/>
      <c r="SF184" s="16"/>
      <c r="SG184" s="16"/>
      <c r="SH184" s="16"/>
      <c r="SI184" s="16"/>
      <c r="SJ184" s="16"/>
      <c r="SK184" s="16"/>
      <c r="SL184" s="16"/>
      <c r="SM184" s="16"/>
      <c r="SN184" s="16"/>
      <c r="SO184" s="16"/>
      <c r="SP184" s="16"/>
      <c r="SQ184" s="16"/>
      <c r="SR184" s="16"/>
      <c r="SS184" s="16"/>
      <c r="ST184" s="16"/>
      <c r="SU184" s="16"/>
      <c r="SV184" s="16"/>
      <c r="SW184" s="16"/>
      <c r="SX184" s="16"/>
      <c r="SY184" s="16"/>
      <c r="SZ184" s="16"/>
      <c r="TA184" s="16"/>
      <c r="TB184" s="16"/>
      <c r="TC184" s="16"/>
      <c r="TD184" s="16"/>
      <c r="TE184" s="16"/>
      <c r="TF184" s="16"/>
      <c r="TG184" s="16"/>
      <c r="TH184" s="16"/>
      <c r="TI184" s="16"/>
      <c r="TJ184" s="16"/>
      <c r="TK184" s="16"/>
      <c r="TL184" s="16"/>
      <c r="TM184" s="16"/>
      <c r="TN184" s="16"/>
      <c r="TO184" s="16"/>
      <c r="TP184" s="16"/>
      <c r="TQ184" s="16"/>
      <c r="TR184" s="16"/>
      <c r="TS184" s="16"/>
      <c r="TT184" s="16"/>
      <c r="TU184" s="16"/>
      <c r="TV184" s="16"/>
      <c r="TW184" s="16"/>
      <c r="TX184" s="16"/>
      <c r="TY184" s="16"/>
      <c r="TZ184" s="16"/>
      <c r="UA184" s="16"/>
      <c r="UB184" s="16"/>
      <c r="UC184" s="16"/>
      <c r="UD184" s="16"/>
      <c r="UE184" s="16"/>
      <c r="UF184" s="16"/>
      <c r="UG184" s="16"/>
      <c r="UH184" s="16"/>
      <c r="UI184" s="16"/>
      <c r="UJ184" s="16"/>
      <c r="UK184" s="16"/>
      <c r="UL184" s="16"/>
      <c r="UM184" s="16"/>
      <c r="UN184" s="16"/>
      <c r="UO184" s="16"/>
      <c r="UP184" s="16"/>
      <c r="UQ184" s="16"/>
      <c r="UR184" s="16"/>
      <c r="US184" s="16"/>
      <c r="UT184" s="16"/>
      <c r="UU184" s="16"/>
      <c r="UV184" s="16"/>
      <c r="UW184" s="16"/>
      <c r="UX184" s="16"/>
      <c r="UY184" s="16"/>
      <c r="UZ184" s="16"/>
      <c r="VA184" s="16"/>
      <c r="VB184" s="16"/>
      <c r="VC184" s="16"/>
      <c r="VD184" s="16"/>
      <c r="VE184" s="16"/>
      <c r="VF184" s="16"/>
      <c r="VG184" s="16"/>
      <c r="VH184" s="16"/>
      <c r="VI184" s="16"/>
      <c r="VJ184" s="16"/>
      <c r="VK184" s="16"/>
      <c r="VL184" s="16"/>
      <c r="VM184" s="16"/>
      <c r="VN184" s="16"/>
      <c r="VO184" s="16"/>
      <c r="VP184" s="16"/>
      <c r="VQ184" s="16"/>
      <c r="VR184" s="16"/>
      <c r="VS184" s="16"/>
      <c r="VT184" s="16"/>
      <c r="VU184" s="16"/>
      <c r="VV184" s="16"/>
      <c r="VW184" s="16"/>
      <c r="VX184" s="16"/>
      <c r="VY184" s="16"/>
      <c r="VZ184" s="16"/>
      <c r="WA184" s="16"/>
      <c r="WB184" s="16"/>
      <c r="WC184" s="16"/>
      <c r="WD184" s="16"/>
      <c r="WE184" s="16"/>
      <c r="WF184" s="16"/>
      <c r="WG184" s="16"/>
      <c r="WH184" s="16"/>
      <c r="WI184" s="16"/>
      <c r="WJ184" s="16"/>
      <c r="WK184" s="16"/>
      <c r="WL184" s="16"/>
      <c r="WM184" s="16"/>
      <c r="WN184" s="16"/>
      <c r="WO184" s="16"/>
      <c r="WP184" s="16"/>
      <c r="WQ184" s="16"/>
      <c r="WR184" s="16"/>
      <c r="WS184" s="16"/>
      <c r="WT184" s="16"/>
      <c r="WU184" s="16"/>
      <c r="WV184" s="16"/>
      <c r="WW184" s="16"/>
      <c r="WX184" s="16"/>
      <c r="WY184" s="16"/>
      <c r="WZ184" s="16"/>
      <c r="XA184" s="16"/>
      <c r="XB184" s="16"/>
      <c r="XC184" s="16"/>
      <c r="XD184" s="16"/>
      <c r="XE184" s="16"/>
      <c r="XF184" s="16"/>
      <c r="XG184" s="16"/>
      <c r="XH184" s="16"/>
      <c r="XI184" s="16"/>
      <c r="XJ184" s="16"/>
      <c r="XK184" s="16"/>
      <c r="XL184" s="16"/>
      <c r="XM184" s="16"/>
      <c r="XN184" s="16"/>
      <c r="XO184" s="16"/>
      <c r="XP184" s="16"/>
      <c r="XQ184" s="16"/>
      <c r="XR184" s="16"/>
      <c r="XS184" s="16"/>
      <c r="XT184" s="16"/>
      <c r="XU184" s="16"/>
      <c r="XV184" s="16"/>
      <c r="XW184" s="16"/>
      <c r="XX184" s="16"/>
      <c r="XY184" s="16"/>
      <c r="XZ184" s="16"/>
      <c r="YA184" s="16"/>
      <c r="YB184" s="16"/>
      <c r="YC184" s="16"/>
      <c r="YD184" s="16"/>
      <c r="YE184" s="16"/>
      <c r="YF184" s="16"/>
      <c r="YG184" s="16"/>
      <c r="YH184" s="16"/>
      <c r="YI184" s="16"/>
      <c r="YJ184" s="16"/>
      <c r="YK184" s="16"/>
      <c r="YL184" s="16"/>
      <c r="YM184" s="16"/>
      <c r="YN184" s="16"/>
      <c r="YO184" s="16"/>
      <c r="YP184" s="16"/>
      <c r="YQ184" s="16"/>
      <c r="YR184" s="16"/>
      <c r="YS184" s="16"/>
      <c r="YT184" s="16"/>
      <c r="YU184" s="16"/>
      <c r="YV184" s="16"/>
      <c r="YW184" s="16"/>
      <c r="YX184" s="16"/>
      <c r="YY184" s="16"/>
      <c r="YZ184" s="16"/>
      <c r="ZA184" s="16"/>
      <c r="ZB184" s="16"/>
      <c r="ZC184" s="16"/>
      <c r="ZD184" s="16"/>
      <c r="ZE184" s="16"/>
      <c r="ZF184" s="16"/>
      <c r="ZG184" s="16"/>
      <c r="ZH184" s="16"/>
      <c r="ZI184" s="16"/>
      <c r="ZJ184" s="16"/>
      <c r="ZK184" s="16"/>
      <c r="ZL184" s="16"/>
      <c r="ZM184" s="16"/>
      <c r="ZN184" s="16"/>
      <c r="ZO184" s="16"/>
      <c r="ZP184" s="16"/>
      <c r="ZQ184" s="16"/>
      <c r="ZR184" s="16"/>
      <c r="ZS184" s="16"/>
      <c r="ZT184" s="16"/>
      <c r="ZU184" s="16"/>
      <c r="ZV184" s="16"/>
      <c r="ZW184" s="16"/>
      <c r="ZX184" s="16"/>
      <c r="ZY184" s="16"/>
      <c r="ZZ184" s="16"/>
      <c r="AAA184" s="16"/>
      <c r="AAB184" s="16"/>
      <c r="AAC184" s="16"/>
      <c r="AAD184" s="16"/>
      <c r="AAE184" s="16"/>
      <c r="AAF184" s="16"/>
      <c r="AAG184" s="16"/>
      <c r="AAH184" s="16"/>
      <c r="AAI184" s="16"/>
      <c r="AAJ184" s="16"/>
      <c r="AAK184" s="16"/>
      <c r="AAL184" s="16"/>
      <c r="AAM184" s="16"/>
      <c r="AAN184" s="16"/>
      <c r="AAO184" s="16"/>
      <c r="AAP184" s="16"/>
      <c r="AAQ184" s="16"/>
      <c r="AAR184" s="16"/>
      <c r="AAS184" s="16"/>
      <c r="AAT184" s="16"/>
      <c r="AAU184" s="16"/>
      <c r="AAV184" s="16"/>
      <c r="AAW184" s="16"/>
      <c r="AAX184" s="16"/>
      <c r="AAY184" s="16"/>
      <c r="AAZ184" s="16"/>
      <c r="ABA184" s="16"/>
      <c r="ABB184" s="16"/>
      <c r="ABC184" s="16"/>
      <c r="ABD184" s="16"/>
      <c r="ABE184" s="16"/>
      <c r="ABF184" s="16"/>
      <c r="ABG184" s="16"/>
      <c r="ABH184" s="16"/>
      <c r="ABI184" s="16"/>
      <c r="ABJ184" s="16"/>
      <c r="ABK184" s="16"/>
      <c r="ABL184" s="16"/>
      <c r="ABM184" s="16"/>
      <c r="ABN184" s="16"/>
      <c r="ABO184" s="16"/>
      <c r="ABP184" s="16"/>
      <c r="ABQ184" s="16"/>
      <c r="ABR184" s="16"/>
      <c r="ABS184" s="16"/>
      <c r="ABT184" s="16"/>
      <c r="ABU184" s="16"/>
      <c r="ABV184" s="16"/>
      <c r="ABW184" s="16"/>
      <c r="ABX184" s="16"/>
      <c r="ABY184" s="16"/>
      <c r="ABZ184" s="16"/>
      <c r="ACA184" s="16"/>
      <c r="ACB184" s="16"/>
      <c r="ACC184" s="16"/>
      <c r="ACD184" s="16"/>
      <c r="ACE184" s="16"/>
      <c r="ACF184" s="16"/>
      <c r="ACG184" s="16"/>
      <c r="ACH184" s="16"/>
      <c r="ACI184" s="16"/>
      <c r="ACJ184" s="16"/>
      <c r="ACK184" s="16"/>
      <c r="ACL184" s="16"/>
      <c r="ACM184" s="16"/>
      <c r="ACN184" s="16"/>
      <c r="ACO184" s="16"/>
      <c r="ACP184" s="16"/>
      <c r="ACQ184" s="16"/>
      <c r="ACR184" s="16"/>
      <c r="ACS184" s="16"/>
      <c r="ACT184" s="16"/>
      <c r="ACU184" s="16"/>
      <c r="ACV184" s="16"/>
      <c r="ACW184" s="16"/>
      <c r="ACX184" s="16"/>
      <c r="ACY184" s="16"/>
      <c r="ACZ184" s="16"/>
      <c r="ADA184" s="16"/>
      <c r="ADB184" s="16"/>
      <c r="ADC184" s="16"/>
      <c r="ADD184" s="16"/>
      <c r="ADE184" s="16"/>
      <c r="ADF184" s="16"/>
      <c r="ADG184" s="16"/>
      <c r="ADH184" s="16"/>
      <c r="ADI184" s="16"/>
      <c r="ADJ184" s="16"/>
      <c r="ADK184" s="16"/>
      <c r="ADL184" s="16"/>
      <c r="ADM184" s="16"/>
      <c r="ADN184" s="16"/>
      <c r="ADO184" s="16"/>
      <c r="ADP184" s="16"/>
      <c r="ADQ184" s="16"/>
      <c r="ADR184" s="16"/>
      <c r="ADS184" s="16"/>
      <c r="ADT184" s="16"/>
      <c r="ADU184" s="16"/>
      <c r="ADV184" s="16"/>
      <c r="ADW184" s="16"/>
      <c r="ADX184" s="16"/>
      <c r="ADY184" s="16"/>
      <c r="ADZ184" s="16"/>
      <c r="AEA184" s="16"/>
      <c r="AEB184" s="16"/>
      <c r="AEC184" s="16"/>
      <c r="AED184" s="16"/>
      <c r="AEE184" s="16"/>
      <c r="AEF184" s="16"/>
      <c r="AEG184" s="16"/>
      <c r="AEH184" s="16"/>
      <c r="AEI184" s="16"/>
      <c r="AEJ184" s="16"/>
      <c r="AEK184" s="16"/>
      <c r="AEL184" s="16"/>
      <c r="AEM184" s="16"/>
      <c r="AEN184" s="16"/>
      <c r="AEO184" s="16"/>
      <c r="AEP184" s="16"/>
      <c r="AEQ184" s="16"/>
      <c r="AER184" s="16"/>
      <c r="AES184" s="16"/>
      <c r="AET184" s="16"/>
      <c r="AEU184" s="16"/>
      <c r="AEV184" s="16"/>
      <c r="AEW184" s="16"/>
      <c r="AEX184" s="16"/>
      <c r="AEY184" s="16"/>
      <c r="AEZ184" s="16"/>
      <c r="AFA184" s="16"/>
      <c r="AFB184" s="16"/>
      <c r="AFC184" s="16"/>
      <c r="AFD184" s="16"/>
      <c r="AFE184" s="16"/>
      <c r="AFF184" s="16"/>
      <c r="AFG184" s="16"/>
      <c r="AFH184" s="16"/>
      <c r="AFI184" s="16"/>
      <c r="AFJ184" s="16"/>
      <c r="AFK184" s="16"/>
      <c r="AFL184" s="16"/>
      <c r="AFM184" s="16"/>
      <c r="AFN184" s="16"/>
      <c r="AFO184" s="16"/>
      <c r="AFP184" s="16"/>
      <c r="AFQ184" s="16"/>
      <c r="AFR184" s="16"/>
      <c r="AFS184" s="16"/>
      <c r="AFT184" s="16"/>
      <c r="AFU184" s="16"/>
      <c r="AFV184" s="16"/>
      <c r="AFW184" s="16"/>
      <c r="AFX184" s="16"/>
      <c r="AFY184" s="16"/>
      <c r="AFZ184" s="16"/>
      <c r="AGA184" s="16"/>
      <c r="AGB184" s="16"/>
      <c r="AGC184" s="16"/>
      <c r="AGD184" s="16"/>
      <c r="AGE184" s="16"/>
      <c r="AGF184" s="16"/>
      <c r="AGG184" s="16"/>
      <c r="AGH184" s="16"/>
      <c r="AGI184" s="16"/>
      <c r="AGJ184" s="16"/>
      <c r="AGK184" s="16"/>
      <c r="AGL184" s="16"/>
      <c r="AGM184" s="16"/>
      <c r="AGN184" s="16"/>
      <c r="AGO184" s="16"/>
      <c r="AGP184" s="16"/>
      <c r="AGQ184" s="16"/>
      <c r="AGR184" s="16"/>
      <c r="AGS184" s="16"/>
      <c r="AGT184" s="16"/>
      <c r="AGU184" s="16"/>
      <c r="AGV184" s="16"/>
      <c r="AGW184" s="16"/>
      <c r="AGX184" s="16"/>
      <c r="AGY184" s="16"/>
      <c r="AGZ184" s="16"/>
      <c r="AHA184" s="16"/>
      <c r="AHB184" s="16"/>
      <c r="AHC184" s="16"/>
      <c r="AHD184" s="16"/>
      <c r="AHE184" s="16"/>
      <c r="AHF184" s="16"/>
      <c r="AHG184" s="16"/>
      <c r="AHH184" s="16"/>
      <c r="AHI184" s="16"/>
      <c r="AHJ184" s="16"/>
      <c r="AHK184" s="16"/>
      <c r="AHL184" s="16"/>
      <c r="AHM184" s="16"/>
      <c r="AHN184" s="16"/>
      <c r="AHO184" s="16"/>
      <c r="AHP184" s="16"/>
      <c r="AHQ184" s="16"/>
      <c r="AHR184" s="16"/>
      <c r="AHS184" s="16"/>
      <c r="AHT184" s="16"/>
      <c r="AHU184" s="16"/>
      <c r="AHV184" s="16"/>
      <c r="AHW184" s="16"/>
      <c r="AHX184" s="16"/>
      <c r="AHY184" s="16"/>
    </row>
    <row r="185" spans="3:909" ht="12.75" customHeight="1" x14ac:dyDescent="0.35">
      <c r="C185" s="11"/>
      <c r="D185" s="11"/>
      <c r="E185" s="11"/>
      <c r="F185" s="11"/>
      <c r="G185" s="11"/>
      <c r="H185" s="11"/>
      <c r="I185" s="11"/>
      <c r="J185" s="13"/>
      <c r="K185" s="13"/>
      <c r="L185" s="13"/>
      <c r="M185" s="14"/>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5"/>
      <c r="BB185" s="15"/>
      <c r="BC185" s="15"/>
      <c r="BD185" s="15"/>
      <c r="BE185" s="15"/>
      <c r="BF185" s="15"/>
      <c r="BG185" s="15"/>
      <c r="BH185" s="15"/>
      <c r="BI185" s="15"/>
      <c r="BJ185" s="15"/>
      <c r="BK185" s="15"/>
      <c r="BL185" s="15"/>
      <c r="BM185" s="15"/>
      <c r="BN185" s="15"/>
      <c r="LT185" s="16"/>
      <c r="LU185" s="16"/>
      <c r="LV185" s="16"/>
      <c r="LW185" s="16"/>
      <c r="LX185" s="16"/>
      <c r="LY185" s="16"/>
      <c r="LZ185" s="16"/>
      <c r="MA185" s="16"/>
      <c r="MB185" s="16"/>
      <c r="MC185" s="16"/>
      <c r="MD185" s="16"/>
      <c r="ME185" s="16"/>
      <c r="MF185" s="16"/>
      <c r="MG185" s="16"/>
      <c r="MH185" s="16"/>
      <c r="MI185" s="16"/>
      <c r="MJ185" s="16"/>
      <c r="MK185" s="16"/>
      <c r="ML185" s="16"/>
      <c r="MM185" s="16"/>
      <c r="MN185" s="16"/>
      <c r="MO185" s="16"/>
      <c r="MP185" s="16"/>
      <c r="MQ185" s="16"/>
      <c r="MR185" s="16"/>
      <c r="MS185" s="16"/>
      <c r="MT185" s="16"/>
      <c r="MU185" s="16"/>
      <c r="MV185" s="16"/>
      <c r="MW185" s="16"/>
      <c r="MX185" s="16"/>
      <c r="MY185" s="16"/>
      <c r="MZ185" s="16"/>
      <c r="NA185" s="16"/>
      <c r="NB185" s="16"/>
      <c r="NC185" s="16"/>
      <c r="ND185" s="16"/>
      <c r="NE185" s="16"/>
      <c r="NF185" s="16"/>
      <c r="NG185" s="16"/>
      <c r="NH185" s="16"/>
      <c r="NI185" s="16"/>
      <c r="NJ185" s="16"/>
      <c r="NK185" s="16"/>
      <c r="NL185" s="16"/>
      <c r="NM185" s="16"/>
      <c r="NN185" s="16"/>
      <c r="NO185" s="16"/>
      <c r="NP185" s="16"/>
      <c r="NQ185" s="16"/>
      <c r="NR185" s="16"/>
      <c r="NS185" s="16"/>
      <c r="NT185" s="16"/>
      <c r="NU185" s="16"/>
      <c r="NV185" s="16"/>
      <c r="NW185" s="16"/>
      <c r="NX185" s="16"/>
      <c r="NY185" s="16"/>
      <c r="NZ185" s="16"/>
      <c r="OA185" s="16"/>
      <c r="OB185" s="16"/>
      <c r="OC185" s="16"/>
      <c r="OD185" s="16"/>
      <c r="OE185" s="16"/>
      <c r="OF185" s="16"/>
      <c r="OG185" s="16"/>
      <c r="OH185" s="16"/>
      <c r="OI185" s="16"/>
      <c r="OJ185" s="16"/>
      <c r="OK185" s="16"/>
      <c r="OL185" s="16"/>
      <c r="OM185" s="16"/>
      <c r="ON185" s="16"/>
      <c r="OO185" s="16"/>
      <c r="OP185" s="16"/>
      <c r="OQ185" s="16"/>
      <c r="OR185" s="16"/>
      <c r="OS185" s="16"/>
      <c r="OT185" s="16"/>
      <c r="OU185" s="16"/>
      <c r="OV185" s="16"/>
      <c r="OW185" s="16"/>
      <c r="OX185" s="16"/>
      <c r="OY185" s="16"/>
      <c r="OZ185" s="16"/>
      <c r="PA185" s="16"/>
      <c r="PB185" s="16"/>
      <c r="PC185" s="16"/>
      <c r="PD185" s="16"/>
      <c r="PE185" s="16"/>
      <c r="PF185" s="16"/>
      <c r="PG185" s="16"/>
      <c r="PH185" s="16"/>
      <c r="PI185" s="16"/>
      <c r="PJ185" s="16"/>
      <c r="PK185" s="16"/>
      <c r="PL185" s="16"/>
      <c r="PM185" s="16"/>
      <c r="PN185" s="16"/>
      <c r="PO185" s="16"/>
      <c r="PP185" s="16"/>
      <c r="PQ185" s="16"/>
      <c r="PR185" s="16"/>
      <c r="PS185" s="16"/>
      <c r="PT185" s="16"/>
      <c r="PU185" s="16"/>
      <c r="PV185" s="16"/>
      <c r="PW185" s="16"/>
      <c r="PX185" s="16"/>
      <c r="PY185" s="16"/>
      <c r="PZ185" s="16"/>
      <c r="QA185" s="16"/>
      <c r="QB185" s="16"/>
      <c r="QC185" s="16"/>
      <c r="QD185" s="16"/>
      <c r="QE185" s="16"/>
      <c r="QF185" s="16"/>
      <c r="QG185" s="16"/>
      <c r="QH185" s="16"/>
      <c r="QI185" s="16"/>
      <c r="QJ185" s="16"/>
      <c r="QK185" s="16"/>
      <c r="QL185" s="16"/>
      <c r="QM185" s="16"/>
      <c r="QN185" s="16"/>
      <c r="QO185" s="16"/>
      <c r="QP185" s="16"/>
      <c r="QQ185" s="16"/>
      <c r="QR185" s="16"/>
      <c r="QS185" s="16"/>
      <c r="QT185" s="16"/>
      <c r="QU185" s="16"/>
      <c r="QV185" s="16"/>
      <c r="QW185" s="16"/>
      <c r="QX185" s="16"/>
      <c r="QY185" s="16"/>
      <c r="QZ185" s="16"/>
      <c r="RA185" s="16"/>
      <c r="RB185" s="16"/>
      <c r="RC185" s="16"/>
      <c r="RD185" s="16"/>
      <c r="RE185" s="16"/>
      <c r="RF185" s="16"/>
      <c r="RG185" s="16"/>
      <c r="RH185" s="16"/>
      <c r="RI185" s="16"/>
      <c r="RJ185" s="16"/>
      <c r="RK185" s="16"/>
      <c r="RL185" s="16"/>
      <c r="RM185" s="16"/>
      <c r="RN185" s="16"/>
      <c r="RO185" s="16"/>
      <c r="RP185" s="16"/>
      <c r="RQ185" s="16"/>
      <c r="RR185" s="16"/>
      <c r="RS185" s="16"/>
      <c r="RT185" s="16"/>
      <c r="RU185" s="16"/>
      <c r="RV185" s="16"/>
      <c r="RW185" s="16"/>
      <c r="RX185" s="16"/>
      <c r="RY185" s="16"/>
      <c r="RZ185" s="16"/>
      <c r="SA185" s="16"/>
      <c r="SB185" s="16"/>
      <c r="SC185" s="16"/>
      <c r="SD185" s="16"/>
      <c r="SE185" s="16"/>
      <c r="SF185" s="16"/>
      <c r="SG185" s="16"/>
      <c r="SH185" s="16"/>
      <c r="SI185" s="16"/>
      <c r="SJ185" s="16"/>
      <c r="SK185" s="16"/>
      <c r="SL185" s="16"/>
      <c r="SM185" s="16"/>
      <c r="SN185" s="16"/>
      <c r="SO185" s="16"/>
      <c r="SP185" s="16"/>
      <c r="SQ185" s="16"/>
      <c r="SR185" s="16"/>
      <c r="SS185" s="16"/>
      <c r="ST185" s="16"/>
      <c r="SU185" s="16"/>
      <c r="SV185" s="16"/>
      <c r="SW185" s="16"/>
      <c r="SX185" s="16"/>
      <c r="SY185" s="16"/>
      <c r="SZ185" s="16"/>
      <c r="TA185" s="16"/>
      <c r="TB185" s="16"/>
      <c r="TC185" s="16"/>
      <c r="TD185" s="16"/>
      <c r="TE185" s="16"/>
      <c r="TF185" s="16"/>
      <c r="TG185" s="16"/>
      <c r="TH185" s="16"/>
      <c r="TI185" s="16"/>
      <c r="TJ185" s="16"/>
      <c r="TK185" s="16"/>
      <c r="TL185" s="16"/>
      <c r="TM185" s="16"/>
      <c r="TN185" s="16"/>
      <c r="TO185" s="16"/>
      <c r="TP185" s="16"/>
      <c r="TQ185" s="16"/>
      <c r="TR185" s="16"/>
      <c r="TS185" s="16"/>
      <c r="TT185" s="16"/>
      <c r="TU185" s="16"/>
      <c r="TV185" s="16"/>
      <c r="TW185" s="16"/>
      <c r="TX185" s="16"/>
      <c r="TY185" s="16"/>
      <c r="TZ185" s="16"/>
      <c r="UA185" s="16"/>
      <c r="UB185" s="16"/>
      <c r="UC185" s="16"/>
      <c r="UD185" s="16"/>
      <c r="UE185" s="16"/>
      <c r="UF185" s="16"/>
      <c r="UG185" s="16"/>
      <c r="UH185" s="16"/>
      <c r="UI185" s="16"/>
      <c r="UJ185" s="16"/>
      <c r="UK185" s="16"/>
      <c r="UL185" s="16"/>
      <c r="UM185" s="16"/>
      <c r="UN185" s="16"/>
      <c r="UO185" s="16"/>
      <c r="UP185" s="16"/>
      <c r="UQ185" s="16"/>
      <c r="UR185" s="16"/>
      <c r="US185" s="16"/>
      <c r="UT185" s="16"/>
      <c r="UU185" s="16"/>
      <c r="UV185" s="16"/>
      <c r="UW185" s="16"/>
      <c r="UX185" s="16"/>
      <c r="UY185" s="16"/>
      <c r="UZ185" s="16"/>
      <c r="VA185" s="16"/>
      <c r="VB185" s="16"/>
      <c r="VC185" s="16"/>
      <c r="VD185" s="16"/>
      <c r="VE185" s="16"/>
      <c r="VF185" s="16"/>
      <c r="VG185" s="16"/>
      <c r="VH185" s="16"/>
      <c r="VI185" s="16"/>
      <c r="VJ185" s="16"/>
      <c r="VK185" s="16"/>
      <c r="VL185" s="16"/>
      <c r="VM185" s="16"/>
      <c r="VN185" s="16"/>
      <c r="VO185" s="16"/>
      <c r="VP185" s="16"/>
      <c r="VQ185" s="16"/>
      <c r="VR185" s="16"/>
      <c r="VS185" s="16"/>
      <c r="VT185" s="16"/>
      <c r="VU185" s="16"/>
      <c r="VV185" s="16"/>
      <c r="VW185" s="16"/>
      <c r="VX185" s="16"/>
      <c r="VY185" s="16"/>
      <c r="VZ185" s="16"/>
      <c r="WA185" s="16"/>
      <c r="WB185" s="16"/>
      <c r="WC185" s="16"/>
      <c r="WD185" s="16"/>
      <c r="WE185" s="16"/>
      <c r="WF185" s="16"/>
      <c r="WG185" s="16"/>
      <c r="WH185" s="16"/>
      <c r="WI185" s="16"/>
      <c r="WJ185" s="16"/>
      <c r="WK185" s="16"/>
      <c r="WL185" s="16"/>
      <c r="WM185" s="16"/>
      <c r="WN185" s="16"/>
      <c r="WO185" s="16"/>
      <c r="WP185" s="16"/>
      <c r="WQ185" s="16"/>
      <c r="WR185" s="16"/>
      <c r="WS185" s="16"/>
      <c r="WT185" s="16"/>
      <c r="WU185" s="16"/>
      <c r="WV185" s="16"/>
      <c r="WW185" s="16"/>
      <c r="WX185" s="16"/>
      <c r="WY185" s="16"/>
      <c r="WZ185" s="16"/>
      <c r="XA185" s="16"/>
      <c r="XB185" s="16"/>
      <c r="XC185" s="16"/>
      <c r="XD185" s="16"/>
      <c r="XE185" s="16"/>
      <c r="XF185" s="16"/>
      <c r="XG185" s="16"/>
      <c r="XH185" s="16"/>
      <c r="XI185" s="16"/>
      <c r="XJ185" s="16"/>
      <c r="XK185" s="16"/>
      <c r="XL185" s="16"/>
      <c r="XM185" s="16"/>
      <c r="XN185" s="16"/>
      <c r="XO185" s="16"/>
      <c r="XP185" s="16"/>
      <c r="XQ185" s="16"/>
      <c r="XR185" s="16"/>
      <c r="XS185" s="16"/>
      <c r="XT185" s="16"/>
      <c r="XU185" s="16"/>
      <c r="XV185" s="16"/>
      <c r="XW185" s="16"/>
      <c r="XX185" s="16"/>
      <c r="XY185" s="16"/>
      <c r="XZ185" s="16"/>
      <c r="YA185" s="16"/>
      <c r="YB185" s="16"/>
      <c r="YC185" s="16"/>
      <c r="YD185" s="16"/>
      <c r="YE185" s="16"/>
      <c r="YF185" s="16"/>
      <c r="YG185" s="16"/>
      <c r="YH185" s="16"/>
      <c r="YI185" s="16"/>
      <c r="YJ185" s="16"/>
      <c r="YK185" s="16"/>
      <c r="YL185" s="16"/>
      <c r="YM185" s="16"/>
      <c r="YN185" s="16"/>
      <c r="YO185" s="16"/>
      <c r="YP185" s="16"/>
      <c r="YQ185" s="16"/>
      <c r="YR185" s="16"/>
      <c r="YS185" s="16"/>
      <c r="YT185" s="16"/>
      <c r="YU185" s="16"/>
      <c r="YV185" s="16"/>
      <c r="YW185" s="16"/>
      <c r="YX185" s="16"/>
      <c r="YY185" s="16"/>
      <c r="YZ185" s="16"/>
      <c r="ZA185" s="16"/>
      <c r="ZB185" s="16"/>
      <c r="ZC185" s="16"/>
      <c r="ZD185" s="16"/>
      <c r="ZE185" s="16"/>
      <c r="ZF185" s="16"/>
      <c r="ZG185" s="16"/>
      <c r="ZH185" s="16"/>
      <c r="ZI185" s="16"/>
      <c r="ZJ185" s="16"/>
      <c r="ZK185" s="16"/>
      <c r="ZL185" s="16"/>
      <c r="ZM185" s="16"/>
      <c r="ZN185" s="16"/>
      <c r="ZO185" s="16"/>
      <c r="ZP185" s="16"/>
      <c r="ZQ185" s="16"/>
      <c r="ZR185" s="16"/>
      <c r="ZS185" s="16"/>
      <c r="ZT185" s="16"/>
      <c r="ZU185" s="16"/>
      <c r="ZV185" s="16"/>
      <c r="ZW185" s="16"/>
      <c r="ZX185" s="16"/>
      <c r="ZY185" s="16"/>
      <c r="ZZ185" s="16"/>
      <c r="AAA185" s="16"/>
      <c r="AAB185" s="16"/>
      <c r="AAC185" s="16"/>
      <c r="AAD185" s="16"/>
      <c r="AAE185" s="16"/>
      <c r="AAF185" s="16"/>
      <c r="AAG185" s="16"/>
      <c r="AAH185" s="16"/>
      <c r="AAI185" s="16"/>
      <c r="AAJ185" s="16"/>
      <c r="AAK185" s="16"/>
      <c r="AAL185" s="16"/>
      <c r="AAM185" s="16"/>
      <c r="AAN185" s="16"/>
      <c r="AAO185" s="16"/>
      <c r="AAP185" s="16"/>
      <c r="AAQ185" s="16"/>
      <c r="AAR185" s="16"/>
      <c r="AAS185" s="16"/>
      <c r="AAT185" s="16"/>
      <c r="AAU185" s="16"/>
      <c r="AAV185" s="16"/>
      <c r="AAW185" s="16"/>
      <c r="AAX185" s="16"/>
      <c r="AAY185" s="16"/>
      <c r="AAZ185" s="16"/>
      <c r="ABA185" s="16"/>
      <c r="ABB185" s="16"/>
      <c r="ABC185" s="16"/>
      <c r="ABD185" s="16"/>
      <c r="ABE185" s="16"/>
      <c r="ABF185" s="16"/>
      <c r="ABG185" s="16"/>
      <c r="ABH185" s="16"/>
      <c r="ABI185" s="16"/>
      <c r="ABJ185" s="16"/>
      <c r="ABK185" s="16"/>
      <c r="ABL185" s="16"/>
      <c r="ABM185" s="16"/>
      <c r="ABN185" s="16"/>
      <c r="ABO185" s="16"/>
      <c r="ABP185" s="16"/>
      <c r="ABQ185" s="16"/>
      <c r="ABR185" s="16"/>
      <c r="ABS185" s="16"/>
      <c r="ABT185" s="16"/>
      <c r="ABU185" s="16"/>
      <c r="ABV185" s="16"/>
      <c r="ABW185" s="16"/>
      <c r="ABX185" s="16"/>
      <c r="ABY185" s="16"/>
      <c r="ABZ185" s="16"/>
      <c r="ACA185" s="16"/>
      <c r="ACB185" s="16"/>
      <c r="ACC185" s="16"/>
      <c r="ACD185" s="16"/>
      <c r="ACE185" s="16"/>
      <c r="ACF185" s="16"/>
      <c r="ACG185" s="16"/>
      <c r="ACH185" s="16"/>
      <c r="ACI185" s="16"/>
      <c r="ACJ185" s="16"/>
      <c r="ACK185" s="16"/>
      <c r="ACL185" s="16"/>
      <c r="ACM185" s="16"/>
      <c r="ACN185" s="16"/>
      <c r="ACO185" s="16"/>
      <c r="ACP185" s="16"/>
      <c r="ACQ185" s="16"/>
      <c r="ACR185" s="16"/>
      <c r="ACS185" s="16"/>
      <c r="ACT185" s="16"/>
      <c r="ACU185" s="16"/>
      <c r="ACV185" s="16"/>
      <c r="ACW185" s="16"/>
      <c r="ACX185" s="16"/>
      <c r="ACY185" s="16"/>
      <c r="ACZ185" s="16"/>
      <c r="ADA185" s="16"/>
      <c r="ADB185" s="16"/>
      <c r="ADC185" s="16"/>
      <c r="ADD185" s="16"/>
      <c r="ADE185" s="16"/>
      <c r="ADF185" s="16"/>
      <c r="ADG185" s="16"/>
      <c r="ADH185" s="16"/>
      <c r="ADI185" s="16"/>
      <c r="ADJ185" s="16"/>
      <c r="ADK185" s="16"/>
      <c r="ADL185" s="16"/>
      <c r="ADM185" s="16"/>
      <c r="ADN185" s="16"/>
      <c r="ADO185" s="16"/>
      <c r="ADP185" s="16"/>
      <c r="ADQ185" s="16"/>
      <c r="ADR185" s="16"/>
      <c r="ADS185" s="16"/>
      <c r="ADT185" s="16"/>
      <c r="ADU185" s="16"/>
      <c r="ADV185" s="16"/>
      <c r="ADW185" s="16"/>
      <c r="ADX185" s="16"/>
      <c r="ADY185" s="16"/>
      <c r="ADZ185" s="16"/>
      <c r="AEA185" s="16"/>
      <c r="AEB185" s="16"/>
      <c r="AEC185" s="16"/>
      <c r="AED185" s="16"/>
      <c r="AEE185" s="16"/>
      <c r="AEF185" s="16"/>
      <c r="AEG185" s="16"/>
      <c r="AEH185" s="16"/>
      <c r="AEI185" s="16"/>
      <c r="AEJ185" s="16"/>
      <c r="AEK185" s="16"/>
      <c r="AEL185" s="16"/>
      <c r="AEM185" s="16"/>
      <c r="AEN185" s="16"/>
      <c r="AEO185" s="16"/>
      <c r="AEP185" s="16"/>
      <c r="AEQ185" s="16"/>
      <c r="AER185" s="16"/>
      <c r="AES185" s="16"/>
      <c r="AET185" s="16"/>
      <c r="AEU185" s="16"/>
      <c r="AEV185" s="16"/>
      <c r="AEW185" s="16"/>
      <c r="AEX185" s="16"/>
      <c r="AEY185" s="16"/>
      <c r="AEZ185" s="16"/>
      <c r="AFA185" s="16"/>
      <c r="AFB185" s="16"/>
      <c r="AFC185" s="16"/>
      <c r="AFD185" s="16"/>
      <c r="AFE185" s="16"/>
      <c r="AFF185" s="16"/>
      <c r="AFG185" s="16"/>
      <c r="AFH185" s="16"/>
      <c r="AFI185" s="16"/>
      <c r="AFJ185" s="16"/>
      <c r="AFK185" s="16"/>
      <c r="AFL185" s="16"/>
      <c r="AFM185" s="16"/>
      <c r="AFN185" s="16"/>
      <c r="AFO185" s="16"/>
      <c r="AFP185" s="16"/>
      <c r="AFQ185" s="16"/>
      <c r="AFR185" s="16"/>
      <c r="AFS185" s="16"/>
      <c r="AFT185" s="16"/>
      <c r="AFU185" s="16"/>
      <c r="AFV185" s="16"/>
      <c r="AFW185" s="16"/>
      <c r="AFX185" s="16"/>
      <c r="AFY185" s="16"/>
      <c r="AFZ185" s="16"/>
      <c r="AGA185" s="16"/>
      <c r="AGB185" s="16"/>
      <c r="AGC185" s="16"/>
      <c r="AGD185" s="16"/>
      <c r="AGE185" s="16"/>
      <c r="AGF185" s="16"/>
      <c r="AGG185" s="16"/>
      <c r="AGH185" s="16"/>
      <c r="AGI185" s="16"/>
      <c r="AGJ185" s="16"/>
      <c r="AGK185" s="16"/>
      <c r="AGL185" s="16"/>
      <c r="AGM185" s="16"/>
      <c r="AGN185" s="16"/>
      <c r="AGO185" s="16"/>
      <c r="AGP185" s="16"/>
      <c r="AGQ185" s="16"/>
      <c r="AGR185" s="16"/>
      <c r="AGS185" s="16"/>
      <c r="AGT185" s="16"/>
      <c r="AGU185" s="16"/>
      <c r="AGV185" s="16"/>
      <c r="AGW185" s="16"/>
      <c r="AGX185" s="16"/>
      <c r="AGY185" s="16"/>
      <c r="AGZ185" s="16"/>
      <c r="AHA185" s="16"/>
      <c r="AHB185" s="16"/>
      <c r="AHC185" s="16"/>
      <c r="AHD185" s="16"/>
      <c r="AHE185" s="16"/>
      <c r="AHF185" s="16"/>
      <c r="AHG185" s="16"/>
      <c r="AHH185" s="16"/>
      <c r="AHI185" s="16"/>
      <c r="AHJ185" s="16"/>
      <c r="AHK185" s="16"/>
      <c r="AHL185" s="16"/>
      <c r="AHM185" s="16"/>
      <c r="AHN185" s="16"/>
      <c r="AHO185" s="16"/>
      <c r="AHP185" s="16"/>
      <c r="AHQ185" s="16"/>
      <c r="AHR185" s="16"/>
      <c r="AHS185" s="16"/>
      <c r="AHT185" s="16"/>
      <c r="AHU185" s="16"/>
      <c r="AHV185" s="16"/>
      <c r="AHW185" s="16"/>
      <c r="AHX185" s="16"/>
      <c r="AHY185" s="16"/>
    </row>
    <row r="186" spans="3:909" ht="12.75" customHeight="1" x14ac:dyDescent="0.35">
      <c r="C186" s="11"/>
      <c r="D186" s="11"/>
      <c r="E186" s="11"/>
      <c r="F186" s="11"/>
      <c r="G186" s="11"/>
      <c r="H186" s="11"/>
      <c r="I186" s="11"/>
      <c r="J186" s="13"/>
      <c r="K186" s="13"/>
      <c r="L186" s="13"/>
      <c r="M186" s="14"/>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5"/>
      <c r="BB186" s="15"/>
      <c r="BC186" s="15"/>
      <c r="BD186" s="15"/>
      <c r="BE186" s="15"/>
      <c r="BF186" s="15"/>
      <c r="BG186" s="15"/>
      <c r="BH186" s="15"/>
      <c r="BI186" s="15"/>
      <c r="BJ186" s="15"/>
      <c r="BK186" s="15"/>
      <c r="BL186" s="15"/>
      <c r="BM186" s="15"/>
      <c r="BN186" s="15"/>
      <c r="LT186" s="16"/>
      <c r="LU186" s="16"/>
      <c r="LV186" s="16"/>
      <c r="LW186" s="16"/>
      <c r="LX186" s="16"/>
      <c r="LY186" s="16"/>
      <c r="LZ186" s="16"/>
      <c r="MA186" s="16"/>
      <c r="MB186" s="16"/>
      <c r="MC186" s="16"/>
      <c r="MD186" s="16"/>
      <c r="ME186" s="16"/>
      <c r="MF186" s="16"/>
      <c r="MG186" s="16"/>
      <c r="MH186" s="16"/>
      <c r="MI186" s="16"/>
      <c r="MJ186" s="16"/>
      <c r="MK186" s="16"/>
      <c r="ML186" s="16"/>
      <c r="MM186" s="16"/>
      <c r="MN186" s="16"/>
      <c r="MO186" s="16"/>
      <c r="MP186" s="16"/>
      <c r="MQ186" s="16"/>
      <c r="MR186" s="16"/>
      <c r="MS186" s="16"/>
      <c r="MT186" s="16"/>
      <c r="MU186" s="16"/>
      <c r="MV186" s="16"/>
      <c r="MW186" s="16"/>
      <c r="MX186" s="16"/>
      <c r="MY186" s="16"/>
      <c r="MZ186" s="16"/>
      <c r="NA186" s="16"/>
      <c r="NB186" s="16"/>
      <c r="NC186" s="16"/>
      <c r="ND186" s="16"/>
      <c r="NE186" s="16"/>
      <c r="NF186" s="16"/>
      <c r="NG186" s="16"/>
      <c r="NH186" s="16"/>
      <c r="NI186" s="16"/>
      <c r="NJ186" s="16"/>
      <c r="NK186" s="16"/>
      <c r="NL186" s="16"/>
      <c r="NM186" s="16"/>
      <c r="NN186" s="16"/>
      <c r="NO186" s="16"/>
      <c r="NP186" s="16"/>
      <c r="NQ186" s="16"/>
      <c r="NR186" s="16"/>
      <c r="NS186" s="16"/>
      <c r="NT186" s="16"/>
      <c r="NU186" s="16"/>
      <c r="NV186" s="16"/>
      <c r="NW186" s="16"/>
      <c r="NX186" s="16"/>
      <c r="NY186" s="16"/>
      <c r="NZ186" s="16"/>
      <c r="OA186" s="16"/>
      <c r="OB186" s="16"/>
      <c r="OC186" s="16"/>
      <c r="OD186" s="16"/>
      <c r="OE186" s="16"/>
      <c r="OF186" s="16"/>
      <c r="OG186" s="16"/>
      <c r="OH186" s="16"/>
      <c r="OI186" s="16"/>
      <c r="OJ186" s="16"/>
      <c r="OK186" s="16"/>
      <c r="OL186" s="16"/>
      <c r="OM186" s="16"/>
      <c r="ON186" s="16"/>
      <c r="OO186" s="16"/>
      <c r="OP186" s="16"/>
      <c r="OQ186" s="16"/>
      <c r="OR186" s="16"/>
      <c r="OS186" s="16"/>
      <c r="OT186" s="16"/>
      <c r="OU186" s="16"/>
      <c r="OV186" s="16"/>
      <c r="OW186" s="16"/>
      <c r="OX186" s="16"/>
      <c r="OY186" s="16"/>
      <c r="OZ186" s="16"/>
      <c r="PA186" s="16"/>
      <c r="PB186" s="16"/>
      <c r="PC186" s="16"/>
      <c r="PD186" s="16"/>
      <c r="PE186" s="16"/>
      <c r="PF186" s="16"/>
      <c r="PG186" s="16"/>
      <c r="PH186" s="16"/>
      <c r="PI186" s="16"/>
      <c r="PJ186" s="16"/>
      <c r="PK186" s="16"/>
      <c r="PL186" s="16"/>
      <c r="PM186" s="16"/>
      <c r="PN186" s="16"/>
      <c r="PO186" s="16"/>
      <c r="PP186" s="16"/>
      <c r="PQ186" s="16"/>
      <c r="PR186" s="16"/>
      <c r="PS186" s="16"/>
      <c r="PT186" s="16"/>
      <c r="PU186" s="16"/>
      <c r="PV186" s="16"/>
      <c r="PW186" s="16"/>
      <c r="PX186" s="16"/>
      <c r="PY186" s="16"/>
      <c r="PZ186" s="16"/>
      <c r="QA186" s="16"/>
      <c r="QB186" s="16"/>
      <c r="QC186" s="16"/>
      <c r="QD186" s="16"/>
      <c r="QE186" s="16"/>
      <c r="QF186" s="16"/>
      <c r="QG186" s="16"/>
      <c r="QH186" s="16"/>
      <c r="QI186" s="16"/>
      <c r="QJ186" s="16"/>
      <c r="QK186" s="16"/>
      <c r="QL186" s="16"/>
      <c r="QM186" s="16"/>
      <c r="QN186" s="16"/>
      <c r="QO186" s="16"/>
      <c r="QP186" s="16"/>
      <c r="QQ186" s="16"/>
      <c r="QR186" s="16"/>
      <c r="QS186" s="16"/>
      <c r="QT186" s="16"/>
      <c r="QU186" s="16"/>
      <c r="QV186" s="16"/>
      <c r="QW186" s="16"/>
      <c r="QX186" s="16"/>
      <c r="QY186" s="16"/>
      <c r="QZ186" s="16"/>
      <c r="RA186" s="16"/>
      <c r="RB186" s="16"/>
      <c r="RC186" s="16"/>
      <c r="RD186" s="16"/>
      <c r="RE186" s="16"/>
      <c r="RF186" s="16"/>
      <c r="RG186" s="16"/>
      <c r="RH186" s="16"/>
      <c r="RI186" s="16"/>
      <c r="RJ186" s="16"/>
      <c r="RK186" s="16"/>
      <c r="RL186" s="16"/>
      <c r="RM186" s="16"/>
      <c r="RN186" s="16"/>
      <c r="RO186" s="16"/>
      <c r="RP186" s="16"/>
      <c r="RQ186" s="16"/>
      <c r="RR186" s="16"/>
      <c r="RS186" s="16"/>
      <c r="RT186" s="16"/>
      <c r="RU186" s="16"/>
      <c r="RV186" s="16"/>
      <c r="RW186" s="16"/>
      <c r="RX186" s="16"/>
      <c r="RY186" s="16"/>
      <c r="RZ186" s="16"/>
      <c r="SA186" s="16"/>
      <c r="SB186" s="16"/>
      <c r="SC186" s="16"/>
      <c r="SD186" s="16"/>
      <c r="SE186" s="16"/>
      <c r="SF186" s="16"/>
      <c r="SG186" s="16"/>
      <c r="SH186" s="16"/>
      <c r="SI186" s="16"/>
      <c r="SJ186" s="16"/>
      <c r="SK186" s="16"/>
      <c r="SL186" s="16"/>
      <c r="SM186" s="16"/>
      <c r="SN186" s="16"/>
      <c r="SO186" s="16"/>
      <c r="SP186" s="16"/>
      <c r="SQ186" s="16"/>
      <c r="SR186" s="16"/>
      <c r="SS186" s="16"/>
      <c r="ST186" s="16"/>
      <c r="SU186" s="16"/>
      <c r="SV186" s="16"/>
      <c r="SW186" s="16"/>
      <c r="SX186" s="16"/>
      <c r="SY186" s="16"/>
      <c r="SZ186" s="16"/>
      <c r="TA186" s="16"/>
      <c r="TB186" s="16"/>
      <c r="TC186" s="16"/>
      <c r="TD186" s="16"/>
      <c r="TE186" s="16"/>
      <c r="TF186" s="16"/>
      <c r="TG186" s="16"/>
      <c r="TH186" s="16"/>
      <c r="TI186" s="16"/>
      <c r="TJ186" s="16"/>
      <c r="TK186" s="16"/>
      <c r="TL186" s="16"/>
      <c r="TM186" s="16"/>
      <c r="TN186" s="16"/>
      <c r="TO186" s="16"/>
      <c r="TP186" s="16"/>
      <c r="TQ186" s="16"/>
      <c r="TR186" s="16"/>
      <c r="TS186" s="16"/>
      <c r="TT186" s="16"/>
      <c r="TU186" s="16"/>
      <c r="TV186" s="16"/>
      <c r="TW186" s="16"/>
      <c r="TX186" s="16"/>
      <c r="TY186" s="16"/>
      <c r="TZ186" s="16"/>
      <c r="UA186" s="16"/>
      <c r="UB186" s="16"/>
      <c r="UC186" s="16"/>
      <c r="UD186" s="16"/>
      <c r="UE186" s="16"/>
      <c r="UF186" s="16"/>
      <c r="UG186" s="16"/>
      <c r="UH186" s="16"/>
      <c r="UI186" s="16"/>
      <c r="UJ186" s="16"/>
      <c r="UK186" s="16"/>
      <c r="UL186" s="16"/>
      <c r="UM186" s="16"/>
      <c r="UN186" s="16"/>
      <c r="UO186" s="16"/>
      <c r="UP186" s="16"/>
      <c r="UQ186" s="16"/>
      <c r="UR186" s="16"/>
      <c r="US186" s="16"/>
      <c r="UT186" s="16"/>
      <c r="UU186" s="16"/>
      <c r="UV186" s="16"/>
      <c r="UW186" s="16"/>
      <c r="UX186" s="16"/>
      <c r="UY186" s="16"/>
      <c r="UZ186" s="16"/>
      <c r="VA186" s="16"/>
      <c r="VB186" s="16"/>
      <c r="VC186" s="16"/>
      <c r="VD186" s="16"/>
      <c r="VE186" s="16"/>
      <c r="VF186" s="16"/>
      <c r="VG186" s="16"/>
      <c r="VH186" s="16"/>
      <c r="VI186" s="16"/>
      <c r="VJ186" s="16"/>
      <c r="VK186" s="16"/>
      <c r="VL186" s="16"/>
      <c r="VM186" s="16"/>
      <c r="VN186" s="16"/>
      <c r="VO186" s="16"/>
      <c r="VP186" s="16"/>
      <c r="VQ186" s="16"/>
      <c r="VR186" s="16"/>
      <c r="VS186" s="16"/>
      <c r="VT186" s="16"/>
      <c r="VU186" s="16"/>
      <c r="VV186" s="16"/>
      <c r="VW186" s="16"/>
      <c r="VX186" s="16"/>
      <c r="VY186" s="16"/>
      <c r="VZ186" s="16"/>
      <c r="WA186" s="16"/>
      <c r="WB186" s="16"/>
      <c r="WC186" s="16"/>
      <c r="WD186" s="16"/>
      <c r="WE186" s="16"/>
      <c r="WF186" s="16"/>
      <c r="WG186" s="16"/>
      <c r="WH186" s="16"/>
      <c r="WI186" s="16"/>
      <c r="WJ186" s="16"/>
      <c r="WK186" s="16"/>
      <c r="WL186" s="16"/>
      <c r="WM186" s="16"/>
      <c r="WN186" s="16"/>
      <c r="WO186" s="16"/>
      <c r="WP186" s="16"/>
      <c r="WQ186" s="16"/>
      <c r="WR186" s="16"/>
      <c r="WS186" s="16"/>
      <c r="WT186" s="16"/>
      <c r="WU186" s="16"/>
      <c r="WV186" s="16"/>
      <c r="WW186" s="16"/>
      <c r="WX186" s="16"/>
      <c r="WY186" s="16"/>
      <c r="WZ186" s="16"/>
      <c r="XA186" s="16"/>
      <c r="XB186" s="16"/>
      <c r="XC186" s="16"/>
      <c r="XD186" s="16"/>
      <c r="XE186" s="16"/>
      <c r="XF186" s="16"/>
      <c r="XG186" s="16"/>
      <c r="XH186" s="16"/>
      <c r="XI186" s="16"/>
      <c r="XJ186" s="16"/>
      <c r="XK186" s="16"/>
      <c r="XL186" s="16"/>
      <c r="XM186" s="16"/>
      <c r="XN186" s="16"/>
      <c r="XO186" s="16"/>
      <c r="XP186" s="16"/>
      <c r="XQ186" s="16"/>
      <c r="XR186" s="16"/>
      <c r="XS186" s="16"/>
      <c r="XT186" s="16"/>
      <c r="XU186" s="16"/>
      <c r="XV186" s="16"/>
      <c r="XW186" s="16"/>
      <c r="XX186" s="16"/>
      <c r="XY186" s="16"/>
      <c r="XZ186" s="16"/>
      <c r="YA186" s="16"/>
      <c r="YB186" s="16"/>
      <c r="YC186" s="16"/>
      <c r="YD186" s="16"/>
      <c r="YE186" s="16"/>
      <c r="YF186" s="16"/>
      <c r="YG186" s="16"/>
      <c r="YH186" s="16"/>
      <c r="YI186" s="16"/>
      <c r="YJ186" s="16"/>
      <c r="YK186" s="16"/>
      <c r="YL186" s="16"/>
      <c r="YM186" s="16"/>
      <c r="YN186" s="16"/>
      <c r="YO186" s="16"/>
      <c r="YP186" s="16"/>
      <c r="YQ186" s="16"/>
      <c r="YR186" s="16"/>
      <c r="YS186" s="16"/>
      <c r="YT186" s="16"/>
      <c r="YU186" s="16"/>
      <c r="YV186" s="16"/>
      <c r="YW186" s="16"/>
      <c r="YX186" s="16"/>
      <c r="YY186" s="16"/>
      <c r="YZ186" s="16"/>
      <c r="ZA186" s="16"/>
      <c r="ZB186" s="16"/>
      <c r="ZC186" s="16"/>
      <c r="ZD186" s="16"/>
      <c r="ZE186" s="16"/>
      <c r="ZF186" s="16"/>
      <c r="ZG186" s="16"/>
      <c r="ZH186" s="16"/>
      <c r="ZI186" s="16"/>
      <c r="ZJ186" s="16"/>
      <c r="ZK186" s="16"/>
      <c r="ZL186" s="16"/>
      <c r="ZM186" s="16"/>
      <c r="ZN186" s="16"/>
      <c r="ZO186" s="16"/>
      <c r="ZP186" s="16"/>
      <c r="ZQ186" s="16"/>
      <c r="ZR186" s="16"/>
      <c r="ZS186" s="16"/>
      <c r="ZT186" s="16"/>
      <c r="ZU186" s="16"/>
      <c r="ZV186" s="16"/>
      <c r="ZW186" s="16"/>
      <c r="ZX186" s="16"/>
      <c r="ZY186" s="16"/>
      <c r="ZZ186" s="16"/>
      <c r="AAA186" s="16"/>
      <c r="AAB186" s="16"/>
      <c r="AAC186" s="16"/>
      <c r="AAD186" s="16"/>
      <c r="AAE186" s="16"/>
      <c r="AAF186" s="16"/>
      <c r="AAG186" s="16"/>
      <c r="AAH186" s="16"/>
      <c r="AAI186" s="16"/>
      <c r="AAJ186" s="16"/>
      <c r="AAK186" s="16"/>
      <c r="AAL186" s="16"/>
      <c r="AAM186" s="16"/>
      <c r="AAN186" s="16"/>
      <c r="AAO186" s="16"/>
      <c r="AAP186" s="16"/>
      <c r="AAQ186" s="16"/>
      <c r="AAR186" s="16"/>
      <c r="AAS186" s="16"/>
      <c r="AAT186" s="16"/>
      <c r="AAU186" s="16"/>
      <c r="AAV186" s="16"/>
      <c r="AAW186" s="16"/>
      <c r="AAX186" s="16"/>
      <c r="AAY186" s="16"/>
      <c r="AAZ186" s="16"/>
      <c r="ABA186" s="16"/>
      <c r="ABB186" s="16"/>
      <c r="ABC186" s="16"/>
      <c r="ABD186" s="16"/>
      <c r="ABE186" s="16"/>
      <c r="ABF186" s="16"/>
      <c r="ABG186" s="16"/>
      <c r="ABH186" s="16"/>
      <c r="ABI186" s="16"/>
      <c r="ABJ186" s="16"/>
      <c r="ABK186" s="16"/>
      <c r="ABL186" s="16"/>
      <c r="ABM186" s="16"/>
      <c r="ABN186" s="16"/>
      <c r="ABO186" s="16"/>
      <c r="ABP186" s="16"/>
      <c r="ABQ186" s="16"/>
      <c r="ABR186" s="16"/>
      <c r="ABS186" s="16"/>
      <c r="ABT186" s="16"/>
      <c r="ABU186" s="16"/>
      <c r="ABV186" s="16"/>
      <c r="ABW186" s="16"/>
      <c r="ABX186" s="16"/>
      <c r="ABY186" s="16"/>
      <c r="ABZ186" s="16"/>
      <c r="ACA186" s="16"/>
      <c r="ACB186" s="16"/>
      <c r="ACC186" s="16"/>
      <c r="ACD186" s="16"/>
      <c r="ACE186" s="16"/>
      <c r="ACF186" s="16"/>
      <c r="ACG186" s="16"/>
      <c r="ACH186" s="16"/>
      <c r="ACI186" s="16"/>
      <c r="ACJ186" s="16"/>
      <c r="ACK186" s="16"/>
      <c r="ACL186" s="16"/>
      <c r="ACM186" s="16"/>
      <c r="ACN186" s="16"/>
      <c r="ACO186" s="16"/>
      <c r="ACP186" s="16"/>
      <c r="ACQ186" s="16"/>
      <c r="ACR186" s="16"/>
      <c r="ACS186" s="16"/>
      <c r="ACT186" s="16"/>
      <c r="ACU186" s="16"/>
      <c r="ACV186" s="16"/>
      <c r="ACW186" s="16"/>
      <c r="ACX186" s="16"/>
      <c r="ACY186" s="16"/>
      <c r="ACZ186" s="16"/>
      <c r="ADA186" s="16"/>
      <c r="ADB186" s="16"/>
      <c r="ADC186" s="16"/>
      <c r="ADD186" s="16"/>
      <c r="ADE186" s="16"/>
      <c r="ADF186" s="16"/>
      <c r="ADG186" s="16"/>
      <c r="ADH186" s="16"/>
      <c r="ADI186" s="16"/>
      <c r="ADJ186" s="16"/>
      <c r="ADK186" s="16"/>
      <c r="ADL186" s="16"/>
      <c r="ADM186" s="16"/>
      <c r="ADN186" s="16"/>
      <c r="ADO186" s="16"/>
      <c r="ADP186" s="16"/>
      <c r="ADQ186" s="16"/>
      <c r="ADR186" s="16"/>
      <c r="ADS186" s="16"/>
      <c r="ADT186" s="16"/>
      <c r="ADU186" s="16"/>
      <c r="ADV186" s="16"/>
      <c r="ADW186" s="16"/>
      <c r="ADX186" s="16"/>
      <c r="ADY186" s="16"/>
      <c r="ADZ186" s="16"/>
      <c r="AEA186" s="16"/>
      <c r="AEB186" s="16"/>
      <c r="AEC186" s="16"/>
      <c r="AED186" s="16"/>
      <c r="AEE186" s="16"/>
      <c r="AEF186" s="16"/>
      <c r="AEG186" s="16"/>
      <c r="AEH186" s="16"/>
      <c r="AEI186" s="16"/>
      <c r="AEJ186" s="16"/>
      <c r="AEK186" s="16"/>
      <c r="AEL186" s="16"/>
      <c r="AEM186" s="16"/>
      <c r="AEN186" s="16"/>
      <c r="AEO186" s="16"/>
      <c r="AEP186" s="16"/>
      <c r="AEQ186" s="16"/>
      <c r="AER186" s="16"/>
      <c r="AES186" s="16"/>
      <c r="AET186" s="16"/>
      <c r="AEU186" s="16"/>
      <c r="AEV186" s="16"/>
      <c r="AEW186" s="16"/>
      <c r="AEX186" s="16"/>
      <c r="AEY186" s="16"/>
      <c r="AEZ186" s="16"/>
      <c r="AFA186" s="16"/>
      <c r="AFB186" s="16"/>
      <c r="AFC186" s="16"/>
      <c r="AFD186" s="16"/>
      <c r="AFE186" s="16"/>
      <c r="AFF186" s="16"/>
      <c r="AFG186" s="16"/>
      <c r="AFH186" s="16"/>
      <c r="AFI186" s="16"/>
      <c r="AFJ186" s="16"/>
      <c r="AFK186" s="16"/>
      <c r="AFL186" s="16"/>
      <c r="AFM186" s="16"/>
      <c r="AFN186" s="16"/>
      <c r="AFO186" s="16"/>
      <c r="AFP186" s="16"/>
      <c r="AFQ186" s="16"/>
      <c r="AFR186" s="16"/>
      <c r="AFS186" s="16"/>
      <c r="AFT186" s="16"/>
      <c r="AFU186" s="16"/>
      <c r="AFV186" s="16"/>
      <c r="AFW186" s="16"/>
      <c r="AFX186" s="16"/>
      <c r="AFY186" s="16"/>
      <c r="AFZ186" s="16"/>
      <c r="AGA186" s="16"/>
      <c r="AGB186" s="16"/>
      <c r="AGC186" s="16"/>
      <c r="AGD186" s="16"/>
      <c r="AGE186" s="16"/>
      <c r="AGF186" s="16"/>
      <c r="AGG186" s="16"/>
      <c r="AGH186" s="16"/>
      <c r="AGI186" s="16"/>
      <c r="AGJ186" s="16"/>
      <c r="AGK186" s="16"/>
      <c r="AGL186" s="16"/>
      <c r="AGM186" s="16"/>
      <c r="AGN186" s="16"/>
      <c r="AGO186" s="16"/>
      <c r="AGP186" s="16"/>
      <c r="AGQ186" s="16"/>
      <c r="AGR186" s="16"/>
      <c r="AGS186" s="16"/>
      <c r="AGT186" s="16"/>
      <c r="AGU186" s="16"/>
      <c r="AGV186" s="16"/>
      <c r="AGW186" s="16"/>
      <c r="AGX186" s="16"/>
      <c r="AGY186" s="16"/>
      <c r="AGZ186" s="16"/>
      <c r="AHA186" s="16"/>
      <c r="AHB186" s="16"/>
      <c r="AHC186" s="16"/>
      <c r="AHD186" s="16"/>
      <c r="AHE186" s="16"/>
      <c r="AHF186" s="16"/>
      <c r="AHG186" s="16"/>
      <c r="AHH186" s="16"/>
      <c r="AHI186" s="16"/>
      <c r="AHJ186" s="16"/>
      <c r="AHK186" s="16"/>
      <c r="AHL186" s="16"/>
      <c r="AHM186" s="16"/>
      <c r="AHN186" s="16"/>
      <c r="AHO186" s="16"/>
      <c r="AHP186" s="16"/>
      <c r="AHQ186" s="16"/>
      <c r="AHR186" s="16"/>
      <c r="AHS186" s="16"/>
      <c r="AHT186" s="16"/>
      <c r="AHU186" s="16"/>
      <c r="AHV186" s="16"/>
      <c r="AHW186" s="16"/>
      <c r="AHX186" s="16"/>
      <c r="AHY186" s="16"/>
    </row>
    <row r="187" spans="3:909" ht="12.75" customHeight="1" x14ac:dyDescent="0.35">
      <c r="C187" s="11"/>
      <c r="D187" s="11"/>
      <c r="E187" s="11"/>
      <c r="F187" s="11"/>
      <c r="G187" s="11"/>
      <c r="H187" s="11"/>
      <c r="I187" s="11"/>
      <c r="J187" s="13"/>
      <c r="K187" s="13"/>
      <c r="L187" s="13"/>
      <c r="M187" s="14"/>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5"/>
      <c r="BB187" s="15"/>
      <c r="BC187" s="15"/>
      <c r="BD187" s="15"/>
      <c r="BE187" s="15"/>
      <c r="BF187" s="15"/>
      <c r="BG187" s="15"/>
      <c r="BH187" s="15"/>
      <c r="BI187" s="15"/>
      <c r="BJ187" s="15"/>
      <c r="BK187" s="15"/>
      <c r="BL187" s="15"/>
      <c r="BM187" s="15"/>
      <c r="BN187" s="15"/>
      <c r="LT187" s="16"/>
      <c r="LU187" s="16"/>
      <c r="LV187" s="16"/>
      <c r="LW187" s="16"/>
      <c r="LX187" s="16"/>
      <c r="LY187" s="16"/>
      <c r="LZ187" s="16"/>
      <c r="MA187" s="16"/>
      <c r="MB187" s="16"/>
      <c r="MC187" s="16"/>
      <c r="MD187" s="16"/>
      <c r="ME187" s="16"/>
      <c r="MF187" s="16"/>
      <c r="MG187" s="16"/>
      <c r="MH187" s="16"/>
      <c r="MI187" s="16"/>
      <c r="MJ187" s="16"/>
      <c r="MK187" s="16"/>
      <c r="ML187" s="16"/>
      <c r="MM187" s="16"/>
      <c r="MN187" s="16"/>
      <c r="MO187" s="16"/>
      <c r="MP187" s="16"/>
      <c r="MQ187" s="16"/>
      <c r="MR187" s="16"/>
      <c r="MS187" s="16"/>
      <c r="MT187" s="16"/>
      <c r="MU187" s="16"/>
      <c r="MV187" s="16"/>
      <c r="MW187" s="16"/>
      <c r="MX187" s="16"/>
      <c r="MY187" s="16"/>
      <c r="MZ187" s="16"/>
      <c r="NA187" s="16"/>
      <c r="NB187" s="16"/>
      <c r="NC187" s="16"/>
      <c r="ND187" s="16"/>
      <c r="NE187" s="16"/>
      <c r="NF187" s="16"/>
      <c r="NG187" s="16"/>
      <c r="NH187" s="16"/>
      <c r="NI187" s="16"/>
      <c r="NJ187" s="16"/>
      <c r="NK187" s="16"/>
      <c r="NL187" s="16"/>
      <c r="NM187" s="16"/>
      <c r="NN187" s="16"/>
      <c r="NO187" s="16"/>
      <c r="NP187" s="16"/>
      <c r="NQ187" s="16"/>
      <c r="NR187" s="16"/>
      <c r="NS187" s="16"/>
      <c r="NT187" s="16"/>
      <c r="NU187" s="16"/>
      <c r="NV187" s="16"/>
      <c r="NW187" s="16"/>
      <c r="NX187" s="16"/>
      <c r="NY187" s="16"/>
      <c r="NZ187" s="16"/>
      <c r="OA187" s="16"/>
      <c r="OB187" s="16"/>
      <c r="OC187" s="16"/>
      <c r="OD187" s="16"/>
      <c r="OE187" s="16"/>
      <c r="OF187" s="16"/>
      <c r="OG187" s="16"/>
      <c r="OH187" s="16"/>
      <c r="OI187" s="16"/>
      <c r="OJ187" s="16"/>
      <c r="OK187" s="16"/>
      <c r="OL187" s="16"/>
      <c r="OM187" s="16"/>
      <c r="ON187" s="16"/>
      <c r="OO187" s="16"/>
      <c r="OP187" s="16"/>
      <c r="OQ187" s="16"/>
      <c r="OR187" s="16"/>
      <c r="OS187" s="16"/>
      <c r="OT187" s="16"/>
      <c r="OU187" s="16"/>
      <c r="OV187" s="16"/>
      <c r="OW187" s="16"/>
      <c r="OX187" s="16"/>
      <c r="OY187" s="16"/>
      <c r="OZ187" s="16"/>
      <c r="PA187" s="16"/>
      <c r="PB187" s="16"/>
      <c r="PC187" s="16"/>
      <c r="PD187" s="16"/>
      <c r="PE187" s="16"/>
      <c r="PF187" s="16"/>
      <c r="PG187" s="16"/>
      <c r="PH187" s="16"/>
      <c r="PI187" s="16"/>
      <c r="PJ187" s="16"/>
      <c r="PK187" s="16"/>
      <c r="PL187" s="16"/>
      <c r="PM187" s="16"/>
      <c r="PN187" s="16"/>
      <c r="PO187" s="16"/>
      <c r="PP187" s="16"/>
      <c r="PQ187" s="16"/>
      <c r="PR187" s="16"/>
      <c r="PS187" s="16"/>
      <c r="PT187" s="16"/>
      <c r="PU187" s="16"/>
      <c r="PV187" s="16"/>
      <c r="PW187" s="16"/>
      <c r="PX187" s="16"/>
      <c r="PY187" s="16"/>
      <c r="PZ187" s="16"/>
      <c r="QA187" s="16"/>
      <c r="QB187" s="16"/>
      <c r="QC187" s="16"/>
      <c r="QD187" s="16"/>
      <c r="QE187" s="16"/>
      <c r="QF187" s="16"/>
      <c r="QG187" s="16"/>
      <c r="QH187" s="16"/>
      <c r="QI187" s="16"/>
      <c r="QJ187" s="16"/>
      <c r="QK187" s="16"/>
      <c r="QL187" s="16"/>
      <c r="QM187" s="16"/>
      <c r="QN187" s="16"/>
      <c r="QO187" s="16"/>
      <c r="QP187" s="16"/>
      <c r="QQ187" s="16"/>
      <c r="QR187" s="16"/>
      <c r="QS187" s="16"/>
      <c r="QT187" s="16"/>
      <c r="QU187" s="16"/>
      <c r="QV187" s="16"/>
      <c r="QW187" s="16"/>
      <c r="QX187" s="16"/>
      <c r="QY187" s="16"/>
      <c r="QZ187" s="16"/>
      <c r="RA187" s="16"/>
      <c r="RB187" s="16"/>
      <c r="RC187" s="16"/>
      <c r="RD187" s="16"/>
      <c r="RE187" s="16"/>
      <c r="RF187" s="16"/>
      <c r="RG187" s="16"/>
      <c r="RH187" s="16"/>
      <c r="RI187" s="16"/>
      <c r="RJ187" s="16"/>
      <c r="RK187" s="16"/>
      <c r="RL187" s="16"/>
      <c r="RM187" s="16"/>
      <c r="RN187" s="16"/>
      <c r="RO187" s="16"/>
      <c r="RP187" s="16"/>
      <c r="RQ187" s="16"/>
      <c r="RR187" s="16"/>
      <c r="RS187" s="16"/>
      <c r="RT187" s="16"/>
      <c r="RU187" s="16"/>
      <c r="RV187" s="16"/>
      <c r="RW187" s="16"/>
      <c r="RX187" s="16"/>
      <c r="RY187" s="16"/>
      <c r="RZ187" s="16"/>
      <c r="SA187" s="16"/>
      <c r="SB187" s="16"/>
      <c r="SC187" s="16"/>
      <c r="SD187" s="16"/>
      <c r="SE187" s="16"/>
      <c r="SF187" s="16"/>
      <c r="SG187" s="16"/>
      <c r="SH187" s="16"/>
      <c r="SI187" s="16"/>
      <c r="SJ187" s="16"/>
      <c r="SK187" s="16"/>
      <c r="SL187" s="16"/>
      <c r="SM187" s="16"/>
      <c r="SN187" s="16"/>
      <c r="SO187" s="16"/>
      <c r="SP187" s="16"/>
      <c r="SQ187" s="16"/>
      <c r="SR187" s="16"/>
      <c r="SS187" s="16"/>
      <c r="ST187" s="16"/>
      <c r="SU187" s="16"/>
      <c r="SV187" s="16"/>
      <c r="SW187" s="16"/>
      <c r="SX187" s="16"/>
      <c r="SY187" s="16"/>
      <c r="SZ187" s="16"/>
      <c r="TA187" s="16"/>
      <c r="TB187" s="16"/>
      <c r="TC187" s="16"/>
      <c r="TD187" s="16"/>
      <c r="TE187" s="16"/>
      <c r="TF187" s="16"/>
      <c r="TG187" s="16"/>
      <c r="TH187" s="16"/>
      <c r="TI187" s="16"/>
      <c r="TJ187" s="16"/>
      <c r="TK187" s="16"/>
      <c r="TL187" s="16"/>
      <c r="TM187" s="16"/>
      <c r="TN187" s="16"/>
      <c r="TO187" s="16"/>
      <c r="TP187" s="16"/>
      <c r="TQ187" s="16"/>
      <c r="TR187" s="16"/>
      <c r="TS187" s="16"/>
      <c r="TT187" s="16"/>
      <c r="TU187" s="16"/>
      <c r="TV187" s="16"/>
      <c r="TW187" s="16"/>
      <c r="TX187" s="16"/>
      <c r="TY187" s="16"/>
      <c r="TZ187" s="16"/>
      <c r="UA187" s="16"/>
      <c r="UB187" s="16"/>
      <c r="UC187" s="16"/>
      <c r="UD187" s="16"/>
      <c r="UE187" s="16"/>
      <c r="UF187" s="16"/>
      <c r="UG187" s="16"/>
      <c r="UH187" s="16"/>
      <c r="UI187" s="16"/>
      <c r="UJ187" s="16"/>
      <c r="UK187" s="16"/>
      <c r="UL187" s="16"/>
      <c r="UM187" s="16"/>
      <c r="UN187" s="16"/>
      <c r="UO187" s="16"/>
      <c r="UP187" s="16"/>
      <c r="UQ187" s="16"/>
      <c r="UR187" s="16"/>
      <c r="US187" s="16"/>
      <c r="UT187" s="16"/>
      <c r="UU187" s="16"/>
      <c r="UV187" s="16"/>
      <c r="UW187" s="16"/>
      <c r="UX187" s="16"/>
      <c r="UY187" s="16"/>
      <c r="UZ187" s="16"/>
      <c r="VA187" s="16"/>
      <c r="VB187" s="16"/>
      <c r="VC187" s="16"/>
      <c r="VD187" s="16"/>
      <c r="VE187" s="16"/>
      <c r="VF187" s="16"/>
      <c r="VG187" s="16"/>
      <c r="VH187" s="16"/>
      <c r="VI187" s="16"/>
      <c r="VJ187" s="16"/>
      <c r="VK187" s="16"/>
      <c r="VL187" s="16"/>
      <c r="VM187" s="16"/>
      <c r="VN187" s="16"/>
      <c r="VO187" s="16"/>
      <c r="VP187" s="16"/>
      <c r="VQ187" s="16"/>
      <c r="VR187" s="16"/>
      <c r="VS187" s="16"/>
      <c r="VT187" s="16"/>
      <c r="VU187" s="16"/>
      <c r="VV187" s="16"/>
      <c r="VW187" s="16"/>
      <c r="VX187" s="16"/>
      <c r="VY187" s="16"/>
      <c r="VZ187" s="16"/>
      <c r="WA187" s="16"/>
      <c r="WB187" s="16"/>
      <c r="WC187" s="16"/>
      <c r="WD187" s="16"/>
      <c r="WE187" s="16"/>
      <c r="WF187" s="16"/>
      <c r="WG187" s="16"/>
      <c r="WH187" s="16"/>
      <c r="WI187" s="16"/>
      <c r="WJ187" s="16"/>
      <c r="WK187" s="16"/>
      <c r="WL187" s="16"/>
      <c r="WM187" s="16"/>
      <c r="WN187" s="16"/>
      <c r="WO187" s="16"/>
      <c r="WP187" s="16"/>
      <c r="WQ187" s="16"/>
      <c r="WR187" s="16"/>
      <c r="WS187" s="16"/>
      <c r="WT187" s="16"/>
      <c r="WU187" s="16"/>
      <c r="WV187" s="16"/>
      <c r="WW187" s="16"/>
      <c r="WX187" s="16"/>
      <c r="WY187" s="16"/>
      <c r="WZ187" s="16"/>
      <c r="XA187" s="16"/>
      <c r="XB187" s="16"/>
      <c r="XC187" s="16"/>
      <c r="XD187" s="16"/>
      <c r="XE187" s="16"/>
      <c r="XF187" s="16"/>
      <c r="XG187" s="16"/>
      <c r="XH187" s="16"/>
      <c r="XI187" s="16"/>
      <c r="XJ187" s="16"/>
      <c r="XK187" s="16"/>
      <c r="XL187" s="16"/>
      <c r="XM187" s="16"/>
      <c r="XN187" s="16"/>
      <c r="XO187" s="16"/>
      <c r="XP187" s="16"/>
      <c r="XQ187" s="16"/>
      <c r="XR187" s="16"/>
      <c r="XS187" s="16"/>
      <c r="XT187" s="16"/>
      <c r="XU187" s="16"/>
      <c r="XV187" s="16"/>
      <c r="XW187" s="16"/>
      <c r="XX187" s="16"/>
      <c r="XY187" s="16"/>
      <c r="XZ187" s="16"/>
      <c r="YA187" s="16"/>
      <c r="YB187" s="16"/>
      <c r="YC187" s="16"/>
      <c r="YD187" s="16"/>
      <c r="YE187" s="16"/>
      <c r="YF187" s="16"/>
      <c r="YG187" s="16"/>
      <c r="YH187" s="16"/>
      <c r="YI187" s="16"/>
      <c r="YJ187" s="16"/>
      <c r="YK187" s="16"/>
      <c r="YL187" s="16"/>
      <c r="YM187" s="16"/>
      <c r="YN187" s="16"/>
      <c r="YO187" s="16"/>
      <c r="YP187" s="16"/>
      <c r="YQ187" s="16"/>
      <c r="YR187" s="16"/>
      <c r="YS187" s="16"/>
      <c r="YT187" s="16"/>
      <c r="YU187" s="16"/>
      <c r="YV187" s="16"/>
      <c r="YW187" s="16"/>
      <c r="YX187" s="16"/>
      <c r="YY187" s="16"/>
      <c r="YZ187" s="16"/>
      <c r="ZA187" s="16"/>
      <c r="ZB187" s="16"/>
      <c r="ZC187" s="16"/>
      <c r="ZD187" s="16"/>
      <c r="ZE187" s="16"/>
      <c r="ZF187" s="16"/>
      <c r="ZG187" s="16"/>
      <c r="ZH187" s="16"/>
      <c r="ZI187" s="16"/>
      <c r="ZJ187" s="16"/>
      <c r="ZK187" s="16"/>
      <c r="ZL187" s="16"/>
      <c r="ZM187" s="16"/>
      <c r="ZN187" s="16"/>
      <c r="ZO187" s="16"/>
      <c r="ZP187" s="16"/>
      <c r="ZQ187" s="16"/>
      <c r="ZR187" s="16"/>
      <c r="ZS187" s="16"/>
      <c r="ZT187" s="16"/>
      <c r="ZU187" s="16"/>
      <c r="ZV187" s="16"/>
      <c r="ZW187" s="16"/>
      <c r="ZX187" s="16"/>
      <c r="ZY187" s="16"/>
      <c r="ZZ187" s="16"/>
      <c r="AAA187" s="16"/>
      <c r="AAB187" s="16"/>
      <c r="AAC187" s="16"/>
      <c r="AAD187" s="16"/>
      <c r="AAE187" s="16"/>
      <c r="AAF187" s="16"/>
      <c r="AAG187" s="16"/>
      <c r="AAH187" s="16"/>
      <c r="AAI187" s="16"/>
      <c r="AAJ187" s="16"/>
      <c r="AAK187" s="16"/>
      <c r="AAL187" s="16"/>
      <c r="AAM187" s="16"/>
      <c r="AAN187" s="16"/>
      <c r="AAO187" s="16"/>
      <c r="AAP187" s="16"/>
      <c r="AAQ187" s="16"/>
      <c r="AAR187" s="16"/>
      <c r="AAS187" s="16"/>
      <c r="AAT187" s="16"/>
      <c r="AAU187" s="16"/>
      <c r="AAV187" s="16"/>
      <c r="AAW187" s="16"/>
      <c r="AAX187" s="16"/>
      <c r="AAY187" s="16"/>
      <c r="AAZ187" s="16"/>
      <c r="ABA187" s="16"/>
      <c r="ABB187" s="16"/>
      <c r="ABC187" s="16"/>
      <c r="ABD187" s="16"/>
      <c r="ABE187" s="16"/>
      <c r="ABF187" s="16"/>
      <c r="ABG187" s="16"/>
      <c r="ABH187" s="16"/>
      <c r="ABI187" s="16"/>
      <c r="ABJ187" s="16"/>
      <c r="ABK187" s="16"/>
      <c r="ABL187" s="16"/>
      <c r="ABM187" s="16"/>
      <c r="ABN187" s="16"/>
      <c r="ABO187" s="16"/>
      <c r="ABP187" s="16"/>
      <c r="ABQ187" s="16"/>
      <c r="ABR187" s="16"/>
      <c r="ABS187" s="16"/>
      <c r="ABT187" s="16"/>
      <c r="ABU187" s="16"/>
      <c r="ABV187" s="16"/>
      <c r="ABW187" s="16"/>
      <c r="ABX187" s="16"/>
      <c r="ABY187" s="16"/>
      <c r="ABZ187" s="16"/>
      <c r="ACA187" s="16"/>
      <c r="ACB187" s="16"/>
      <c r="ACC187" s="16"/>
      <c r="ACD187" s="16"/>
      <c r="ACE187" s="16"/>
      <c r="ACF187" s="16"/>
      <c r="ACG187" s="16"/>
      <c r="ACH187" s="16"/>
      <c r="ACI187" s="16"/>
      <c r="ACJ187" s="16"/>
      <c r="ACK187" s="16"/>
      <c r="ACL187" s="16"/>
      <c r="ACM187" s="16"/>
      <c r="ACN187" s="16"/>
      <c r="ACO187" s="16"/>
      <c r="ACP187" s="16"/>
      <c r="ACQ187" s="16"/>
      <c r="ACR187" s="16"/>
      <c r="ACS187" s="16"/>
      <c r="ACT187" s="16"/>
      <c r="ACU187" s="16"/>
      <c r="ACV187" s="16"/>
      <c r="ACW187" s="16"/>
      <c r="ACX187" s="16"/>
      <c r="ACY187" s="16"/>
      <c r="ACZ187" s="16"/>
      <c r="ADA187" s="16"/>
      <c r="ADB187" s="16"/>
      <c r="ADC187" s="16"/>
      <c r="ADD187" s="16"/>
      <c r="ADE187" s="16"/>
      <c r="ADF187" s="16"/>
      <c r="ADG187" s="16"/>
      <c r="ADH187" s="16"/>
      <c r="ADI187" s="16"/>
      <c r="ADJ187" s="16"/>
      <c r="ADK187" s="16"/>
      <c r="ADL187" s="16"/>
      <c r="ADM187" s="16"/>
      <c r="ADN187" s="16"/>
      <c r="ADO187" s="16"/>
      <c r="ADP187" s="16"/>
      <c r="ADQ187" s="16"/>
      <c r="ADR187" s="16"/>
      <c r="ADS187" s="16"/>
      <c r="ADT187" s="16"/>
      <c r="ADU187" s="16"/>
      <c r="ADV187" s="16"/>
      <c r="ADW187" s="16"/>
      <c r="ADX187" s="16"/>
      <c r="ADY187" s="16"/>
      <c r="ADZ187" s="16"/>
      <c r="AEA187" s="16"/>
      <c r="AEB187" s="16"/>
      <c r="AEC187" s="16"/>
      <c r="AED187" s="16"/>
      <c r="AEE187" s="16"/>
      <c r="AEF187" s="16"/>
      <c r="AEG187" s="16"/>
      <c r="AEH187" s="16"/>
      <c r="AEI187" s="16"/>
      <c r="AEJ187" s="16"/>
      <c r="AEK187" s="16"/>
      <c r="AEL187" s="16"/>
      <c r="AEM187" s="16"/>
      <c r="AEN187" s="16"/>
      <c r="AEO187" s="16"/>
      <c r="AEP187" s="16"/>
      <c r="AEQ187" s="16"/>
      <c r="AER187" s="16"/>
      <c r="AES187" s="16"/>
      <c r="AET187" s="16"/>
      <c r="AEU187" s="16"/>
      <c r="AEV187" s="16"/>
      <c r="AEW187" s="16"/>
      <c r="AEX187" s="16"/>
      <c r="AEY187" s="16"/>
      <c r="AEZ187" s="16"/>
      <c r="AFA187" s="16"/>
      <c r="AFB187" s="16"/>
      <c r="AFC187" s="16"/>
      <c r="AFD187" s="16"/>
      <c r="AFE187" s="16"/>
      <c r="AFF187" s="16"/>
      <c r="AFG187" s="16"/>
      <c r="AFH187" s="16"/>
      <c r="AFI187" s="16"/>
      <c r="AFJ187" s="16"/>
      <c r="AFK187" s="16"/>
      <c r="AFL187" s="16"/>
      <c r="AFM187" s="16"/>
      <c r="AFN187" s="16"/>
      <c r="AFO187" s="16"/>
      <c r="AFP187" s="16"/>
      <c r="AFQ187" s="16"/>
      <c r="AFR187" s="16"/>
      <c r="AFS187" s="16"/>
      <c r="AFT187" s="16"/>
      <c r="AFU187" s="16"/>
      <c r="AFV187" s="16"/>
      <c r="AFW187" s="16"/>
      <c r="AFX187" s="16"/>
      <c r="AFY187" s="16"/>
      <c r="AFZ187" s="16"/>
      <c r="AGA187" s="16"/>
      <c r="AGB187" s="16"/>
      <c r="AGC187" s="16"/>
      <c r="AGD187" s="16"/>
      <c r="AGE187" s="16"/>
      <c r="AGF187" s="16"/>
      <c r="AGG187" s="16"/>
      <c r="AGH187" s="16"/>
      <c r="AGI187" s="16"/>
      <c r="AGJ187" s="16"/>
      <c r="AGK187" s="16"/>
      <c r="AGL187" s="16"/>
      <c r="AGM187" s="16"/>
      <c r="AGN187" s="16"/>
      <c r="AGO187" s="16"/>
      <c r="AGP187" s="16"/>
      <c r="AGQ187" s="16"/>
      <c r="AGR187" s="16"/>
      <c r="AGS187" s="16"/>
      <c r="AGT187" s="16"/>
      <c r="AGU187" s="16"/>
      <c r="AGV187" s="16"/>
      <c r="AGW187" s="16"/>
      <c r="AGX187" s="16"/>
      <c r="AGY187" s="16"/>
      <c r="AGZ187" s="16"/>
      <c r="AHA187" s="16"/>
      <c r="AHB187" s="16"/>
      <c r="AHC187" s="16"/>
      <c r="AHD187" s="16"/>
      <c r="AHE187" s="16"/>
      <c r="AHF187" s="16"/>
      <c r="AHG187" s="16"/>
      <c r="AHH187" s="16"/>
      <c r="AHI187" s="16"/>
      <c r="AHJ187" s="16"/>
      <c r="AHK187" s="16"/>
      <c r="AHL187" s="16"/>
      <c r="AHM187" s="16"/>
      <c r="AHN187" s="16"/>
      <c r="AHO187" s="16"/>
      <c r="AHP187" s="16"/>
      <c r="AHQ187" s="16"/>
      <c r="AHR187" s="16"/>
      <c r="AHS187" s="16"/>
      <c r="AHT187" s="16"/>
      <c r="AHU187" s="16"/>
      <c r="AHV187" s="16"/>
      <c r="AHW187" s="16"/>
      <c r="AHX187" s="16"/>
      <c r="AHY187" s="16"/>
    </row>
    <row r="188" spans="3:909" ht="12.75" customHeight="1" x14ac:dyDescent="0.35">
      <c r="C188" s="11"/>
      <c r="D188" s="11"/>
      <c r="E188" s="11"/>
      <c r="F188" s="11"/>
      <c r="G188" s="11"/>
      <c r="H188" s="11"/>
      <c r="I188" s="11"/>
      <c r="J188" s="13"/>
      <c r="K188" s="13"/>
      <c r="L188" s="13"/>
      <c r="M188" s="14"/>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5"/>
      <c r="BB188" s="15"/>
      <c r="BC188" s="15"/>
      <c r="BD188" s="15"/>
      <c r="BE188" s="15"/>
      <c r="BF188" s="15"/>
      <c r="BG188" s="15"/>
      <c r="BH188" s="15"/>
      <c r="BI188" s="15"/>
      <c r="BJ188" s="15"/>
      <c r="BK188" s="15"/>
      <c r="BL188" s="15"/>
      <c r="BM188" s="15"/>
      <c r="BN188" s="15"/>
      <c r="LT188" s="16"/>
      <c r="LU188" s="16"/>
      <c r="LV188" s="16"/>
      <c r="LW188" s="16"/>
      <c r="LX188" s="16"/>
      <c r="LY188" s="16"/>
      <c r="LZ188" s="16"/>
      <c r="MA188" s="16"/>
      <c r="MB188" s="16"/>
      <c r="MC188" s="16"/>
      <c r="MD188" s="16"/>
      <c r="ME188" s="16"/>
      <c r="MF188" s="16"/>
      <c r="MG188" s="16"/>
      <c r="MH188" s="16"/>
      <c r="MI188" s="16"/>
      <c r="MJ188" s="16"/>
      <c r="MK188" s="16"/>
      <c r="ML188" s="16"/>
      <c r="MM188" s="16"/>
      <c r="MN188" s="16"/>
      <c r="MO188" s="16"/>
      <c r="MP188" s="16"/>
      <c r="MQ188" s="16"/>
      <c r="MR188" s="16"/>
      <c r="MS188" s="16"/>
      <c r="MT188" s="16"/>
      <c r="MU188" s="16"/>
      <c r="MV188" s="16"/>
      <c r="MW188" s="16"/>
      <c r="MX188" s="16"/>
      <c r="MY188" s="16"/>
      <c r="MZ188" s="16"/>
      <c r="NA188" s="16"/>
      <c r="NB188" s="16"/>
      <c r="NC188" s="16"/>
      <c r="ND188" s="16"/>
      <c r="NE188" s="16"/>
      <c r="NF188" s="16"/>
      <c r="NG188" s="16"/>
      <c r="NH188" s="16"/>
      <c r="NI188" s="16"/>
      <c r="NJ188" s="16"/>
      <c r="NK188" s="16"/>
      <c r="NL188" s="16"/>
      <c r="NM188" s="16"/>
      <c r="NN188" s="16"/>
      <c r="NO188" s="16"/>
      <c r="NP188" s="16"/>
      <c r="NQ188" s="16"/>
      <c r="NR188" s="16"/>
      <c r="NS188" s="16"/>
      <c r="NT188" s="16"/>
      <c r="NU188" s="16"/>
      <c r="NV188" s="16"/>
      <c r="NW188" s="16"/>
      <c r="NX188" s="16"/>
      <c r="NY188" s="16"/>
      <c r="NZ188" s="16"/>
      <c r="OA188" s="16"/>
      <c r="OB188" s="16"/>
      <c r="OC188" s="16"/>
      <c r="OD188" s="16"/>
      <c r="OE188" s="16"/>
      <c r="OF188" s="16"/>
      <c r="OG188" s="16"/>
      <c r="OH188" s="16"/>
      <c r="OI188" s="16"/>
      <c r="OJ188" s="16"/>
      <c r="OK188" s="16"/>
      <c r="OL188" s="16"/>
      <c r="OM188" s="16"/>
      <c r="ON188" s="16"/>
      <c r="OO188" s="16"/>
      <c r="OP188" s="16"/>
      <c r="OQ188" s="16"/>
      <c r="OR188" s="16"/>
      <c r="OS188" s="16"/>
      <c r="OT188" s="16"/>
      <c r="OU188" s="16"/>
      <c r="OV188" s="16"/>
      <c r="OW188" s="16"/>
      <c r="OX188" s="16"/>
      <c r="OY188" s="16"/>
      <c r="OZ188" s="16"/>
      <c r="PA188" s="16"/>
      <c r="PB188" s="16"/>
      <c r="PC188" s="16"/>
      <c r="PD188" s="16"/>
      <c r="PE188" s="16"/>
      <c r="PF188" s="16"/>
      <c r="PG188" s="16"/>
      <c r="PH188" s="16"/>
      <c r="PI188" s="16"/>
      <c r="PJ188" s="16"/>
      <c r="PK188" s="16"/>
      <c r="PL188" s="16"/>
      <c r="PM188" s="16"/>
      <c r="PN188" s="16"/>
      <c r="PO188" s="16"/>
      <c r="PP188" s="16"/>
      <c r="PQ188" s="16"/>
      <c r="PR188" s="16"/>
      <c r="PS188" s="16"/>
      <c r="PT188" s="16"/>
      <c r="PU188" s="16"/>
      <c r="PV188" s="16"/>
      <c r="PW188" s="16"/>
      <c r="PX188" s="16"/>
      <c r="PY188" s="16"/>
      <c r="PZ188" s="16"/>
      <c r="QA188" s="16"/>
      <c r="QB188" s="16"/>
      <c r="QC188" s="16"/>
      <c r="QD188" s="16"/>
      <c r="QE188" s="16"/>
      <c r="QF188" s="16"/>
      <c r="QG188" s="16"/>
      <c r="QH188" s="16"/>
      <c r="QI188" s="16"/>
      <c r="QJ188" s="16"/>
      <c r="QK188" s="16"/>
      <c r="QL188" s="16"/>
      <c r="QM188" s="16"/>
      <c r="QN188" s="16"/>
      <c r="QO188" s="16"/>
      <c r="QP188" s="16"/>
      <c r="QQ188" s="16"/>
      <c r="QR188" s="16"/>
      <c r="QS188" s="16"/>
      <c r="QT188" s="16"/>
      <c r="QU188" s="16"/>
      <c r="QV188" s="16"/>
      <c r="QW188" s="16"/>
      <c r="QX188" s="16"/>
      <c r="QY188" s="16"/>
      <c r="QZ188" s="16"/>
      <c r="RA188" s="16"/>
      <c r="RB188" s="16"/>
      <c r="RC188" s="16"/>
      <c r="RD188" s="16"/>
      <c r="RE188" s="16"/>
      <c r="RF188" s="16"/>
      <c r="RG188" s="16"/>
      <c r="RH188" s="16"/>
      <c r="RI188" s="16"/>
      <c r="RJ188" s="16"/>
      <c r="RK188" s="16"/>
      <c r="RL188" s="16"/>
      <c r="RM188" s="16"/>
      <c r="RN188" s="16"/>
      <c r="RO188" s="16"/>
      <c r="RP188" s="16"/>
      <c r="RQ188" s="16"/>
      <c r="RR188" s="16"/>
      <c r="RS188" s="16"/>
      <c r="RT188" s="16"/>
      <c r="RU188" s="16"/>
      <c r="RV188" s="16"/>
      <c r="RW188" s="16"/>
      <c r="RX188" s="16"/>
      <c r="RY188" s="16"/>
      <c r="RZ188" s="16"/>
      <c r="SA188" s="16"/>
      <c r="SB188" s="16"/>
      <c r="SC188" s="16"/>
      <c r="SD188" s="16"/>
      <c r="SE188" s="16"/>
      <c r="SF188" s="16"/>
      <c r="SG188" s="16"/>
      <c r="SH188" s="16"/>
      <c r="SI188" s="16"/>
      <c r="SJ188" s="16"/>
      <c r="SK188" s="16"/>
      <c r="SL188" s="16"/>
      <c r="SM188" s="16"/>
      <c r="SN188" s="16"/>
      <c r="SO188" s="16"/>
      <c r="SP188" s="16"/>
      <c r="SQ188" s="16"/>
      <c r="SR188" s="16"/>
      <c r="SS188" s="16"/>
      <c r="ST188" s="16"/>
      <c r="SU188" s="16"/>
      <c r="SV188" s="16"/>
      <c r="SW188" s="16"/>
      <c r="SX188" s="16"/>
      <c r="SY188" s="16"/>
      <c r="SZ188" s="16"/>
      <c r="TA188" s="16"/>
      <c r="TB188" s="16"/>
      <c r="TC188" s="16"/>
      <c r="TD188" s="16"/>
      <c r="TE188" s="16"/>
      <c r="TF188" s="16"/>
      <c r="TG188" s="16"/>
      <c r="TH188" s="16"/>
      <c r="TI188" s="16"/>
      <c r="TJ188" s="16"/>
      <c r="TK188" s="16"/>
      <c r="TL188" s="16"/>
      <c r="TM188" s="16"/>
      <c r="TN188" s="16"/>
      <c r="TO188" s="16"/>
      <c r="TP188" s="16"/>
      <c r="TQ188" s="16"/>
      <c r="TR188" s="16"/>
      <c r="TS188" s="16"/>
      <c r="TT188" s="16"/>
      <c r="TU188" s="16"/>
      <c r="TV188" s="16"/>
      <c r="TW188" s="16"/>
      <c r="TX188" s="16"/>
      <c r="TY188" s="16"/>
      <c r="TZ188" s="16"/>
      <c r="UA188" s="16"/>
      <c r="UB188" s="16"/>
      <c r="UC188" s="16"/>
      <c r="UD188" s="16"/>
      <c r="UE188" s="16"/>
      <c r="UF188" s="16"/>
      <c r="UG188" s="16"/>
      <c r="UH188" s="16"/>
      <c r="UI188" s="16"/>
      <c r="UJ188" s="16"/>
      <c r="UK188" s="16"/>
      <c r="UL188" s="16"/>
      <c r="UM188" s="16"/>
      <c r="UN188" s="16"/>
      <c r="UO188" s="16"/>
      <c r="UP188" s="16"/>
      <c r="UQ188" s="16"/>
      <c r="UR188" s="16"/>
      <c r="US188" s="16"/>
      <c r="UT188" s="16"/>
      <c r="UU188" s="16"/>
      <c r="UV188" s="16"/>
      <c r="UW188" s="16"/>
      <c r="UX188" s="16"/>
      <c r="UY188" s="16"/>
      <c r="UZ188" s="16"/>
      <c r="VA188" s="16"/>
      <c r="VB188" s="16"/>
      <c r="VC188" s="16"/>
      <c r="VD188" s="16"/>
      <c r="VE188" s="16"/>
      <c r="VF188" s="16"/>
      <c r="VG188" s="16"/>
      <c r="VH188" s="16"/>
      <c r="VI188" s="16"/>
      <c r="VJ188" s="16"/>
      <c r="VK188" s="16"/>
      <c r="VL188" s="16"/>
      <c r="VM188" s="16"/>
      <c r="VN188" s="16"/>
      <c r="VO188" s="16"/>
      <c r="VP188" s="16"/>
      <c r="VQ188" s="16"/>
      <c r="VR188" s="16"/>
      <c r="VS188" s="16"/>
      <c r="VT188" s="16"/>
      <c r="VU188" s="16"/>
      <c r="VV188" s="16"/>
      <c r="VW188" s="16"/>
      <c r="VX188" s="16"/>
      <c r="VY188" s="16"/>
      <c r="VZ188" s="16"/>
      <c r="WA188" s="16"/>
      <c r="WB188" s="16"/>
      <c r="WC188" s="16"/>
      <c r="WD188" s="16"/>
      <c r="WE188" s="16"/>
      <c r="WF188" s="16"/>
      <c r="WG188" s="16"/>
      <c r="WH188" s="16"/>
      <c r="WI188" s="16"/>
      <c r="WJ188" s="16"/>
      <c r="WK188" s="16"/>
      <c r="WL188" s="16"/>
      <c r="WM188" s="16"/>
      <c r="WN188" s="16"/>
      <c r="WO188" s="16"/>
      <c r="WP188" s="16"/>
      <c r="WQ188" s="16"/>
      <c r="WR188" s="16"/>
      <c r="WS188" s="16"/>
      <c r="WT188" s="16"/>
      <c r="WU188" s="16"/>
      <c r="WV188" s="16"/>
      <c r="WW188" s="16"/>
      <c r="WX188" s="16"/>
      <c r="WY188" s="16"/>
      <c r="WZ188" s="16"/>
      <c r="XA188" s="16"/>
      <c r="XB188" s="16"/>
      <c r="XC188" s="16"/>
      <c r="XD188" s="16"/>
      <c r="XE188" s="16"/>
      <c r="XF188" s="16"/>
      <c r="XG188" s="16"/>
      <c r="XH188" s="16"/>
      <c r="XI188" s="16"/>
      <c r="XJ188" s="16"/>
      <c r="XK188" s="16"/>
      <c r="XL188" s="16"/>
      <c r="XM188" s="16"/>
      <c r="XN188" s="16"/>
      <c r="XO188" s="16"/>
      <c r="XP188" s="16"/>
      <c r="XQ188" s="16"/>
      <c r="XR188" s="16"/>
      <c r="XS188" s="16"/>
      <c r="XT188" s="16"/>
      <c r="XU188" s="16"/>
      <c r="XV188" s="16"/>
      <c r="XW188" s="16"/>
      <c r="XX188" s="16"/>
      <c r="XY188" s="16"/>
      <c r="XZ188" s="16"/>
      <c r="YA188" s="16"/>
      <c r="YB188" s="16"/>
      <c r="YC188" s="16"/>
      <c r="YD188" s="16"/>
      <c r="YE188" s="16"/>
      <c r="YF188" s="16"/>
      <c r="YG188" s="16"/>
      <c r="YH188" s="16"/>
      <c r="YI188" s="16"/>
      <c r="YJ188" s="16"/>
      <c r="YK188" s="16"/>
      <c r="YL188" s="16"/>
      <c r="YM188" s="16"/>
      <c r="YN188" s="16"/>
      <c r="YO188" s="16"/>
      <c r="YP188" s="16"/>
      <c r="YQ188" s="16"/>
      <c r="YR188" s="16"/>
      <c r="YS188" s="16"/>
      <c r="YT188" s="16"/>
      <c r="YU188" s="16"/>
      <c r="YV188" s="16"/>
      <c r="YW188" s="16"/>
      <c r="YX188" s="16"/>
      <c r="YY188" s="16"/>
      <c r="YZ188" s="16"/>
      <c r="ZA188" s="16"/>
      <c r="ZB188" s="16"/>
      <c r="ZC188" s="16"/>
      <c r="ZD188" s="16"/>
      <c r="ZE188" s="16"/>
      <c r="ZF188" s="16"/>
      <c r="ZG188" s="16"/>
      <c r="ZH188" s="16"/>
      <c r="ZI188" s="16"/>
      <c r="ZJ188" s="16"/>
      <c r="ZK188" s="16"/>
      <c r="ZL188" s="16"/>
      <c r="ZM188" s="16"/>
      <c r="ZN188" s="16"/>
      <c r="ZO188" s="16"/>
      <c r="ZP188" s="16"/>
      <c r="ZQ188" s="16"/>
      <c r="ZR188" s="16"/>
      <c r="ZS188" s="16"/>
      <c r="ZT188" s="16"/>
      <c r="ZU188" s="16"/>
      <c r="ZV188" s="16"/>
      <c r="ZW188" s="16"/>
      <c r="ZX188" s="16"/>
      <c r="ZY188" s="16"/>
      <c r="ZZ188" s="16"/>
      <c r="AAA188" s="16"/>
      <c r="AAB188" s="16"/>
      <c r="AAC188" s="16"/>
      <c r="AAD188" s="16"/>
      <c r="AAE188" s="16"/>
      <c r="AAF188" s="16"/>
      <c r="AAG188" s="16"/>
      <c r="AAH188" s="16"/>
      <c r="AAI188" s="16"/>
      <c r="AAJ188" s="16"/>
      <c r="AAK188" s="16"/>
      <c r="AAL188" s="16"/>
      <c r="AAM188" s="16"/>
      <c r="AAN188" s="16"/>
      <c r="AAO188" s="16"/>
      <c r="AAP188" s="16"/>
      <c r="AAQ188" s="16"/>
      <c r="AAR188" s="16"/>
      <c r="AAS188" s="16"/>
      <c r="AAT188" s="16"/>
      <c r="AAU188" s="16"/>
      <c r="AAV188" s="16"/>
      <c r="AAW188" s="16"/>
      <c r="AAX188" s="16"/>
      <c r="AAY188" s="16"/>
      <c r="AAZ188" s="16"/>
      <c r="ABA188" s="16"/>
      <c r="ABB188" s="16"/>
      <c r="ABC188" s="16"/>
      <c r="ABD188" s="16"/>
      <c r="ABE188" s="16"/>
      <c r="ABF188" s="16"/>
      <c r="ABG188" s="16"/>
      <c r="ABH188" s="16"/>
      <c r="ABI188" s="16"/>
      <c r="ABJ188" s="16"/>
      <c r="ABK188" s="16"/>
      <c r="ABL188" s="16"/>
      <c r="ABM188" s="16"/>
      <c r="ABN188" s="16"/>
      <c r="ABO188" s="16"/>
      <c r="ABP188" s="16"/>
      <c r="ABQ188" s="16"/>
      <c r="ABR188" s="16"/>
      <c r="ABS188" s="16"/>
      <c r="ABT188" s="16"/>
      <c r="ABU188" s="16"/>
      <c r="ABV188" s="16"/>
      <c r="ABW188" s="16"/>
      <c r="ABX188" s="16"/>
      <c r="ABY188" s="16"/>
      <c r="ABZ188" s="16"/>
      <c r="ACA188" s="16"/>
      <c r="ACB188" s="16"/>
      <c r="ACC188" s="16"/>
      <c r="ACD188" s="16"/>
      <c r="ACE188" s="16"/>
      <c r="ACF188" s="16"/>
      <c r="ACG188" s="16"/>
      <c r="ACH188" s="16"/>
      <c r="ACI188" s="16"/>
      <c r="ACJ188" s="16"/>
      <c r="ACK188" s="16"/>
      <c r="ACL188" s="16"/>
      <c r="ACM188" s="16"/>
      <c r="ACN188" s="16"/>
      <c r="ACO188" s="16"/>
      <c r="ACP188" s="16"/>
      <c r="ACQ188" s="16"/>
      <c r="ACR188" s="16"/>
      <c r="ACS188" s="16"/>
      <c r="ACT188" s="16"/>
      <c r="ACU188" s="16"/>
      <c r="ACV188" s="16"/>
      <c r="ACW188" s="16"/>
      <c r="ACX188" s="16"/>
      <c r="ACY188" s="16"/>
      <c r="ACZ188" s="16"/>
      <c r="ADA188" s="16"/>
      <c r="ADB188" s="16"/>
      <c r="ADC188" s="16"/>
      <c r="ADD188" s="16"/>
      <c r="ADE188" s="16"/>
      <c r="ADF188" s="16"/>
      <c r="ADG188" s="16"/>
      <c r="ADH188" s="16"/>
      <c r="ADI188" s="16"/>
      <c r="ADJ188" s="16"/>
      <c r="ADK188" s="16"/>
      <c r="ADL188" s="16"/>
      <c r="ADM188" s="16"/>
      <c r="ADN188" s="16"/>
      <c r="ADO188" s="16"/>
      <c r="ADP188" s="16"/>
      <c r="ADQ188" s="16"/>
      <c r="ADR188" s="16"/>
      <c r="ADS188" s="16"/>
      <c r="ADT188" s="16"/>
      <c r="ADU188" s="16"/>
      <c r="ADV188" s="16"/>
      <c r="ADW188" s="16"/>
      <c r="ADX188" s="16"/>
      <c r="ADY188" s="16"/>
      <c r="ADZ188" s="16"/>
      <c r="AEA188" s="16"/>
      <c r="AEB188" s="16"/>
      <c r="AEC188" s="16"/>
      <c r="AED188" s="16"/>
      <c r="AEE188" s="16"/>
      <c r="AEF188" s="16"/>
      <c r="AEG188" s="16"/>
      <c r="AEH188" s="16"/>
      <c r="AEI188" s="16"/>
      <c r="AEJ188" s="16"/>
      <c r="AEK188" s="16"/>
      <c r="AEL188" s="16"/>
      <c r="AEM188" s="16"/>
      <c r="AEN188" s="16"/>
      <c r="AEO188" s="16"/>
      <c r="AEP188" s="16"/>
      <c r="AEQ188" s="16"/>
      <c r="AER188" s="16"/>
      <c r="AES188" s="16"/>
      <c r="AET188" s="16"/>
      <c r="AEU188" s="16"/>
      <c r="AEV188" s="16"/>
      <c r="AEW188" s="16"/>
      <c r="AEX188" s="16"/>
      <c r="AEY188" s="16"/>
      <c r="AEZ188" s="16"/>
      <c r="AFA188" s="16"/>
      <c r="AFB188" s="16"/>
      <c r="AFC188" s="16"/>
      <c r="AFD188" s="16"/>
      <c r="AFE188" s="16"/>
      <c r="AFF188" s="16"/>
      <c r="AFG188" s="16"/>
      <c r="AFH188" s="16"/>
      <c r="AFI188" s="16"/>
      <c r="AFJ188" s="16"/>
      <c r="AFK188" s="16"/>
      <c r="AFL188" s="16"/>
      <c r="AFM188" s="16"/>
      <c r="AFN188" s="16"/>
      <c r="AFO188" s="16"/>
      <c r="AFP188" s="16"/>
      <c r="AFQ188" s="16"/>
      <c r="AFR188" s="16"/>
      <c r="AFS188" s="16"/>
      <c r="AFT188" s="16"/>
      <c r="AFU188" s="16"/>
      <c r="AFV188" s="16"/>
      <c r="AFW188" s="16"/>
      <c r="AFX188" s="16"/>
      <c r="AFY188" s="16"/>
      <c r="AFZ188" s="16"/>
      <c r="AGA188" s="16"/>
      <c r="AGB188" s="16"/>
      <c r="AGC188" s="16"/>
      <c r="AGD188" s="16"/>
      <c r="AGE188" s="16"/>
      <c r="AGF188" s="16"/>
      <c r="AGG188" s="16"/>
      <c r="AGH188" s="16"/>
      <c r="AGI188" s="16"/>
      <c r="AGJ188" s="16"/>
      <c r="AGK188" s="16"/>
      <c r="AGL188" s="16"/>
      <c r="AGM188" s="16"/>
      <c r="AGN188" s="16"/>
      <c r="AGO188" s="16"/>
      <c r="AGP188" s="16"/>
      <c r="AGQ188" s="16"/>
      <c r="AGR188" s="16"/>
      <c r="AGS188" s="16"/>
      <c r="AGT188" s="16"/>
      <c r="AGU188" s="16"/>
      <c r="AGV188" s="16"/>
      <c r="AGW188" s="16"/>
      <c r="AGX188" s="16"/>
      <c r="AGY188" s="16"/>
      <c r="AGZ188" s="16"/>
      <c r="AHA188" s="16"/>
      <c r="AHB188" s="16"/>
      <c r="AHC188" s="16"/>
      <c r="AHD188" s="16"/>
      <c r="AHE188" s="16"/>
      <c r="AHF188" s="16"/>
      <c r="AHG188" s="16"/>
      <c r="AHH188" s="16"/>
      <c r="AHI188" s="16"/>
      <c r="AHJ188" s="16"/>
      <c r="AHK188" s="16"/>
      <c r="AHL188" s="16"/>
      <c r="AHM188" s="16"/>
      <c r="AHN188" s="16"/>
      <c r="AHO188" s="16"/>
      <c r="AHP188" s="16"/>
      <c r="AHQ188" s="16"/>
      <c r="AHR188" s="16"/>
      <c r="AHS188" s="16"/>
      <c r="AHT188" s="16"/>
      <c r="AHU188" s="16"/>
      <c r="AHV188" s="16"/>
      <c r="AHW188" s="16"/>
      <c r="AHX188" s="16"/>
      <c r="AHY188" s="16"/>
    </row>
    <row r="189" spans="3:909" ht="12.75" customHeight="1" x14ac:dyDescent="0.35">
      <c r="C189" s="11"/>
      <c r="D189" s="11"/>
      <c r="E189" s="11"/>
      <c r="F189" s="11"/>
      <c r="G189" s="11"/>
      <c r="H189" s="11"/>
      <c r="I189" s="11"/>
      <c r="J189" s="13"/>
      <c r="K189" s="13"/>
      <c r="L189" s="13"/>
      <c r="M189" s="14"/>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5"/>
      <c r="BB189" s="15"/>
      <c r="BC189" s="15"/>
      <c r="BD189" s="15"/>
      <c r="BE189" s="15"/>
      <c r="BF189" s="15"/>
      <c r="BG189" s="15"/>
      <c r="BH189" s="15"/>
      <c r="BI189" s="15"/>
      <c r="BJ189" s="15"/>
      <c r="BK189" s="15"/>
      <c r="BL189" s="15"/>
      <c r="BM189" s="15"/>
      <c r="BN189" s="15"/>
      <c r="LT189" s="16"/>
      <c r="LU189" s="16"/>
      <c r="LV189" s="16"/>
      <c r="LW189" s="16"/>
      <c r="LX189" s="16"/>
      <c r="LY189" s="16"/>
      <c r="LZ189" s="16"/>
      <c r="MA189" s="16"/>
      <c r="MB189" s="16"/>
      <c r="MC189" s="16"/>
      <c r="MD189" s="16"/>
      <c r="ME189" s="16"/>
      <c r="MF189" s="16"/>
      <c r="MG189" s="16"/>
      <c r="MH189" s="16"/>
      <c r="MI189" s="16"/>
      <c r="MJ189" s="16"/>
      <c r="MK189" s="16"/>
      <c r="ML189" s="16"/>
      <c r="MM189" s="16"/>
      <c r="MN189" s="16"/>
      <c r="MO189" s="16"/>
      <c r="MP189" s="16"/>
      <c r="MQ189" s="16"/>
      <c r="MR189" s="16"/>
      <c r="MS189" s="16"/>
      <c r="MT189" s="16"/>
      <c r="MU189" s="16"/>
      <c r="MV189" s="16"/>
      <c r="MW189" s="16"/>
      <c r="MX189" s="16"/>
      <c r="MY189" s="16"/>
      <c r="MZ189" s="16"/>
      <c r="NA189" s="16"/>
      <c r="NB189" s="16"/>
      <c r="NC189" s="16"/>
      <c r="ND189" s="16"/>
      <c r="NE189" s="16"/>
      <c r="NF189" s="16"/>
      <c r="NG189" s="16"/>
      <c r="NH189" s="16"/>
      <c r="NI189" s="16"/>
      <c r="NJ189" s="16"/>
      <c r="NK189" s="16"/>
      <c r="NL189" s="16"/>
      <c r="NM189" s="16"/>
      <c r="NN189" s="16"/>
      <c r="NO189" s="16"/>
      <c r="NP189" s="16"/>
      <c r="NQ189" s="16"/>
      <c r="NR189" s="16"/>
      <c r="NS189" s="16"/>
      <c r="NT189" s="16"/>
      <c r="NU189" s="16"/>
      <c r="NV189" s="16"/>
      <c r="NW189" s="16"/>
      <c r="NX189" s="16"/>
      <c r="NY189" s="16"/>
      <c r="NZ189" s="16"/>
      <c r="OA189" s="16"/>
      <c r="OB189" s="16"/>
      <c r="OC189" s="16"/>
      <c r="OD189" s="16"/>
      <c r="OE189" s="16"/>
      <c r="OF189" s="16"/>
      <c r="OG189" s="16"/>
      <c r="OH189" s="16"/>
      <c r="OI189" s="16"/>
      <c r="OJ189" s="16"/>
      <c r="OK189" s="16"/>
      <c r="OL189" s="16"/>
      <c r="OM189" s="16"/>
      <c r="ON189" s="16"/>
      <c r="OO189" s="16"/>
      <c r="OP189" s="16"/>
      <c r="OQ189" s="16"/>
      <c r="OR189" s="16"/>
      <c r="OS189" s="16"/>
      <c r="OT189" s="16"/>
      <c r="OU189" s="16"/>
      <c r="OV189" s="16"/>
      <c r="OW189" s="16"/>
      <c r="OX189" s="16"/>
      <c r="OY189" s="16"/>
      <c r="OZ189" s="16"/>
      <c r="PA189" s="16"/>
      <c r="PB189" s="16"/>
      <c r="PC189" s="16"/>
      <c r="PD189" s="16"/>
      <c r="PE189" s="16"/>
      <c r="PF189" s="16"/>
      <c r="PG189" s="16"/>
      <c r="PH189" s="16"/>
      <c r="PI189" s="16"/>
      <c r="PJ189" s="16"/>
      <c r="PK189" s="16"/>
      <c r="PL189" s="16"/>
      <c r="PM189" s="16"/>
      <c r="PN189" s="16"/>
      <c r="PO189" s="16"/>
      <c r="PP189" s="16"/>
      <c r="PQ189" s="16"/>
      <c r="PR189" s="16"/>
      <c r="PS189" s="16"/>
      <c r="PT189" s="16"/>
      <c r="PU189" s="16"/>
      <c r="PV189" s="16"/>
      <c r="PW189" s="16"/>
      <c r="PX189" s="16"/>
      <c r="PY189" s="16"/>
      <c r="PZ189" s="16"/>
      <c r="QA189" s="16"/>
      <c r="QB189" s="16"/>
      <c r="QC189" s="16"/>
      <c r="QD189" s="16"/>
      <c r="QE189" s="16"/>
      <c r="QF189" s="16"/>
      <c r="QG189" s="16"/>
      <c r="QH189" s="16"/>
      <c r="QI189" s="16"/>
      <c r="QJ189" s="16"/>
      <c r="QK189" s="16"/>
      <c r="QL189" s="16"/>
      <c r="QM189" s="16"/>
      <c r="QN189" s="16"/>
      <c r="QO189" s="16"/>
      <c r="QP189" s="16"/>
      <c r="QQ189" s="16"/>
      <c r="QR189" s="16"/>
      <c r="QS189" s="16"/>
      <c r="QT189" s="16"/>
      <c r="QU189" s="16"/>
      <c r="QV189" s="16"/>
      <c r="QW189" s="16"/>
      <c r="QX189" s="16"/>
      <c r="QY189" s="16"/>
      <c r="QZ189" s="16"/>
      <c r="RA189" s="16"/>
      <c r="RB189" s="16"/>
      <c r="RC189" s="16"/>
      <c r="RD189" s="16"/>
      <c r="RE189" s="16"/>
      <c r="RF189" s="16"/>
      <c r="RG189" s="16"/>
      <c r="RH189" s="16"/>
      <c r="RI189" s="16"/>
      <c r="RJ189" s="16"/>
      <c r="RK189" s="16"/>
      <c r="RL189" s="16"/>
      <c r="RM189" s="16"/>
      <c r="RN189" s="16"/>
      <c r="RO189" s="16"/>
      <c r="RP189" s="16"/>
      <c r="RQ189" s="16"/>
      <c r="RR189" s="16"/>
      <c r="RS189" s="16"/>
      <c r="RT189" s="16"/>
      <c r="RU189" s="16"/>
      <c r="RV189" s="16"/>
      <c r="RW189" s="16"/>
      <c r="RX189" s="16"/>
      <c r="RY189" s="16"/>
      <c r="RZ189" s="16"/>
      <c r="SA189" s="16"/>
      <c r="SB189" s="16"/>
      <c r="SC189" s="16"/>
      <c r="SD189" s="16"/>
      <c r="SE189" s="16"/>
      <c r="SF189" s="16"/>
      <c r="SG189" s="16"/>
      <c r="SH189" s="16"/>
      <c r="SI189" s="16"/>
      <c r="SJ189" s="16"/>
      <c r="SK189" s="16"/>
      <c r="SL189" s="16"/>
      <c r="SM189" s="16"/>
      <c r="SN189" s="16"/>
      <c r="SO189" s="16"/>
      <c r="SP189" s="16"/>
      <c r="SQ189" s="16"/>
      <c r="SR189" s="16"/>
      <c r="SS189" s="16"/>
      <c r="ST189" s="16"/>
      <c r="SU189" s="16"/>
      <c r="SV189" s="16"/>
      <c r="SW189" s="16"/>
      <c r="SX189" s="16"/>
      <c r="SY189" s="16"/>
      <c r="SZ189" s="16"/>
      <c r="TA189" s="16"/>
      <c r="TB189" s="16"/>
      <c r="TC189" s="16"/>
      <c r="TD189" s="16"/>
      <c r="TE189" s="16"/>
      <c r="TF189" s="16"/>
      <c r="TG189" s="16"/>
      <c r="TH189" s="16"/>
      <c r="TI189" s="16"/>
      <c r="TJ189" s="16"/>
      <c r="TK189" s="16"/>
      <c r="TL189" s="16"/>
      <c r="TM189" s="16"/>
      <c r="TN189" s="16"/>
      <c r="TO189" s="16"/>
      <c r="TP189" s="16"/>
      <c r="TQ189" s="16"/>
      <c r="TR189" s="16"/>
      <c r="TS189" s="16"/>
      <c r="TT189" s="16"/>
      <c r="TU189" s="16"/>
      <c r="TV189" s="16"/>
      <c r="TW189" s="16"/>
      <c r="TX189" s="16"/>
      <c r="TY189" s="16"/>
      <c r="TZ189" s="16"/>
      <c r="UA189" s="16"/>
      <c r="UB189" s="16"/>
      <c r="UC189" s="16"/>
      <c r="UD189" s="16"/>
      <c r="UE189" s="16"/>
      <c r="UF189" s="16"/>
      <c r="UG189" s="16"/>
      <c r="UH189" s="16"/>
      <c r="UI189" s="16"/>
      <c r="UJ189" s="16"/>
      <c r="UK189" s="16"/>
      <c r="UL189" s="16"/>
      <c r="UM189" s="16"/>
      <c r="UN189" s="16"/>
      <c r="UO189" s="16"/>
      <c r="UP189" s="16"/>
      <c r="UQ189" s="16"/>
      <c r="UR189" s="16"/>
      <c r="US189" s="16"/>
      <c r="UT189" s="16"/>
      <c r="UU189" s="16"/>
      <c r="UV189" s="16"/>
      <c r="UW189" s="16"/>
      <c r="UX189" s="16"/>
      <c r="UY189" s="16"/>
      <c r="UZ189" s="16"/>
      <c r="VA189" s="16"/>
      <c r="VB189" s="16"/>
      <c r="VC189" s="16"/>
      <c r="VD189" s="16"/>
      <c r="VE189" s="16"/>
      <c r="VF189" s="16"/>
      <c r="VG189" s="16"/>
      <c r="VH189" s="16"/>
      <c r="VI189" s="16"/>
      <c r="VJ189" s="16"/>
      <c r="VK189" s="16"/>
      <c r="VL189" s="16"/>
      <c r="VM189" s="16"/>
      <c r="VN189" s="16"/>
      <c r="VO189" s="16"/>
      <c r="VP189" s="16"/>
      <c r="VQ189" s="16"/>
      <c r="VR189" s="16"/>
      <c r="VS189" s="16"/>
      <c r="VT189" s="16"/>
      <c r="VU189" s="16"/>
      <c r="VV189" s="16"/>
      <c r="VW189" s="16"/>
      <c r="VX189" s="16"/>
      <c r="VY189" s="16"/>
      <c r="VZ189" s="16"/>
      <c r="WA189" s="16"/>
      <c r="WB189" s="16"/>
      <c r="WC189" s="16"/>
      <c r="WD189" s="16"/>
      <c r="WE189" s="16"/>
      <c r="WF189" s="16"/>
      <c r="WG189" s="16"/>
      <c r="WH189" s="16"/>
      <c r="WI189" s="16"/>
      <c r="WJ189" s="16"/>
      <c r="WK189" s="16"/>
      <c r="WL189" s="16"/>
      <c r="WM189" s="16"/>
      <c r="WN189" s="16"/>
      <c r="WO189" s="16"/>
      <c r="WP189" s="16"/>
      <c r="WQ189" s="16"/>
      <c r="WR189" s="16"/>
      <c r="WS189" s="16"/>
      <c r="WT189" s="16"/>
      <c r="WU189" s="16"/>
      <c r="WV189" s="16"/>
      <c r="WW189" s="16"/>
      <c r="WX189" s="16"/>
      <c r="WY189" s="16"/>
      <c r="WZ189" s="16"/>
      <c r="XA189" s="16"/>
      <c r="XB189" s="16"/>
      <c r="XC189" s="16"/>
      <c r="XD189" s="16"/>
      <c r="XE189" s="16"/>
      <c r="XF189" s="16"/>
      <c r="XG189" s="16"/>
      <c r="XH189" s="16"/>
      <c r="XI189" s="16"/>
      <c r="XJ189" s="16"/>
      <c r="XK189" s="16"/>
      <c r="XL189" s="16"/>
      <c r="XM189" s="16"/>
      <c r="XN189" s="16"/>
      <c r="XO189" s="16"/>
      <c r="XP189" s="16"/>
      <c r="XQ189" s="16"/>
      <c r="XR189" s="16"/>
      <c r="XS189" s="16"/>
      <c r="XT189" s="16"/>
      <c r="XU189" s="16"/>
      <c r="XV189" s="16"/>
      <c r="XW189" s="16"/>
      <c r="XX189" s="16"/>
      <c r="XY189" s="16"/>
      <c r="XZ189" s="16"/>
      <c r="YA189" s="16"/>
      <c r="YB189" s="16"/>
      <c r="YC189" s="16"/>
      <c r="YD189" s="16"/>
      <c r="YE189" s="16"/>
      <c r="YF189" s="16"/>
      <c r="YG189" s="16"/>
      <c r="YH189" s="16"/>
      <c r="YI189" s="16"/>
      <c r="YJ189" s="16"/>
      <c r="YK189" s="16"/>
      <c r="YL189" s="16"/>
      <c r="YM189" s="16"/>
      <c r="YN189" s="16"/>
      <c r="YO189" s="16"/>
      <c r="YP189" s="16"/>
      <c r="YQ189" s="16"/>
      <c r="YR189" s="16"/>
      <c r="YS189" s="16"/>
      <c r="YT189" s="16"/>
      <c r="YU189" s="16"/>
      <c r="YV189" s="16"/>
      <c r="YW189" s="16"/>
      <c r="YX189" s="16"/>
      <c r="YY189" s="16"/>
      <c r="YZ189" s="16"/>
      <c r="ZA189" s="16"/>
      <c r="ZB189" s="16"/>
      <c r="ZC189" s="16"/>
      <c r="ZD189" s="16"/>
      <c r="ZE189" s="16"/>
      <c r="ZF189" s="16"/>
      <c r="ZG189" s="16"/>
      <c r="ZH189" s="16"/>
      <c r="ZI189" s="16"/>
      <c r="ZJ189" s="16"/>
      <c r="ZK189" s="16"/>
      <c r="ZL189" s="16"/>
      <c r="ZM189" s="16"/>
      <c r="ZN189" s="16"/>
      <c r="ZO189" s="16"/>
      <c r="ZP189" s="16"/>
      <c r="ZQ189" s="16"/>
      <c r="ZR189" s="16"/>
      <c r="ZS189" s="16"/>
      <c r="ZT189" s="16"/>
      <c r="ZU189" s="16"/>
      <c r="ZV189" s="16"/>
      <c r="ZW189" s="16"/>
      <c r="ZX189" s="16"/>
      <c r="ZY189" s="16"/>
      <c r="ZZ189" s="16"/>
      <c r="AAA189" s="16"/>
      <c r="AAB189" s="16"/>
      <c r="AAC189" s="16"/>
      <c r="AAD189" s="16"/>
      <c r="AAE189" s="16"/>
      <c r="AAF189" s="16"/>
      <c r="AAG189" s="16"/>
      <c r="AAH189" s="16"/>
      <c r="AAI189" s="16"/>
      <c r="AAJ189" s="16"/>
      <c r="AAK189" s="16"/>
      <c r="AAL189" s="16"/>
      <c r="AAM189" s="16"/>
      <c r="AAN189" s="16"/>
      <c r="AAO189" s="16"/>
      <c r="AAP189" s="16"/>
      <c r="AAQ189" s="16"/>
      <c r="AAR189" s="16"/>
      <c r="AAS189" s="16"/>
      <c r="AAT189" s="16"/>
      <c r="AAU189" s="16"/>
      <c r="AAV189" s="16"/>
      <c r="AAW189" s="16"/>
      <c r="AAX189" s="16"/>
      <c r="AAY189" s="16"/>
      <c r="AAZ189" s="16"/>
      <c r="ABA189" s="16"/>
      <c r="ABB189" s="16"/>
      <c r="ABC189" s="16"/>
      <c r="ABD189" s="16"/>
      <c r="ABE189" s="16"/>
      <c r="ABF189" s="16"/>
      <c r="ABG189" s="16"/>
      <c r="ABH189" s="16"/>
      <c r="ABI189" s="16"/>
      <c r="ABJ189" s="16"/>
      <c r="ABK189" s="16"/>
      <c r="ABL189" s="16"/>
      <c r="ABM189" s="16"/>
      <c r="ABN189" s="16"/>
      <c r="ABO189" s="16"/>
      <c r="ABP189" s="16"/>
      <c r="ABQ189" s="16"/>
      <c r="ABR189" s="16"/>
      <c r="ABS189" s="16"/>
      <c r="ABT189" s="16"/>
      <c r="ABU189" s="16"/>
      <c r="ABV189" s="16"/>
      <c r="ABW189" s="16"/>
      <c r="ABX189" s="16"/>
      <c r="ABY189" s="16"/>
      <c r="ABZ189" s="16"/>
      <c r="ACA189" s="16"/>
      <c r="ACB189" s="16"/>
      <c r="ACC189" s="16"/>
      <c r="ACD189" s="16"/>
      <c r="ACE189" s="16"/>
      <c r="ACF189" s="16"/>
      <c r="ACG189" s="16"/>
      <c r="ACH189" s="16"/>
      <c r="ACI189" s="16"/>
      <c r="ACJ189" s="16"/>
      <c r="ACK189" s="16"/>
      <c r="ACL189" s="16"/>
      <c r="ACM189" s="16"/>
      <c r="ACN189" s="16"/>
      <c r="ACO189" s="16"/>
      <c r="ACP189" s="16"/>
      <c r="ACQ189" s="16"/>
      <c r="ACR189" s="16"/>
      <c r="ACS189" s="16"/>
      <c r="ACT189" s="16"/>
      <c r="ACU189" s="16"/>
      <c r="ACV189" s="16"/>
      <c r="ACW189" s="16"/>
      <c r="ACX189" s="16"/>
      <c r="ACY189" s="16"/>
      <c r="ACZ189" s="16"/>
      <c r="ADA189" s="16"/>
      <c r="ADB189" s="16"/>
      <c r="ADC189" s="16"/>
      <c r="ADD189" s="16"/>
      <c r="ADE189" s="16"/>
      <c r="ADF189" s="16"/>
      <c r="ADG189" s="16"/>
      <c r="ADH189" s="16"/>
      <c r="ADI189" s="16"/>
      <c r="ADJ189" s="16"/>
      <c r="ADK189" s="16"/>
      <c r="ADL189" s="16"/>
      <c r="ADM189" s="16"/>
      <c r="ADN189" s="16"/>
      <c r="ADO189" s="16"/>
      <c r="ADP189" s="16"/>
      <c r="ADQ189" s="16"/>
      <c r="ADR189" s="16"/>
      <c r="ADS189" s="16"/>
      <c r="ADT189" s="16"/>
      <c r="ADU189" s="16"/>
      <c r="ADV189" s="16"/>
      <c r="ADW189" s="16"/>
      <c r="ADX189" s="16"/>
      <c r="ADY189" s="16"/>
      <c r="ADZ189" s="16"/>
      <c r="AEA189" s="16"/>
      <c r="AEB189" s="16"/>
      <c r="AEC189" s="16"/>
      <c r="AED189" s="16"/>
      <c r="AEE189" s="16"/>
      <c r="AEF189" s="16"/>
      <c r="AEG189" s="16"/>
      <c r="AEH189" s="16"/>
      <c r="AEI189" s="16"/>
      <c r="AEJ189" s="16"/>
      <c r="AEK189" s="16"/>
      <c r="AEL189" s="16"/>
      <c r="AEM189" s="16"/>
      <c r="AEN189" s="16"/>
      <c r="AEO189" s="16"/>
      <c r="AEP189" s="16"/>
      <c r="AEQ189" s="16"/>
      <c r="AER189" s="16"/>
      <c r="AES189" s="16"/>
      <c r="AET189" s="16"/>
      <c r="AEU189" s="16"/>
      <c r="AEV189" s="16"/>
      <c r="AEW189" s="16"/>
      <c r="AEX189" s="16"/>
      <c r="AEY189" s="16"/>
      <c r="AEZ189" s="16"/>
      <c r="AFA189" s="16"/>
      <c r="AFB189" s="16"/>
      <c r="AFC189" s="16"/>
      <c r="AFD189" s="16"/>
      <c r="AFE189" s="16"/>
      <c r="AFF189" s="16"/>
      <c r="AFG189" s="16"/>
      <c r="AFH189" s="16"/>
      <c r="AFI189" s="16"/>
      <c r="AFJ189" s="16"/>
      <c r="AFK189" s="16"/>
      <c r="AFL189" s="16"/>
      <c r="AFM189" s="16"/>
      <c r="AFN189" s="16"/>
      <c r="AFO189" s="16"/>
      <c r="AFP189" s="16"/>
      <c r="AFQ189" s="16"/>
      <c r="AFR189" s="16"/>
      <c r="AFS189" s="16"/>
      <c r="AFT189" s="16"/>
      <c r="AFU189" s="16"/>
      <c r="AFV189" s="16"/>
      <c r="AFW189" s="16"/>
      <c r="AFX189" s="16"/>
      <c r="AFY189" s="16"/>
      <c r="AFZ189" s="16"/>
      <c r="AGA189" s="16"/>
      <c r="AGB189" s="16"/>
      <c r="AGC189" s="16"/>
      <c r="AGD189" s="16"/>
      <c r="AGE189" s="16"/>
      <c r="AGF189" s="16"/>
      <c r="AGG189" s="16"/>
      <c r="AGH189" s="16"/>
      <c r="AGI189" s="16"/>
      <c r="AGJ189" s="16"/>
      <c r="AGK189" s="16"/>
      <c r="AGL189" s="16"/>
      <c r="AGM189" s="16"/>
      <c r="AGN189" s="16"/>
      <c r="AGO189" s="16"/>
      <c r="AGP189" s="16"/>
      <c r="AGQ189" s="16"/>
      <c r="AGR189" s="16"/>
      <c r="AGS189" s="16"/>
      <c r="AGT189" s="16"/>
      <c r="AGU189" s="16"/>
      <c r="AGV189" s="16"/>
      <c r="AGW189" s="16"/>
      <c r="AGX189" s="16"/>
      <c r="AGY189" s="16"/>
      <c r="AGZ189" s="16"/>
      <c r="AHA189" s="16"/>
      <c r="AHB189" s="16"/>
      <c r="AHC189" s="16"/>
      <c r="AHD189" s="16"/>
      <c r="AHE189" s="16"/>
      <c r="AHF189" s="16"/>
      <c r="AHG189" s="16"/>
      <c r="AHH189" s="16"/>
      <c r="AHI189" s="16"/>
      <c r="AHJ189" s="16"/>
      <c r="AHK189" s="16"/>
      <c r="AHL189" s="16"/>
      <c r="AHM189" s="16"/>
      <c r="AHN189" s="16"/>
      <c r="AHO189" s="16"/>
      <c r="AHP189" s="16"/>
      <c r="AHQ189" s="16"/>
      <c r="AHR189" s="16"/>
      <c r="AHS189" s="16"/>
      <c r="AHT189" s="16"/>
      <c r="AHU189" s="16"/>
      <c r="AHV189" s="16"/>
      <c r="AHW189" s="16"/>
      <c r="AHX189" s="16"/>
      <c r="AHY189" s="16"/>
    </row>
    <row r="190" spans="3:909" ht="12.75" customHeight="1" x14ac:dyDescent="0.35">
      <c r="C190" s="11"/>
      <c r="D190" s="11"/>
      <c r="E190" s="11"/>
      <c r="F190" s="11"/>
      <c r="G190" s="11"/>
      <c r="H190" s="11"/>
      <c r="I190" s="11"/>
      <c r="J190" s="13"/>
      <c r="K190" s="13"/>
      <c r="L190" s="13"/>
      <c r="M190" s="14"/>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5"/>
      <c r="BB190" s="15"/>
      <c r="BC190" s="15"/>
      <c r="BD190" s="15"/>
      <c r="BE190" s="15"/>
      <c r="BF190" s="15"/>
      <c r="BG190" s="15"/>
      <c r="BH190" s="15"/>
      <c r="BI190" s="15"/>
      <c r="BJ190" s="15"/>
      <c r="BK190" s="15"/>
      <c r="BL190" s="15"/>
      <c r="BM190" s="15"/>
      <c r="BN190" s="15"/>
      <c r="LT190" s="16"/>
      <c r="LU190" s="16"/>
      <c r="LV190" s="16"/>
      <c r="LW190" s="16"/>
      <c r="LX190" s="16"/>
      <c r="LY190" s="16"/>
      <c r="LZ190" s="16"/>
      <c r="MA190" s="16"/>
      <c r="MB190" s="16"/>
      <c r="MC190" s="16"/>
      <c r="MD190" s="16"/>
      <c r="ME190" s="16"/>
      <c r="MF190" s="16"/>
      <c r="MG190" s="16"/>
      <c r="MH190" s="16"/>
      <c r="MI190" s="16"/>
      <c r="MJ190" s="16"/>
      <c r="MK190" s="16"/>
      <c r="ML190" s="16"/>
      <c r="MM190" s="16"/>
      <c r="MN190" s="16"/>
      <c r="MO190" s="16"/>
      <c r="MP190" s="16"/>
      <c r="MQ190" s="16"/>
      <c r="MR190" s="16"/>
      <c r="MS190" s="16"/>
      <c r="MT190" s="16"/>
      <c r="MU190" s="16"/>
      <c r="MV190" s="16"/>
      <c r="MW190" s="16"/>
      <c r="MX190" s="16"/>
      <c r="MY190" s="16"/>
      <c r="MZ190" s="16"/>
      <c r="NA190" s="16"/>
      <c r="NB190" s="16"/>
      <c r="NC190" s="16"/>
      <c r="ND190" s="16"/>
      <c r="NE190" s="16"/>
      <c r="NF190" s="16"/>
      <c r="NG190" s="16"/>
      <c r="NH190" s="16"/>
      <c r="NI190" s="16"/>
      <c r="NJ190" s="16"/>
      <c r="NK190" s="16"/>
      <c r="NL190" s="16"/>
      <c r="NM190" s="16"/>
      <c r="NN190" s="16"/>
      <c r="NO190" s="16"/>
      <c r="NP190" s="16"/>
      <c r="NQ190" s="16"/>
      <c r="NR190" s="16"/>
      <c r="NS190" s="16"/>
      <c r="NT190" s="16"/>
      <c r="NU190" s="16"/>
      <c r="NV190" s="16"/>
      <c r="NW190" s="16"/>
      <c r="NX190" s="16"/>
      <c r="NY190" s="16"/>
      <c r="NZ190" s="16"/>
      <c r="OA190" s="16"/>
      <c r="OB190" s="16"/>
      <c r="OC190" s="16"/>
      <c r="OD190" s="16"/>
      <c r="OE190" s="16"/>
      <c r="OF190" s="16"/>
      <c r="OG190" s="16"/>
      <c r="OH190" s="16"/>
      <c r="OI190" s="16"/>
      <c r="OJ190" s="16"/>
      <c r="OK190" s="16"/>
      <c r="OL190" s="16"/>
      <c r="OM190" s="16"/>
      <c r="ON190" s="16"/>
      <c r="OO190" s="16"/>
      <c r="OP190" s="16"/>
      <c r="OQ190" s="16"/>
      <c r="OR190" s="16"/>
      <c r="OS190" s="16"/>
      <c r="OT190" s="16"/>
      <c r="OU190" s="16"/>
      <c r="OV190" s="16"/>
      <c r="OW190" s="16"/>
      <c r="OX190" s="16"/>
      <c r="OY190" s="16"/>
      <c r="OZ190" s="16"/>
      <c r="PA190" s="16"/>
      <c r="PB190" s="16"/>
      <c r="PC190" s="16"/>
      <c r="PD190" s="16"/>
      <c r="PE190" s="16"/>
      <c r="PF190" s="16"/>
      <c r="PG190" s="16"/>
      <c r="PH190" s="16"/>
      <c r="PI190" s="16"/>
      <c r="PJ190" s="16"/>
      <c r="PK190" s="16"/>
      <c r="PL190" s="16"/>
      <c r="PM190" s="16"/>
      <c r="PN190" s="16"/>
      <c r="PO190" s="16"/>
      <c r="PP190" s="16"/>
      <c r="PQ190" s="16"/>
      <c r="PR190" s="16"/>
      <c r="PS190" s="16"/>
      <c r="PT190" s="16"/>
      <c r="PU190" s="16"/>
      <c r="PV190" s="16"/>
      <c r="PW190" s="16"/>
      <c r="PX190" s="16"/>
      <c r="PY190" s="16"/>
      <c r="PZ190" s="16"/>
      <c r="QA190" s="16"/>
      <c r="QB190" s="16"/>
      <c r="QC190" s="16"/>
      <c r="QD190" s="16"/>
      <c r="QE190" s="16"/>
      <c r="QF190" s="16"/>
      <c r="QG190" s="16"/>
      <c r="QH190" s="16"/>
      <c r="QI190" s="16"/>
      <c r="QJ190" s="16"/>
      <c r="QK190" s="16"/>
      <c r="QL190" s="16"/>
      <c r="QM190" s="16"/>
      <c r="QN190" s="16"/>
      <c r="QO190" s="16"/>
      <c r="QP190" s="16"/>
      <c r="QQ190" s="16"/>
      <c r="QR190" s="16"/>
      <c r="QS190" s="16"/>
      <c r="QT190" s="16"/>
      <c r="QU190" s="16"/>
      <c r="QV190" s="16"/>
      <c r="QW190" s="16"/>
      <c r="QX190" s="16"/>
      <c r="QY190" s="16"/>
      <c r="QZ190" s="16"/>
      <c r="RA190" s="16"/>
      <c r="RB190" s="16"/>
      <c r="RC190" s="16"/>
      <c r="RD190" s="16"/>
      <c r="RE190" s="16"/>
      <c r="RF190" s="16"/>
      <c r="RG190" s="16"/>
      <c r="RH190" s="16"/>
      <c r="RI190" s="16"/>
      <c r="RJ190" s="16"/>
      <c r="RK190" s="16"/>
      <c r="RL190" s="16"/>
      <c r="RM190" s="16"/>
      <c r="RN190" s="16"/>
      <c r="RO190" s="16"/>
      <c r="RP190" s="16"/>
      <c r="RQ190" s="16"/>
      <c r="RR190" s="16"/>
      <c r="RS190" s="16"/>
      <c r="RT190" s="16"/>
      <c r="RU190" s="16"/>
      <c r="RV190" s="16"/>
      <c r="RW190" s="16"/>
      <c r="RX190" s="16"/>
      <c r="RY190" s="16"/>
      <c r="RZ190" s="16"/>
      <c r="SA190" s="16"/>
      <c r="SB190" s="16"/>
      <c r="SC190" s="16"/>
      <c r="SD190" s="16"/>
      <c r="SE190" s="16"/>
      <c r="SF190" s="16"/>
      <c r="SG190" s="16"/>
      <c r="SH190" s="16"/>
      <c r="SI190" s="16"/>
      <c r="SJ190" s="16"/>
      <c r="SK190" s="16"/>
      <c r="SL190" s="16"/>
      <c r="SM190" s="16"/>
      <c r="SN190" s="16"/>
      <c r="SO190" s="16"/>
      <c r="SP190" s="16"/>
      <c r="SQ190" s="16"/>
      <c r="SR190" s="16"/>
      <c r="SS190" s="16"/>
      <c r="ST190" s="16"/>
      <c r="SU190" s="16"/>
      <c r="SV190" s="16"/>
      <c r="SW190" s="16"/>
      <c r="SX190" s="16"/>
      <c r="SY190" s="16"/>
      <c r="SZ190" s="16"/>
      <c r="TA190" s="16"/>
      <c r="TB190" s="16"/>
      <c r="TC190" s="16"/>
      <c r="TD190" s="16"/>
      <c r="TE190" s="16"/>
      <c r="TF190" s="16"/>
      <c r="TG190" s="16"/>
      <c r="TH190" s="16"/>
      <c r="TI190" s="16"/>
      <c r="TJ190" s="16"/>
      <c r="TK190" s="16"/>
      <c r="TL190" s="16"/>
      <c r="TM190" s="16"/>
      <c r="TN190" s="16"/>
      <c r="TO190" s="16"/>
      <c r="TP190" s="16"/>
      <c r="TQ190" s="16"/>
      <c r="TR190" s="16"/>
      <c r="TS190" s="16"/>
      <c r="TT190" s="16"/>
      <c r="TU190" s="16"/>
      <c r="TV190" s="16"/>
      <c r="TW190" s="16"/>
      <c r="TX190" s="16"/>
      <c r="TY190" s="16"/>
      <c r="TZ190" s="16"/>
      <c r="UA190" s="16"/>
      <c r="UB190" s="16"/>
      <c r="UC190" s="16"/>
      <c r="UD190" s="16"/>
      <c r="UE190" s="16"/>
      <c r="UF190" s="16"/>
      <c r="UG190" s="16"/>
      <c r="UH190" s="16"/>
      <c r="UI190" s="16"/>
      <c r="UJ190" s="16"/>
      <c r="UK190" s="16"/>
      <c r="UL190" s="16"/>
      <c r="UM190" s="16"/>
      <c r="UN190" s="16"/>
      <c r="UO190" s="16"/>
      <c r="UP190" s="16"/>
      <c r="UQ190" s="16"/>
      <c r="UR190" s="16"/>
      <c r="US190" s="16"/>
      <c r="UT190" s="16"/>
      <c r="UU190" s="16"/>
      <c r="UV190" s="16"/>
      <c r="UW190" s="16"/>
      <c r="UX190" s="16"/>
      <c r="UY190" s="16"/>
      <c r="UZ190" s="16"/>
      <c r="VA190" s="16"/>
      <c r="VB190" s="16"/>
      <c r="VC190" s="16"/>
      <c r="VD190" s="16"/>
      <c r="VE190" s="16"/>
      <c r="VF190" s="16"/>
      <c r="VG190" s="16"/>
      <c r="VH190" s="16"/>
      <c r="VI190" s="16"/>
      <c r="VJ190" s="16"/>
      <c r="VK190" s="16"/>
      <c r="VL190" s="16"/>
      <c r="VM190" s="16"/>
      <c r="VN190" s="16"/>
      <c r="VO190" s="16"/>
      <c r="VP190" s="16"/>
      <c r="VQ190" s="16"/>
      <c r="VR190" s="16"/>
      <c r="VS190" s="16"/>
      <c r="VT190" s="16"/>
      <c r="VU190" s="16"/>
      <c r="VV190" s="16"/>
      <c r="VW190" s="16"/>
      <c r="VX190" s="16"/>
      <c r="VY190" s="16"/>
      <c r="VZ190" s="16"/>
      <c r="WA190" s="16"/>
      <c r="WB190" s="16"/>
      <c r="WC190" s="16"/>
      <c r="WD190" s="16"/>
      <c r="WE190" s="16"/>
      <c r="WF190" s="16"/>
      <c r="WG190" s="16"/>
      <c r="WH190" s="16"/>
      <c r="WI190" s="16"/>
      <c r="WJ190" s="16"/>
      <c r="WK190" s="16"/>
      <c r="WL190" s="16"/>
      <c r="WM190" s="16"/>
      <c r="WN190" s="16"/>
      <c r="WO190" s="16"/>
      <c r="WP190" s="16"/>
      <c r="WQ190" s="16"/>
      <c r="WR190" s="16"/>
      <c r="WS190" s="16"/>
      <c r="WT190" s="16"/>
      <c r="WU190" s="16"/>
      <c r="WV190" s="16"/>
      <c r="WW190" s="16"/>
      <c r="WX190" s="16"/>
      <c r="WY190" s="16"/>
      <c r="WZ190" s="16"/>
      <c r="XA190" s="16"/>
      <c r="XB190" s="16"/>
      <c r="XC190" s="16"/>
      <c r="XD190" s="16"/>
      <c r="XE190" s="16"/>
      <c r="XF190" s="16"/>
      <c r="XG190" s="16"/>
      <c r="XH190" s="16"/>
      <c r="XI190" s="16"/>
      <c r="XJ190" s="16"/>
      <c r="XK190" s="16"/>
      <c r="XL190" s="16"/>
      <c r="XM190" s="16"/>
      <c r="XN190" s="16"/>
      <c r="XO190" s="16"/>
      <c r="XP190" s="16"/>
      <c r="XQ190" s="16"/>
      <c r="XR190" s="16"/>
      <c r="XS190" s="16"/>
      <c r="XT190" s="16"/>
      <c r="XU190" s="16"/>
      <c r="XV190" s="16"/>
      <c r="XW190" s="16"/>
      <c r="XX190" s="16"/>
      <c r="XY190" s="16"/>
      <c r="XZ190" s="16"/>
      <c r="YA190" s="16"/>
      <c r="YB190" s="16"/>
      <c r="YC190" s="16"/>
      <c r="YD190" s="16"/>
      <c r="YE190" s="16"/>
      <c r="YF190" s="16"/>
      <c r="YG190" s="16"/>
      <c r="YH190" s="16"/>
      <c r="YI190" s="16"/>
      <c r="YJ190" s="16"/>
      <c r="YK190" s="16"/>
      <c r="YL190" s="16"/>
      <c r="YM190" s="16"/>
      <c r="YN190" s="16"/>
      <c r="YO190" s="16"/>
      <c r="YP190" s="16"/>
      <c r="YQ190" s="16"/>
      <c r="YR190" s="16"/>
      <c r="YS190" s="16"/>
      <c r="YT190" s="16"/>
      <c r="YU190" s="16"/>
      <c r="YV190" s="16"/>
      <c r="YW190" s="16"/>
      <c r="YX190" s="16"/>
      <c r="YY190" s="16"/>
      <c r="YZ190" s="16"/>
      <c r="ZA190" s="16"/>
      <c r="ZB190" s="16"/>
      <c r="ZC190" s="16"/>
      <c r="ZD190" s="16"/>
      <c r="ZE190" s="16"/>
      <c r="ZF190" s="16"/>
      <c r="ZG190" s="16"/>
      <c r="ZH190" s="16"/>
      <c r="ZI190" s="16"/>
      <c r="ZJ190" s="16"/>
      <c r="ZK190" s="16"/>
      <c r="ZL190" s="16"/>
      <c r="ZM190" s="16"/>
      <c r="ZN190" s="16"/>
      <c r="ZO190" s="16"/>
      <c r="ZP190" s="16"/>
      <c r="ZQ190" s="16"/>
      <c r="ZR190" s="16"/>
      <c r="ZS190" s="16"/>
      <c r="ZT190" s="16"/>
      <c r="ZU190" s="16"/>
      <c r="ZV190" s="16"/>
      <c r="ZW190" s="16"/>
      <c r="ZX190" s="16"/>
      <c r="ZY190" s="16"/>
      <c r="ZZ190" s="16"/>
      <c r="AAA190" s="16"/>
      <c r="AAB190" s="16"/>
      <c r="AAC190" s="16"/>
      <c r="AAD190" s="16"/>
      <c r="AAE190" s="16"/>
      <c r="AAF190" s="16"/>
      <c r="AAG190" s="16"/>
      <c r="AAH190" s="16"/>
      <c r="AAI190" s="16"/>
      <c r="AAJ190" s="16"/>
      <c r="AAK190" s="16"/>
      <c r="AAL190" s="16"/>
      <c r="AAM190" s="16"/>
      <c r="AAN190" s="16"/>
      <c r="AAO190" s="16"/>
      <c r="AAP190" s="16"/>
      <c r="AAQ190" s="16"/>
      <c r="AAR190" s="16"/>
      <c r="AAS190" s="16"/>
      <c r="AAT190" s="16"/>
      <c r="AAU190" s="16"/>
      <c r="AAV190" s="16"/>
      <c r="AAW190" s="16"/>
      <c r="AAX190" s="16"/>
      <c r="AAY190" s="16"/>
      <c r="AAZ190" s="16"/>
      <c r="ABA190" s="16"/>
      <c r="ABB190" s="16"/>
      <c r="ABC190" s="16"/>
      <c r="ABD190" s="16"/>
      <c r="ABE190" s="16"/>
      <c r="ABF190" s="16"/>
      <c r="ABG190" s="16"/>
      <c r="ABH190" s="16"/>
      <c r="ABI190" s="16"/>
      <c r="ABJ190" s="16"/>
      <c r="ABK190" s="16"/>
      <c r="ABL190" s="16"/>
      <c r="ABM190" s="16"/>
      <c r="ABN190" s="16"/>
      <c r="ABO190" s="16"/>
      <c r="ABP190" s="16"/>
      <c r="ABQ190" s="16"/>
      <c r="ABR190" s="16"/>
      <c r="ABS190" s="16"/>
      <c r="ABT190" s="16"/>
      <c r="ABU190" s="16"/>
      <c r="ABV190" s="16"/>
      <c r="ABW190" s="16"/>
      <c r="ABX190" s="16"/>
      <c r="ABY190" s="16"/>
      <c r="ABZ190" s="16"/>
      <c r="ACA190" s="16"/>
      <c r="ACB190" s="16"/>
      <c r="ACC190" s="16"/>
      <c r="ACD190" s="16"/>
      <c r="ACE190" s="16"/>
      <c r="ACF190" s="16"/>
      <c r="ACG190" s="16"/>
      <c r="ACH190" s="16"/>
      <c r="ACI190" s="16"/>
      <c r="ACJ190" s="16"/>
      <c r="ACK190" s="16"/>
      <c r="ACL190" s="16"/>
      <c r="ACM190" s="16"/>
      <c r="ACN190" s="16"/>
      <c r="ACO190" s="16"/>
      <c r="ACP190" s="16"/>
      <c r="ACQ190" s="16"/>
      <c r="ACR190" s="16"/>
      <c r="ACS190" s="16"/>
      <c r="ACT190" s="16"/>
      <c r="ACU190" s="16"/>
      <c r="ACV190" s="16"/>
      <c r="ACW190" s="16"/>
      <c r="ACX190" s="16"/>
      <c r="ACY190" s="16"/>
      <c r="ACZ190" s="16"/>
      <c r="ADA190" s="16"/>
      <c r="ADB190" s="16"/>
      <c r="ADC190" s="16"/>
      <c r="ADD190" s="16"/>
      <c r="ADE190" s="16"/>
      <c r="ADF190" s="16"/>
      <c r="ADG190" s="16"/>
      <c r="ADH190" s="16"/>
      <c r="ADI190" s="16"/>
      <c r="ADJ190" s="16"/>
      <c r="ADK190" s="16"/>
      <c r="ADL190" s="16"/>
      <c r="ADM190" s="16"/>
      <c r="ADN190" s="16"/>
      <c r="ADO190" s="16"/>
      <c r="ADP190" s="16"/>
      <c r="ADQ190" s="16"/>
      <c r="ADR190" s="16"/>
      <c r="ADS190" s="16"/>
      <c r="ADT190" s="16"/>
      <c r="ADU190" s="16"/>
      <c r="ADV190" s="16"/>
      <c r="ADW190" s="16"/>
      <c r="ADX190" s="16"/>
      <c r="ADY190" s="16"/>
      <c r="ADZ190" s="16"/>
      <c r="AEA190" s="16"/>
      <c r="AEB190" s="16"/>
      <c r="AEC190" s="16"/>
      <c r="AED190" s="16"/>
      <c r="AEE190" s="16"/>
      <c r="AEF190" s="16"/>
      <c r="AEG190" s="16"/>
      <c r="AEH190" s="16"/>
      <c r="AEI190" s="16"/>
      <c r="AEJ190" s="16"/>
      <c r="AEK190" s="16"/>
      <c r="AEL190" s="16"/>
      <c r="AEM190" s="16"/>
      <c r="AEN190" s="16"/>
      <c r="AEO190" s="16"/>
      <c r="AEP190" s="16"/>
      <c r="AEQ190" s="16"/>
      <c r="AER190" s="16"/>
      <c r="AES190" s="16"/>
      <c r="AET190" s="16"/>
      <c r="AEU190" s="16"/>
      <c r="AEV190" s="16"/>
      <c r="AEW190" s="16"/>
      <c r="AEX190" s="16"/>
      <c r="AEY190" s="16"/>
      <c r="AEZ190" s="16"/>
      <c r="AFA190" s="16"/>
      <c r="AFB190" s="16"/>
      <c r="AFC190" s="16"/>
      <c r="AFD190" s="16"/>
      <c r="AFE190" s="16"/>
      <c r="AFF190" s="16"/>
      <c r="AFG190" s="16"/>
      <c r="AFH190" s="16"/>
      <c r="AFI190" s="16"/>
      <c r="AFJ190" s="16"/>
      <c r="AFK190" s="16"/>
      <c r="AFL190" s="16"/>
      <c r="AFM190" s="16"/>
      <c r="AFN190" s="16"/>
      <c r="AFO190" s="16"/>
      <c r="AFP190" s="16"/>
      <c r="AFQ190" s="16"/>
      <c r="AFR190" s="16"/>
      <c r="AFS190" s="16"/>
      <c r="AFT190" s="16"/>
      <c r="AFU190" s="16"/>
      <c r="AFV190" s="16"/>
      <c r="AFW190" s="16"/>
      <c r="AFX190" s="16"/>
      <c r="AFY190" s="16"/>
      <c r="AFZ190" s="16"/>
      <c r="AGA190" s="16"/>
      <c r="AGB190" s="16"/>
      <c r="AGC190" s="16"/>
      <c r="AGD190" s="16"/>
      <c r="AGE190" s="16"/>
      <c r="AGF190" s="16"/>
      <c r="AGG190" s="16"/>
      <c r="AGH190" s="16"/>
      <c r="AGI190" s="16"/>
      <c r="AGJ190" s="16"/>
      <c r="AGK190" s="16"/>
      <c r="AGL190" s="16"/>
      <c r="AGM190" s="16"/>
      <c r="AGN190" s="16"/>
      <c r="AGO190" s="16"/>
      <c r="AGP190" s="16"/>
      <c r="AGQ190" s="16"/>
      <c r="AGR190" s="16"/>
      <c r="AGS190" s="16"/>
      <c r="AGT190" s="16"/>
      <c r="AGU190" s="16"/>
      <c r="AGV190" s="16"/>
      <c r="AGW190" s="16"/>
      <c r="AGX190" s="16"/>
      <c r="AGY190" s="16"/>
      <c r="AGZ190" s="16"/>
      <c r="AHA190" s="16"/>
      <c r="AHB190" s="16"/>
      <c r="AHC190" s="16"/>
      <c r="AHD190" s="16"/>
      <c r="AHE190" s="16"/>
      <c r="AHF190" s="16"/>
      <c r="AHG190" s="16"/>
      <c r="AHH190" s="16"/>
      <c r="AHI190" s="16"/>
      <c r="AHJ190" s="16"/>
      <c r="AHK190" s="16"/>
      <c r="AHL190" s="16"/>
      <c r="AHM190" s="16"/>
      <c r="AHN190" s="16"/>
      <c r="AHO190" s="16"/>
      <c r="AHP190" s="16"/>
      <c r="AHQ190" s="16"/>
      <c r="AHR190" s="16"/>
      <c r="AHS190" s="16"/>
      <c r="AHT190" s="16"/>
      <c r="AHU190" s="16"/>
      <c r="AHV190" s="16"/>
      <c r="AHW190" s="16"/>
      <c r="AHX190" s="16"/>
      <c r="AHY190" s="16"/>
    </row>
    <row r="191" spans="3:909" ht="12.75" customHeight="1" x14ac:dyDescent="0.35">
      <c r="C191" s="11"/>
      <c r="D191" s="11"/>
      <c r="E191" s="11"/>
      <c r="F191" s="11"/>
      <c r="G191" s="11"/>
      <c r="H191" s="11"/>
      <c r="I191" s="11"/>
      <c r="J191" s="13"/>
      <c r="K191" s="13"/>
      <c r="L191" s="13"/>
      <c r="M191" s="14"/>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5"/>
      <c r="BB191" s="15"/>
      <c r="BC191" s="15"/>
      <c r="BD191" s="15"/>
      <c r="BE191" s="15"/>
      <c r="BF191" s="15"/>
      <c r="BG191" s="15"/>
      <c r="BH191" s="15"/>
      <c r="BI191" s="15"/>
      <c r="BJ191" s="15"/>
      <c r="BK191" s="15"/>
      <c r="BL191" s="15"/>
      <c r="BM191" s="15"/>
      <c r="BN191" s="15"/>
      <c r="LT191" s="16"/>
      <c r="LU191" s="16"/>
      <c r="LV191" s="16"/>
      <c r="LW191" s="16"/>
      <c r="LX191" s="16"/>
      <c r="LY191" s="16"/>
      <c r="LZ191" s="16"/>
      <c r="MA191" s="16"/>
      <c r="MB191" s="16"/>
      <c r="MC191" s="16"/>
      <c r="MD191" s="16"/>
      <c r="ME191" s="16"/>
      <c r="MF191" s="16"/>
      <c r="MG191" s="16"/>
      <c r="MH191" s="16"/>
      <c r="MI191" s="16"/>
      <c r="MJ191" s="16"/>
      <c r="MK191" s="16"/>
      <c r="ML191" s="16"/>
      <c r="MM191" s="16"/>
      <c r="MN191" s="16"/>
      <c r="MO191" s="16"/>
      <c r="MP191" s="16"/>
      <c r="MQ191" s="16"/>
      <c r="MR191" s="16"/>
      <c r="MS191" s="16"/>
      <c r="MT191" s="16"/>
      <c r="MU191" s="16"/>
      <c r="MV191" s="16"/>
      <c r="MW191" s="16"/>
      <c r="MX191" s="16"/>
      <c r="MY191" s="16"/>
      <c r="MZ191" s="16"/>
      <c r="NA191" s="16"/>
      <c r="NB191" s="16"/>
      <c r="NC191" s="16"/>
      <c r="ND191" s="16"/>
      <c r="NE191" s="16"/>
      <c r="NF191" s="16"/>
      <c r="NG191" s="16"/>
      <c r="NH191" s="16"/>
      <c r="NI191" s="16"/>
      <c r="NJ191" s="16"/>
      <c r="NK191" s="16"/>
      <c r="NL191" s="16"/>
      <c r="NM191" s="16"/>
      <c r="NN191" s="16"/>
      <c r="NO191" s="16"/>
      <c r="NP191" s="16"/>
      <c r="NQ191" s="16"/>
      <c r="NR191" s="16"/>
      <c r="NS191" s="16"/>
      <c r="NT191" s="16"/>
      <c r="NU191" s="16"/>
      <c r="NV191" s="16"/>
      <c r="NW191" s="16"/>
      <c r="NX191" s="16"/>
      <c r="NY191" s="16"/>
      <c r="NZ191" s="16"/>
      <c r="OA191" s="16"/>
      <c r="OB191" s="16"/>
      <c r="OC191" s="16"/>
      <c r="OD191" s="16"/>
      <c r="OE191" s="16"/>
      <c r="OF191" s="16"/>
      <c r="OG191" s="16"/>
      <c r="OH191" s="16"/>
      <c r="OI191" s="16"/>
      <c r="OJ191" s="16"/>
      <c r="OK191" s="16"/>
      <c r="OL191" s="16"/>
      <c r="OM191" s="16"/>
      <c r="ON191" s="16"/>
      <c r="OO191" s="16"/>
      <c r="OP191" s="16"/>
      <c r="OQ191" s="16"/>
      <c r="OR191" s="16"/>
      <c r="OS191" s="16"/>
      <c r="OT191" s="16"/>
      <c r="OU191" s="16"/>
      <c r="OV191" s="16"/>
      <c r="OW191" s="16"/>
      <c r="OX191" s="16"/>
      <c r="OY191" s="16"/>
      <c r="OZ191" s="16"/>
      <c r="PA191" s="16"/>
      <c r="PB191" s="16"/>
      <c r="PC191" s="16"/>
      <c r="PD191" s="16"/>
      <c r="PE191" s="16"/>
      <c r="PF191" s="16"/>
      <c r="PG191" s="16"/>
      <c r="PH191" s="16"/>
      <c r="PI191" s="16"/>
      <c r="PJ191" s="16"/>
      <c r="PK191" s="16"/>
      <c r="PL191" s="16"/>
      <c r="PM191" s="16"/>
      <c r="PN191" s="16"/>
      <c r="PO191" s="16"/>
      <c r="PP191" s="16"/>
      <c r="PQ191" s="16"/>
      <c r="PR191" s="16"/>
      <c r="PS191" s="16"/>
      <c r="PT191" s="16"/>
      <c r="PU191" s="16"/>
      <c r="PV191" s="16"/>
      <c r="PW191" s="16"/>
      <c r="PX191" s="16"/>
      <c r="PY191" s="16"/>
      <c r="PZ191" s="16"/>
      <c r="QA191" s="16"/>
      <c r="QB191" s="16"/>
      <c r="QC191" s="16"/>
      <c r="QD191" s="16"/>
      <c r="QE191" s="16"/>
      <c r="QF191" s="16"/>
      <c r="QG191" s="16"/>
      <c r="QH191" s="16"/>
      <c r="QI191" s="16"/>
      <c r="QJ191" s="16"/>
      <c r="QK191" s="16"/>
      <c r="QL191" s="16"/>
      <c r="QM191" s="16"/>
      <c r="QN191" s="16"/>
      <c r="QO191" s="16"/>
      <c r="QP191" s="16"/>
      <c r="QQ191" s="16"/>
      <c r="QR191" s="16"/>
      <c r="QS191" s="16"/>
      <c r="QT191" s="16"/>
      <c r="QU191" s="16"/>
      <c r="QV191" s="16"/>
      <c r="QW191" s="16"/>
      <c r="QX191" s="16"/>
      <c r="QY191" s="16"/>
      <c r="QZ191" s="16"/>
      <c r="RA191" s="16"/>
      <c r="RB191" s="16"/>
      <c r="RC191" s="16"/>
      <c r="RD191" s="16"/>
      <c r="RE191" s="16"/>
      <c r="RF191" s="16"/>
      <c r="RG191" s="16"/>
      <c r="RH191" s="16"/>
      <c r="RI191" s="16"/>
      <c r="RJ191" s="16"/>
      <c r="RK191" s="16"/>
      <c r="RL191" s="16"/>
      <c r="RM191" s="16"/>
      <c r="RN191" s="16"/>
      <c r="RO191" s="16"/>
      <c r="RP191" s="16"/>
      <c r="RQ191" s="16"/>
      <c r="RR191" s="16"/>
      <c r="RS191" s="16"/>
      <c r="RT191" s="16"/>
      <c r="RU191" s="16"/>
      <c r="RV191" s="16"/>
      <c r="RW191" s="16"/>
      <c r="RX191" s="16"/>
      <c r="RY191" s="16"/>
      <c r="RZ191" s="16"/>
      <c r="SA191" s="16"/>
      <c r="SB191" s="16"/>
      <c r="SC191" s="16"/>
      <c r="SD191" s="16"/>
      <c r="SE191" s="16"/>
      <c r="SF191" s="16"/>
      <c r="SG191" s="16"/>
      <c r="SH191" s="16"/>
      <c r="SI191" s="16"/>
      <c r="SJ191" s="16"/>
      <c r="SK191" s="16"/>
      <c r="SL191" s="16"/>
      <c r="SM191" s="16"/>
      <c r="SN191" s="16"/>
      <c r="SO191" s="16"/>
      <c r="SP191" s="16"/>
      <c r="SQ191" s="16"/>
      <c r="SR191" s="16"/>
      <c r="SS191" s="16"/>
      <c r="ST191" s="16"/>
      <c r="SU191" s="16"/>
      <c r="SV191" s="16"/>
      <c r="SW191" s="16"/>
      <c r="SX191" s="16"/>
      <c r="SY191" s="16"/>
      <c r="SZ191" s="16"/>
      <c r="TA191" s="16"/>
      <c r="TB191" s="16"/>
      <c r="TC191" s="16"/>
      <c r="TD191" s="16"/>
      <c r="TE191" s="16"/>
      <c r="TF191" s="16"/>
      <c r="TG191" s="16"/>
      <c r="TH191" s="16"/>
      <c r="TI191" s="16"/>
      <c r="TJ191" s="16"/>
      <c r="TK191" s="16"/>
      <c r="TL191" s="16"/>
      <c r="TM191" s="16"/>
      <c r="TN191" s="16"/>
      <c r="TO191" s="16"/>
      <c r="TP191" s="16"/>
      <c r="TQ191" s="16"/>
      <c r="TR191" s="16"/>
      <c r="TS191" s="16"/>
      <c r="TT191" s="16"/>
      <c r="TU191" s="16"/>
      <c r="TV191" s="16"/>
      <c r="TW191" s="16"/>
      <c r="TX191" s="16"/>
      <c r="TY191" s="16"/>
      <c r="TZ191" s="16"/>
      <c r="UA191" s="16"/>
      <c r="UB191" s="16"/>
      <c r="UC191" s="16"/>
      <c r="UD191" s="16"/>
      <c r="UE191" s="16"/>
      <c r="UF191" s="16"/>
      <c r="UG191" s="16"/>
      <c r="UH191" s="16"/>
      <c r="UI191" s="16"/>
      <c r="UJ191" s="16"/>
      <c r="UK191" s="16"/>
      <c r="UL191" s="16"/>
      <c r="UM191" s="16"/>
      <c r="UN191" s="16"/>
      <c r="UO191" s="16"/>
      <c r="UP191" s="16"/>
      <c r="UQ191" s="16"/>
      <c r="UR191" s="16"/>
      <c r="US191" s="16"/>
      <c r="UT191" s="16"/>
      <c r="UU191" s="16"/>
      <c r="UV191" s="16"/>
      <c r="UW191" s="16"/>
      <c r="UX191" s="16"/>
      <c r="UY191" s="16"/>
      <c r="UZ191" s="16"/>
      <c r="VA191" s="16"/>
      <c r="VB191" s="16"/>
      <c r="VC191" s="16"/>
      <c r="VD191" s="16"/>
      <c r="VE191" s="16"/>
      <c r="VF191" s="16"/>
      <c r="VG191" s="16"/>
      <c r="VH191" s="16"/>
      <c r="VI191" s="16"/>
      <c r="VJ191" s="16"/>
      <c r="VK191" s="16"/>
      <c r="VL191" s="16"/>
      <c r="VM191" s="16"/>
      <c r="VN191" s="16"/>
      <c r="VO191" s="16"/>
      <c r="VP191" s="16"/>
      <c r="VQ191" s="16"/>
      <c r="VR191" s="16"/>
      <c r="VS191" s="16"/>
      <c r="VT191" s="16"/>
      <c r="VU191" s="16"/>
      <c r="VV191" s="16"/>
      <c r="VW191" s="16"/>
      <c r="VX191" s="16"/>
      <c r="VY191" s="16"/>
      <c r="VZ191" s="16"/>
      <c r="WA191" s="16"/>
      <c r="WB191" s="16"/>
      <c r="WC191" s="16"/>
      <c r="WD191" s="16"/>
      <c r="WE191" s="16"/>
      <c r="WF191" s="16"/>
      <c r="WG191" s="16"/>
      <c r="WH191" s="16"/>
      <c r="WI191" s="16"/>
      <c r="WJ191" s="16"/>
      <c r="WK191" s="16"/>
      <c r="WL191" s="16"/>
      <c r="WM191" s="16"/>
      <c r="WN191" s="16"/>
      <c r="WO191" s="16"/>
      <c r="WP191" s="16"/>
      <c r="WQ191" s="16"/>
      <c r="WR191" s="16"/>
      <c r="WS191" s="16"/>
      <c r="WT191" s="16"/>
      <c r="WU191" s="16"/>
      <c r="WV191" s="16"/>
      <c r="WW191" s="16"/>
      <c r="WX191" s="16"/>
      <c r="WY191" s="16"/>
      <c r="WZ191" s="16"/>
      <c r="XA191" s="16"/>
      <c r="XB191" s="16"/>
      <c r="XC191" s="16"/>
      <c r="XD191" s="16"/>
      <c r="XE191" s="16"/>
      <c r="XF191" s="16"/>
      <c r="XG191" s="16"/>
      <c r="XH191" s="16"/>
      <c r="XI191" s="16"/>
      <c r="XJ191" s="16"/>
      <c r="XK191" s="16"/>
      <c r="XL191" s="16"/>
      <c r="XM191" s="16"/>
      <c r="XN191" s="16"/>
      <c r="XO191" s="16"/>
      <c r="XP191" s="16"/>
      <c r="XQ191" s="16"/>
      <c r="XR191" s="16"/>
      <c r="XS191" s="16"/>
      <c r="XT191" s="16"/>
      <c r="XU191" s="16"/>
      <c r="XV191" s="16"/>
      <c r="XW191" s="16"/>
      <c r="XX191" s="16"/>
      <c r="XY191" s="16"/>
      <c r="XZ191" s="16"/>
      <c r="YA191" s="16"/>
      <c r="YB191" s="16"/>
      <c r="YC191" s="16"/>
      <c r="YD191" s="16"/>
      <c r="YE191" s="16"/>
      <c r="YF191" s="16"/>
      <c r="YG191" s="16"/>
      <c r="YH191" s="16"/>
      <c r="YI191" s="16"/>
      <c r="YJ191" s="16"/>
      <c r="YK191" s="16"/>
      <c r="YL191" s="16"/>
      <c r="YM191" s="16"/>
      <c r="YN191" s="16"/>
      <c r="YO191" s="16"/>
      <c r="YP191" s="16"/>
      <c r="YQ191" s="16"/>
      <c r="YR191" s="16"/>
      <c r="YS191" s="16"/>
      <c r="YT191" s="16"/>
      <c r="YU191" s="16"/>
      <c r="YV191" s="16"/>
      <c r="YW191" s="16"/>
      <c r="YX191" s="16"/>
      <c r="YY191" s="16"/>
      <c r="YZ191" s="16"/>
      <c r="ZA191" s="16"/>
      <c r="ZB191" s="16"/>
      <c r="ZC191" s="16"/>
      <c r="ZD191" s="16"/>
      <c r="ZE191" s="16"/>
      <c r="ZF191" s="16"/>
      <c r="ZG191" s="16"/>
      <c r="ZH191" s="16"/>
      <c r="ZI191" s="16"/>
      <c r="ZJ191" s="16"/>
      <c r="ZK191" s="16"/>
      <c r="ZL191" s="16"/>
      <c r="ZM191" s="16"/>
      <c r="ZN191" s="16"/>
      <c r="ZO191" s="16"/>
      <c r="ZP191" s="16"/>
      <c r="ZQ191" s="16"/>
      <c r="ZR191" s="16"/>
      <c r="ZS191" s="16"/>
      <c r="ZT191" s="16"/>
      <c r="ZU191" s="16"/>
      <c r="ZV191" s="16"/>
      <c r="ZW191" s="16"/>
      <c r="ZX191" s="16"/>
      <c r="ZY191" s="16"/>
      <c r="ZZ191" s="16"/>
      <c r="AAA191" s="16"/>
      <c r="AAB191" s="16"/>
      <c r="AAC191" s="16"/>
      <c r="AAD191" s="16"/>
      <c r="AAE191" s="16"/>
      <c r="AAF191" s="16"/>
      <c r="AAG191" s="16"/>
      <c r="AAH191" s="16"/>
      <c r="AAI191" s="16"/>
      <c r="AAJ191" s="16"/>
      <c r="AAK191" s="16"/>
      <c r="AAL191" s="16"/>
      <c r="AAM191" s="16"/>
      <c r="AAN191" s="16"/>
      <c r="AAO191" s="16"/>
      <c r="AAP191" s="16"/>
      <c r="AAQ191" s="16"/>
      <c r="AAR191" s="16"/>
      <c r="AAS191" s="16"/>
      <c r="AAT191" s="16"/>
      <c r="AAU191" s="16"/>
      <c r="AAV191" s="16"/>
      <c r="AAW191" s="16"/>
      <c r="AAX191" s="16"/>
      <c r="AAY191" s="16"/>
      <c r="AAZ191" s="16"/>
      <c r="ABA191" s="16"/>
      <c r="ABB191" s="16"/>
      <c r="ABC191" s="16"/>
      <c r="ABD191" s="16"/>
      <c r="ABE191" s="16"/>
      <c r="ABF191" s="16"/>
      <c r="ABG191" s="16"/>
      <c r="ABH191" s="16"/>
      <c r="ABI191" s="16"/>
      <c r="ABJ191" s="16"/>
      <c r="ABK191" s="16"/>
      <c r="ABL191" s="16"/>
      <c r="ABM191" s="16"/>
      <c r="ABN191" s="16"/>
      <c r="ABO191" s="16"/>
      <c r="ABP191" s="16"/>
      <c r="ABQ191" s="16"/>
      <c r="ABR191" s="16"/>
      <c r="ABS191" s="16"/>
      <c r="ABT191" s="16"/>
      <c r="ABU191" s="16"/>
      <c r="ABV191" s="16"/>
      <c r="ABW191" s="16"/>
      <c r="ABX191" s="16"/>
      <c r="ABY191" s="16"/>
      <c r="ABZ191" s="16"/>
      <c r="ACA191" s="16"/>
      <c r="ACB191" s="16"/>
      <c r="ACC191" s="16"/>
      <c r="ACD191" s="16"/>
      <c r="ACE191" s="16"/>
      <c r="ACF191" s="16"/>
      <c r="ACG191" s="16"/>
      <c r="ACH191" s="16"/>
      <c r="ACI191" s="16"/>
      <c r="ACJ191" s="16"/>
      <c r="ACK191" s="16"/>
      <c r="ACL191" s="16"/>
      <c r="ACM191" s="16"/>
      <c r="ACN191" s="16"/>
      <c r="ACO191" s="16"/>
      <c r="ACP191" s="16"/>
      <c r="ACQ191" s="16"/>
      <c r="ACR191" s="16"/>
      <c r="ACS191" s="16"/>
      <c r="ACT191" s="16"/>
      <c r="ACU191" s="16"/>
      <c r="ACV191" s="16"/>
      <c r="ACW191" s="16"/>
      <c r="ACX191" s="16"/>
      <c r="ACY191" s="16"/>
      <c r="ACZ191" s="16"/>
      <c r="ADA191" s="16"/>
      <c r="ADB191" s="16"/>
      <c r="ADC191" s="16"/>
      <c r="ADD191" s="16"/>
      <c r="ADE191" s="16"/>
      <c r="ADF191" s="16"/>
      <c r="ADG191" s="16"/>
      <c r="ADH191" s="16"/>
      <c r="ADI191" s="16"/>
      <c r="ADJ191" s="16"/>
      <c r="ADK191" s="16"/>
      <c r="ADL191" s="16"/>
      <c r="ADM191" s="16"/>
      <c r="ADN191" s="16"/>
      <c r="ADO191" s="16"/>
      <c r="ADP191" s="16"/>
      <c r="ADQ191" s="16"/>
      <c r="ADR191" s="16"/>
      <c r="ADS191" s="16"/>
      <c r="ADT191" s="16"/>
      <c r="ADU191" s="16"/>
      <c r="ADV191" s="16"/>
      <c r="ADW191" s="16"/>
      <c r="ADX191" s="16"/>
      <c r="ADY191" s="16"/>
      <c r="ADZ191" s="16"/>
      <c r="AEA191" s="16"/>
      <c r="AEB191" s="16"/>
      <c r="AEC191" s="16"/>
      <c r="AED191" s="16"/>
      <c r="AEE191" s="16"/>
      <c r="AEF191" s="16"/>
      <c r="AEG191" s="16"/>
      <c r="AEH191" s="16"/>
      <c r="AEI191" s="16"/>
      <c r="AEJ191" s="16"/>
      <c r="AEK191" s="16"/>
      <c r="AEL191" s="16"/>
      <c r="AEM191" s="16"/>
      <c r="AEN191" s="16"/>
      <c r="AEO191" s="16"/>
      <c r="AEP191" s="16"/>
      <c r="AEQ191" s="16"/>
      <c r="AER191" s="16"/>
      <c r="AES191" s="16"/>
      <c r="AET191" s="16"/>
      <c r="AEU191" s="16"/>
      <c r="AEV191" s="16"/>
      <c r="AEW191" s="16"/>
      <c r="AEX191" s="16"/>
      <c r="AEY191" s="16"/>
      <c r="AEZ191" s="16"/>
      <c r="AFA191" s="16"/>
      <c r="AFB191" s="16"/>
      <c r="AFC191" s="16"/>
      <c r="AFD191" s="16"/>
      <c r="AFE191" s="16"/>
      <c r="AFF191" s="16"/>
      <c r="AFG191" s="16"/>
      <c r="AFH191" s="16"/>
      <c r="AFI191" s="16"/>
      <c r="AFJ191" s="16"/>
      <c r="AFK191" s="16"/>
      <c r="AFL191" s="16"/>
      <c r="AFM191" s="16"/>
      <c r="AFN191" s="16"/>
      <c r="AFO191" s="16"/>
      <c r="AFP191" s="16"/>
      <c r="AFQ191" s="16"/>
      <c r="AFR191" s="16"/>
      <c r="AFS191" s="16"/>
      <c r="AFT191" s="16"/>
      <c r="AFU191" s="16"/>
      <c r="AFV191" s="16"/>
      <c r="AFW191" s="16"/>
      <c r="AFX191" s="16"/>
      <c r="AFY191" s="16"/>
      <c r="AFZ191" s="16"/>
      <c r="AGA191" s="16"/>
      <c r="AGB191" s="16"/>
      <c r="AGC191" s="16"/>
      <c r="AGD191" s="16"/>
      <c r="AGE191" s="16"/>
      <c r="AGF191" s="16"/>
      <c r="AGG191" s="16"/>
      <c r="AGH191" s="16"/>
      <c r="AGI191" s="16"/>
      <c r="AGJ191" s="16"/>
      <c r="AGK191" s="16"/>
      <c r="AGL191" s="16"/>
      <c r="AGM191" s="16"/>
      <c r="AGN191" s="16"/>
      <c r="AGO191" s="16"/>
      <c r="AGP191" s="16"/>
      <c r="AGQ191" s="16"/>
      <c r="AGR191" s="16"/>
      <c r="AGS191" s="16"/>
      <c r="AGT191" s="16"/>
      <c r="AGU191" s="16"/>
      <c r="AGV191" s="16"/>
      <c r="AGW191" s="16"/>
      <c r="AGX191" s="16"/>
      <c r="AGY191" s="16"/>
      <c r="AGZ191" s="16"/>
      <c r="AHA191" s="16"/>
      <c r="AHB191" s="16"/>
      <c r="AHC191" s="16"/>
      <c r="AHD191" s="16"/>
      <c r="AHE191" s="16"/>
      <c r="AHF191" s="16"/>
      <c r="AHG191" s="16"/>
      <c r="AHH191" s="16"/>
      <c r="AHI191" s="16"/>
      <c r="AHJ191" s="16"/>
      <c r="AHK191" s="16"/>
      <c r="AHL191" s="16"/>
      <c r="AHM191" s="16"/>
      <c r="AHN191" s="16"/>
      <c r="AHO191" s="16"/>
      <c r="AHP191" s="16"/>
      <c r="AHQ191" s="16"/>
      <c r="AHR191" s="16"/>
      <c r="AHS191" s="16"/>
      <c r="AHT191" s="16"/>
      <c r="AHU191" s="16"/>
      <c r="AHV191" s="16"/>
      <c r="AHW191" s="16"/>
      <c r="AHX191" s="16"/>
      <c r="AHY191" s="16"/>
    </row>
    <row r="192" spans="3:909" ht="12.75" customHeight="1" x14ac:dyDescent="0.35">
      <c r="C192" s="11"/>
      <c r="D192" s="11"/>
      <c r="E192" s="11"/>
      <c r="F192" s="11"/>
      <c r="G192" s="11"/>
      <c r="H192" s="11"/>
      <c r="I192" s="11"/>
      <c r="J192" s="13"/>
      <c r="K192" s="13"/>
      <c r="L192" s="13"/>
      <c r="M192" s="14"/>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5"/>
      <c r="BB192" s="15"/>
      <c r="BC192" s="15"/>
      <c r="BD192" s="15"/>
      <c r="BE192" s="15"/>
      <c r="BF192" s="15"/>
      <c r="BG192" s="15"/>
      <c r="BH192" s="15"/>
      <c r="BI192" s="15"/>
      <c r="BJ192" s="15"/>
      <c r="BK192" s="15"/>
      <c r="BL192" s="15"/>
      <c r="BM192" s="15"/>
      <c r="BN192" s="15"/>
      <c r="LT192" s="16"/>
      <c r="LU192" s="16"/>
      <c r="LV192" s="16"/>
      <c r="LW192" s="16"/>
      <c r="LX192" s="16"/>
      <c r="LY192" s="16"/>
      <c r="LZ192" s="16"/>
      <c r="MA192" s="16"/>
      <c r="MB192" s="16"/>
      <c r="MC192" s="16"/>
      <c r="MD192" s="16"/>
      <c r="ME192" s="16"/>
      <c r="MF192" s="16"/>
      <c r="MG192" s="16"/>
      <c r="MH192" s="16"/>
      <c r="MI192" s="16"/>
      <c r="MJ192" s="16"/>
      <c r="MK192" s="16"/>
      <c r="ML192" s="16"/>
      <c r="MM192" s="16"/>
      <c r="MN192" s="16"/>
      <c r="MO192" s="16"/>
      <c r="MP192" s="16"/>
      <c r="MQ192" s="16"/>
      <c r="MR192" s="16"/>
      <c r="MS192" s="16"/>
      <c r="MT192" s="16"/>
      <c r="MU192" s="16"/>
      <c r="MV192" s="16"/>
      <c r="MW192" s="16"/>
      <c r="MX192" s="16"/>
      <c r="MY192" s="16"/>
      <c r="MZ192" s="16"/>
      <c r="NA192" s="16"/>
      <c r="NB192" s="16"/>
      <c r="NC192" s="16"/>
      <c r="ND192" s="16"/>
      <c r="NE192" s="16"/>
      <c r="NF192" s="16"/>
      <c r="NG192" s="16"/>
      <c r="NH192" s="16"/>
      <c r="NI192" s="16"/>
      <c r="NJ192" s="16"/>
      <c r="NK192" s="16"/>
      <c r="NL192" s="16"/>
      <c r="NM192" s="16"/>
      <c r="NN192" s="16"/>
      <c r="NO192" s="16"/>
      <c r="NP192" s="16"/>
      <c r="NQ192" s="16"/>
      <c r="NR192" s="16"/>
      <c r="NS192" s="16"/>
      <c r="NT192" s="16"/>
      <c r="NU192" s="16"/>
      <c r="NV192" s="16"/>
      <c r="NW192" s="16"/>
      <c r="NX192" s="16"/>
      <c r="NY192" s="16"/>
      <c r="NZ192" s="16"/>
      <c r="OA192" s="16"/>
      <c r="OB192" s="16"/>
      <c r="OC192" s="16"/>
      <c r="OD192" s="16"/>
      <c r="OE192" s="16"/>
      <c r="OF192" s="16"/>
      <c r="OG192" s="16"/>
      <c r="OH192" s="16"/>
      <c r="OI192" s="16"/>
      <c r="OJ192" s="16"/>
      <c r="OK192" s="16"/>
      <c r="OL192" s="16"/>
      <c r="OM192" s="16"/>
      <c r="ON192" s="16"/>
      <c r="OO192" s="16"/>
      <c r="OP192" s="16"/>
      <c r="OQ192" s="16"/>
      <c r="OR192" s="16"/>
      <c r="OS192" s="16"/>
      <c r="OT192" s="16"/>
      <c r="OU192" s="16"/>
      <c r="OV192" s="16"/>
      <c r="OW192" s="16"/>
      <c r="OX192" s="16"/>
      <c r="OY192" s="16"/>
      <c r="OZ192" s="16"/>
      <c r="PA192" s="16"/>
      <c r="PB192" s="16"/>
      <c r="PC192" s="16"/>
      <c r="PD192" s="16"/>
      <c r="PE192" s="16"/>
      <c r="PF192" s="16"/>
      <c r="PG192" s="16"/>
      <c r="PH192" s="16"/>
      <c r="PI192" s="16"/>
      <c r="PJ192" s="16"/>
      <c r="PK192" s="16"/>
      <c r="PL192" s="16"/>
      <c r="PM192" s="16"/>
      <c r="PN192" s="16"/>
      <c r="PO192" s="16"/>
      <c r="PP192" s="16"/>
      <c r="PQ192" s="16"/>
      <c r="PR192" s="16"/>
      <c r="PS192" s="16"/>
      <c r="PT192" s="16"/>
      <c r="PU192" s="16"/>
      <c r="PV192" s="16"/>
      <c r="PW192" s="16"/>
      <c r="PX192" s="16"/>
      <c r="PY192" s="16"/>
      <c r="PZ192" s="16"/>
      <c r="QA192" s="16"/>
      <c r="QB192" s="16"/>
      <c r="QC192" s="16"/>
      <c r="QD192" s="16"/>
      <c r="QE192" s="16"/>
      <c r="QF192" s="16"/>
      <c r="QG192" s="16"/>
      <c r="QH192" s="16"/>
      <c r="QI192" s="16"/>
      <c r="QJ192" s="16"/>
      <c r="QK192" s="16"/>
      <c r="QL192" s="16"/>
      <c r="QM192" s="16"/>
      <c r="QN192" s="16"/>
      <c r="QO192" s="16"/>
      <c r="QP192" s="16"/>
      <c r="QQ192" s="16"/>
      <c r="QR192" s="16"/>
      <c r="QS192" s="16"/>
      <c r="QT192" s="16"/>
      <c r="QU192" s="16"/>
      <c r="QV192" s="16"/>
      <c r="QW192" s="16"/>
      <c r="QX192" s="16"/>
      <c r="QY192" s="16"/>
      <c r="QZ192" s="16"/>
      <c r="RA192" s="16"/>
      <c r="RB192" s="16"/>
      <c r="RC192" s="16"/>
      <c r="RD192" s="16"/>
      <c r="RE192" s="16"/>
      <c r="RF192" s="16"/>
      <c r="RG192" s="16"/>
      <c r="RH192" s="16"/>
      <c r="RI192" s="16"/>
      <c r="RJ192" s="16"/>
      <c r="RK192" s="16"/>
      <c r="RL192" s="16"/>
      <c r="RM192" s="16"/>
      <c r="RN192" s="16"/>
      <c r="RO192" s="16"/>
      <c r="RP192" s="16"/>
      <c r="RQ192" s="16"/>
      <c r="RR192" s="16"/>
      <c r="RS192" s="16"/>
      <c r="RT192" s="16"/>
      <c r="RU192" s="16"/>
      <c r="RV192" s="16"/>
      <c r="RW192" s="16"/>
      <c r="RX192" s="16"/>
      <c r="RY192" s="16"/>
      <c r="RZ192" s="16"/>
      <c r="SA192" s="16"/>
      <c r="SB192" s="16"/>
      <c r="SC192" s="16"/>
      <c r="SD192" s="16"/>
      <c r="SE192" s="16"/>
      <c r="SF192" s="16"/>
      <c r="SG192" s="16"/>
      <c r="SH192" s="16"/>
      <c r="SI192" s="16"/>
      <c r="SJ192" s="16"/>
      <c r="SK192" s="16"/>
      <c r="SL192" s="16"/>
      <c r="SM192" s="16"/>
      <c r="SN192" s="16"/>
      <c r="SO192" s="16"/>
      <c r="SP192" s="16"/>
      <c r="SQ192" s="16"/>
      <c r="SR192" s="16"/>
      <c r="SS192" s="16"/>
      <c r="ST192" s="16"/>
      <c r="SU192" s="16"/>
      <c r="SV192" s="16"/>
      <c r="SW192" s="16"/>
      <c r="SX192" s="16"/>
      <c r="SY192" s="16"/>
      <c r="SZ192" s="16"/>
      <c r="TA192" s="16"/>
      <c r="TB192" s="16"/>
      <c r="TC192" s="16"/>
      <c r="TD192" s="16"/>
      <c r="TE192" s="16"/>
      <c r="TF192" s="16"/>
      <c r="TG192" s="16"/>
      <c r="TH192" s="16"/>
      <c r="TI192" s="16"/>
      <c r="TJ192" s="16"/>
      <c r="TK192" s="16"/>
      <c r="TL192" s="16"/>
      <c r="TM192" s="16"/>
      <c r="TN192" s="16"/>
      <c r="TO192" s="16"/>
      <c r="TP192" s="16"/>
      <c r="TQ192" s="16"/>
      <c r="TR192" s="16"/>
      <c r="TS192" s="16"/>
      <c r="TT192" s="16"/>
      <c r="TU192" s="16"/>
      <c r="TV192" s="16"/>
      <c r="TW192" s="16"/>
      <c r="TX192" s="16"/>
      <c r="TY192" s="16"/>
      <c r="TZ192" s="16"/>
      <c r="UA192" s="16"/>
      <c r="UB192" s="16"/>
      <c r="UC192" s="16"/>
      <c r="UD192" s="16"/>
      <c r="UE192" s="16"/>
      <c r="UF192" s="16"/>
      <c r="UG192" s="16"/>
      <c r="UH192" s="16"/>
      <c r="UI192" s="16"/>
      <c r="UJ192" s="16"/>
      <c r="UK192" s="16"/>
      <c r="UL192" s="16"/>
      <c r="UM192" s="16"/>
      <c r="UN192" s="16"/>
      <c r="UO192" s="16"/>
      <c r="UP192" s="16"/>
      <c r="UQ192" s="16"/>
      <c r="UR192" s="16"/>
      <c r="US192" s="16"/>
      <c r="UT192" s="16"/>
      <c r="UU192" s="16"/>
      <c r="UV192" s="16"/>
      <c r="UW192" s="16"/>
      <c r="UX192" s="16"/>
      <c r="UY192" s="16"/>
      <c r="UZ192" s="16"/>
      <c r="VA192" s="16"/>
      <c r="VB192" s="16"/>
      <c r="VC192" s="16"/>
      <c r="VD192" s="16"/>
      <c r="VE192" s="16"/>
      <c r="VF192" s="16"/>
      <c r="VG192" s="16"/>
      <c r="VH192" s="16"/>
      <c r="VI192" s="16"/>
      <c r="VJ192" s="16"/>
      <c r="VK192" s="16"/>
      <c r="VL192" s="16"/>
      <c r="VM192" s="16"/>
      <c r="VN192" s="16"/>
      <c r="VO192" s="16"/>
      <c r="VP192" s="16"/>
      <c r="VQ192" s="16"/>
      <c r="VR192" s="16"/>
      <c r="VS192" s="16"/>
      <c r="VT192" s="16"/>
      <c r="VU192" s="16"/>
      <c r="VV192" s="16"/>
      <c r="VW192" s="16"/>
      <c r="VX192" s="16"/>
      <c r="VY192" s="16"/>
      <c r="VZ192" s="16"/>
      <c r="WA192" s="16"/>
      <c r="WB192" s="16"/>
      <c r="WC192" s="16"/>
      <c r="WD192" s="16"/>
      <c r="WE192" s="16"/>
      <c r="WF192" s="16"/>
      <c r="WG192" s="16"/>
      <c r="WH192" s="16"/>
      <c r="WI192" s="16"/>
      <c r="WJ192" s="16"/>
      <c r="WK192" s="16"/>
      <c r="WL192" s="16"/>
      <c r="WM192" s="16"/>
      <c r="WN192" s="16"/>
      <c r="WO192" s="16"/>
      <c r="WP192" s="16"/>
      <c r="WQ192" s="16"/>
      <c r="WR192" s="16"/>
      <c r="WS192" s="16"/>
      <c r="WT192" s="16"/>
      <c r="WU192" s="16"/>
      <c r="WV192" s="16"/>
      <c r="WW192" s="16"/>
      <c r="WX192" s="16"/>
      <c r="WY192" s="16"/>
      <c r="WZ192" s="16"/>
      <c r="XA192" s="16"/>
      <c r="XB192" s="16"/>
      <c r="XC192" s="16"/>
      <c r="XD192" s="16"/>
      <c r="XE192" s="16"/>
      <c r="XF192" s="16"/>
      <c r="XG192" s="16"/>
      <c r="XH192" s="16"/>
      <c r="XI192" s="16"/>
      <c r="XJ192" s="16"/>
      <c r="XK192" s="16"/>
      <c r="XL192" s="16"/>
      <c r="XM192" s="16"/>
      <c r="XN192" s="16"/>
      <c r="XO192" s="16"/>
      <c r="XP192" s="16"/>
      <c r="XQ192" s="16"/>
      <c r="XR192" s="16"/>
      <c r="XS192" s="16"/>
      <c r="XT192" s="16"/>
      <c r="XU192" s="16"/>
      <c r="XV192" s="16"/>
      <c r="XW192" s="16"/>
      <c r="XX192" s="16"/>
      <c r="XY192" s="16"/>
      <c r="XZ192" s="16"/>
      <c r="YA192" s="16"/>
      <c r="YB192" s="16"/>
      <c r="YC192" s="16"/>
      <c r="YD192" s="16"/>
      <c r="YE192" s="16"/>
      <c r="YF192" s="16"/>
      <c r="YG192" s="16"/>
      <c r="YH192" s="16"/>
      <c r="YI192" s="16"/>
      <c r="YJ192" s="16"/>
      <c r="YK192" s="16"/>
      <c r="YL192" s="16"/>
      <c r="YM192" s="16"/>
      <c r="YN192" s="16"/>
      <c r="YO192" s="16"/>
      <c r="YP192" s="16"/>
      <c r="YQ192" s="16"/>
      <c r="YR192" s="16"/>
      <c r="YS192" s="16"/>
      <c r="YT192" s="16"/>
      <c r="YU192" s="16"/>
      <c r="YV192" s="16"/>
      <c r="YW192" s="16"/>
      <c r="YX192" s="16"/>
      <c r="YY192" s="16"/>
      <c r="YZ192" s="16"/>
      <c r="ZA192" s="16"/>
      <c r="ZB192" s="16"/>
      <c r="ZC192" s="16"/>
      <c r="ZD192" s="16"/>
      <c r="ZE192" s="16"/>
      <c r="ZF192" s="16"/>
      <c r="ZG192" s="16"/>
      <c r="ZH192" s="16"/>
      <c r="ZI192" s="16"/>
      <c r="ZJ192" s="16"/>
      <c r="ZK192" s="16"/>
      <c r="ZL192" s="16"/>
      <c r="ZM192" s="16"/>
      <c r="ZN192" s="16"/>
      <c r="ZO192" s="16"/>
      <c r="ZP192" s="16"/>
      <c r="ZQ192" s="16"/>
      <c r="ZR192" s="16"/>
      <c r="ZS192" s="16"/>
      <c r="ZT192" s="16"/>
      <c r="ZU192" s="16"/>
      <c r="ZV192" s="16"/>
      <c r="ZW192" s="16"/>
      <c r="ZX192" s="16"/>
      <c r="ZY192" s="16"/>
      <c r="ZZ192" s="16"/>
      <c r="AAA192" s="16"/>
      <c r="AAB192" s="16"/>
      <c r="AAC192" s="16"/>
      <c r="AAD192" s="16"/>
      <c r="AAE192" s="16"/>
      <c r="AAF192" s="16"/>
      <c r="AAG192" s="16"/>
      <c r="AAH192" s="16"/>
      <c r="AAI192" s="16"/>
      <c r="AAJ192" s="16"/>
      <c r="AAK192" s="16"/>
      <c r="AAL192" s="16"/>
      <c r="AAM192" s="16"/>
      <c r="AAN192" s="16"/>
      <c r="AAO192" s="16"/>
      <c r="AAP192" s="16"/>
      <c r="AAQ192" s="16"/>
      <c r="AAR192" s="16"/>
      <c r="AAS192" s="16"/>
      <c r="AAT192" s="16"/>
      <c r="AAU192" s="16"/>
      <c r="AAV192" s="16"/>
      <c r="AAW192" s="16"/>
      <c r="AAX192" s="16"/>
      <c r="AAY192" s="16"/>
      <c r="AAZ192" s="16"/>
      <c r="ABA192" s="16"/>
      <c r="ABB192" s="16"/>
      <c r="ABC192" s="16"/>
      <c r="ABD192" s="16"/>
      <c r="ABE192" s="16"/>
      <c r="ABF192" s="16"/>
      <c r="ABG192" s="16"/>
      <c r="ABH192" s="16"/>
      <c r="ABI192" s="16"/>
      <c r="ABJ192" s="16"/>
      <c r="ABK192" s="16"/>
      <c r="ABL192" s="16"/>
      <c r="ABM192" s="16"/>
      <c r="ABN192" s="16"/>
      <c r="ABO192" s="16"/>
      <c r="ABP192" s="16"/>
      <c r="ABQ192" s="16"/>
      <c r="ABR192" s="16"/>
      <c r="ABS192" s="16"/>
      <c r="ABT192" s="16"/>
      <c r="ABU192" s="16"/>
      <c r="ABV192" s="16"/>
      <c r="ABW192" s="16"/>
      <c r="ABX192" s="16"/>
      <c r="ABY192" s="16"/>
      <c r="ABZ192" s="16"/>
      <c r="ACA192" s="16"/>
      <c r="ACB192" s="16"/>
      <c r="ACC192" s="16"/>
      <c r="ACD192" s="16"/>
      <c r="ACE192" s="16"/>
      <c r="ACF192" s="16"/>
      <c r="ACG192" s="16"/>
      <c r="ACH192" s="16"/>
      <c r="ACI192" s="16"/>
      <c r="ACJ192" s="16"/>
      <c r="ACK192" s="16"/>
      <c r="ACL192" s="16"/>
      <c r="ACM192" s="16"/>
      <c r="ACN192" s="16"/>
      <c r="ACO192" s="16"/>
      <c r="ACP192" s="16"/>
      <c r="ACQ192" s="16"/>
      <c r="ACR192" s="16"/>
      <c r="ACS192" s="16"/>
      <c r="ACT192" s="16"/>
      <c r="ACU192" s="16"/>
      <c r="ACV192" s="16"/>
      <c r="ACW192" s="16"/>
      <c r="ACX192" s="16"/>
      <c r="ACY192" s="16"/>
      <c r="ACZ192" s="16"/>
      <c r="ADA192" s="16"/>
      <c r="ADB192" s="16"/>
      <c r="ADC192" s="16"/>
      <c r="ADD192" s="16"/>
      <c r="ADE192" s="16"/>
      <c r="ADF192" s="16"/>
      <c r="ADG192" s="16"/>
      <c r="ADH192" s="16"/>
      <c r="ADI192" s="16"/>
      <c r="ADJ192" s="16"/>
      <c r="ADK192" s="16"/>
      <c r="ADL192" s="16"/>
      <c r="ADM192" s="16"/>
      <c r="ADN192" s="16"/>
      <c r="ADO192" s="16"/>
      <c r="ADP192" s="16"/>
      <c r="ADQ192" s="16"/>
      <c r="ADR192" s="16"/>
      <c r="ADS192" s="16"/>
      <c r="ADT192" s="16"/>
      <c r="ADU192" s="16"/>
      <c r="ADV192" s="16"/>
      <c r="ADW192" s="16"/>
      <c r="ADX192" s="16"/>
      <c r="ADY192" s="16"/>
      <c r="ADZ192" s="16"/>
      <c r="AEA192" s="16"/>
      <c r="AEB192" s="16"/>
      <c r="AEC192" s="16"/>
      <c r="AED192" s="16"/>
      <c r="AEE192" s="16"/>
      <c r="AEF192" s="16"/>
      <c r="AEG192" s="16"/>
      <c r="AEH192" s="16"/>
      <c r="AEI192" s="16"/>
      <c r="AEJ192" s="16"/>
      <c r="AEK192" s="16"/>
      <c r="AEL192" s="16"/>
      <c r="AEM192" s="16"/>
      <c r="AEN192" s="16"/>
      <c r="AEO192" s="16"/>
      <c r="AEP192" s="16"/>
      <c r="AEQ192" s="16"/>
      <c r="AER192" s="16"/>
      <c r="AES192" s="16"/>
      <c r="AET192" s="16"/>
      <c r="AEU192" s="16"/>
      <c r="AEV192" s="16"/>
      <c r="AEW192" s="16"/>
      <c r="AEX192" s="16"/>
      <c r="AEY192" s="16"/>
      <c r="AEZ192" s="16"/>
      <c r="AFA192" s="16"/>
      <c r="AFB192" s="16"/>
      <c r="AFC192" s="16"/>
      <c r="AFD192" s="16"/>
      <c r="AFE192" s="16"/>
      <c r="AFF192" s="16"/>
      <c r="AFG192" s="16"/>
      <c r="AFH192" s="16"/>
      <c r="AFI192" s="16"/>
      <c r="AFJ192" s="16"/>
      <c r="AFK192" s="16"/>
      <c r="AFL192" s="16"/>
      <c r="AFM192" s="16"/>
      <c r="AFN192" s="16"/>
      <c r="AFO192" s="16"/>
      <c r="AFP192" s="16"/>
      <c r="AFQ192" s="16"/>
      <c r="AFR192" s="16"/>
      <c r="AFS192" s="16"/>
      <c r="AFT192" s="16"/>
      <c r="AFU192" s="16"/>
      <c r="AFV192" s="16"/>
      <c r="AFW192" s="16"/>
      <c r="AFX192" s="16"/>
      <c r="AFY192" s="16"/>
      <c r="AFZ192" s="16"/>
      <c r="AGA192" s="16"/>
      <c r="AGB192" s="16"/>
      <c r="AGC192" s="16"/>
      <c r="AGD192" s="16"/>
      <c r="AGE192" s="16"/>
      <c r="AGF192" s="16"/>
      <c r="AGG192" s="16"/>
      <c r="AGH192" s="16"/>
      <c r="AGI192" s="16"/>
      <c r="AGJ192" s="16"/>
      <c r="AGK192" s="16"/>
      <c r="AGL192" s="16"/>
      <c r="AGM192" s="16"/>
      <c r="AGN192" s="16"/>
      <c r="AGO192" s="16"/>
      <c r="AGP192" s="16"/>
      <c r="AGQ192" s="16"/>
      <c r="AGR192" s="16"/>
      <c r="AGS192" s="16"/>
      <c r="AGT192" s="16"/>
      <c r="AGU192" s="16"/>
      <c r="AGV192" s="16"/>
      <c r="AGW192" s="16"/>
      <c r="AGX192" s="16"/>
      <c r="AGY192" s="16"/>
      <c r="AGZ192" s="16"/>
      <c r="AHA192" s="16"/>
      <c r="AHB192" s="16"/>
      <c r="AHC192" s="16"/>
      <c r="AHD192" s="16"/>
      <c r="AHE192" s="16"/>
      <c r="AHF192" s="16"/>
      <c r="AHG192" s="16"/>
      <c r="AHH192" s="16"/>
      <c r="AHI192" s="16"/>
      <c r="AHJ192" s="16"/>
      <c r="AHK192" s="16"/>
      <c r="AHL192" s="16"/>
      <c r="AHM192" s="16"/>
      <c r="AHN192" s="16"/>
      <c r="AHO192" s="16"/>
      <c r="AHP192" s="16"/>
      <c r="AHQ192" s="16"/>
      <c r="AHR192" s="16"/>
      <c r="AHS192" s="16"/>
      <c r="AHT192" s="16"/>
      <c r="AHU192" s="16"/>
      <c r="AHV192" s="16"/>
      <c r="AHW192" s="16"/>
      <c r="AHX192" s="16"/>
      <c r="AHY192" s="16"/>
    </row>
    <row r="193" spans="3:909" ht="12.75" customHeight="1" x14ac:dyDescent="0.35">
      <c r="C193" s="11"/>
      <c r="D193" s="11"/>
      <c r="E193" s="11"/>
      <c r="F193" s="11"/>
      <c r="G193" s="11"/>
      <c r="H193" s="11"/>
      <c r="I193" s="11"/>
      <c r="J193" s="13"/>
      <c r="K193" s="13"/>
      <c r="L193" s="13"/>
      <c r="M193" s="14"/>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5"/>
      <c r="BB193" s="15"/>
      <c r="BC193" s="15"/>
      <c r="BD193" s="15"/>
      <c r="BE193" s="15"/>
      <c r="BF193" s="15"/>
      <c r="BG193" s="15"/>
      <c r="BH193" s="15"/>
      <c r="BI193" s="15"/>
      <c r="BJ193" s="15"/>
      <c r="BK193" s="15"/>
      <c r="BL193" s="15"/>
      <c r="BM193" s="15"/>
      <c r="BN193" s="15"/>
      <c r="LT193" s="16"/>
      <c r="LU193" s="16"/>
      <c r="LV193" s="16"/>
      <c r="LW193" s="16"/>
      <c r="LX193" s="16"/>
      <c r="LY193" s="16"/>
      <c r="LZ193" s="16"/>
      <c r="MA193" s="16"/>
      <c r="MB193" s="16"/>
      <c r="MC193" s="16"/>
      <c r="MD193" s="16"/>
      <c r="ME193" s="16"/>
      <c r="MF193" s="16"/>
      <c r="MG193" s="16"/>
      <c r="MH193" s="16"/>
      <c r="MI193" s="16"/>
      <c r="MJ193" s="16"/>
      <c r="MK193" s="16"/>
      <c r="ML193" s="16"/>
      <c r="MM193" s="16"/>
      <c r="MN193" s="16"/>
      <c r="MO193" s="16"/>
      <c r="MP193" s="16"/>
      <c r="MQ193" s="16"/>
      <c r="MR193" s="16"/>
      <c r="MS193" s="16"/>
      <c r="MT193" s="16"/>
      <c r="MU193" s="16"/>
      <c r="MV193" s="16"/>
      <c r="MW193" s="16"/>
      <c r="MX193" s="16"/>
      <c r="MY193" s="16"/>
      <c r="MZ193" s="16"/>
      <c r="NA193" s="16"/>
      <c r="NB193" s="16"/>
      <c r="NC193" s="16"/>
      <c r="ND193" s="16"/>
      <c r="NE193" s="16"/>
      <c r="NF193" s="16"/>
      <c r="NG193" s="16"/>
      <c r="NH193" s="16"/>
      <c r="NI193" s="16"/>
      <c r="NJ193" s="16"/>
      <c r="NK193" s="16"/>
      <c r="NL193" s="16"/>
      <c r="NM193" s="16"/>
      <c r="NN193" s="16"/>
      <c r="NO193" s="16"/>
      <c r="NP193" s="16"/>
      <c r="NQ193" s="16"/>
      <c r="NR193" s="16"/>
      <c r="NS193" s="16"/>
      <c r="NT193" s="16"/>
      <c r="NU193" s="16"/>
      <c r="NV193" s="16"/>
      <c r="NW193" s="16"/>
      <c r="NX193" s="16"/>
      <c r="NY193" s="16"/>
      <c r="NZ193" s="16"/>
      <c r="OA193" s="16"/>
      <c r="OB193" s="16"/>
      <c r="OC193" s="16"/>
      <c r="OD193" s="16"/>
      <c r="OE193" s="16"/>
      <c r="OF193" s="16"/>
      <c r="OG193" s="16"/>
      <c r="OH193" s="16"/>
      <c r="OI193" s="16"/>
      <c r="OJ193" s="16"/>
      <c r="OK193" s="16"/>
      <c r="OL193" s="16"/>
      <c r="OM193" s="16"/>
      <c r="ON193" s="16"/>
      <c r="OO193" s="16"/>
      <c r="OP193" s="16"/>
      <c r="OQ193" s="16"/>
      <c r="OR193" s="16"/>
      <c r="OS193" s="16"/>
      <c r="OT193" s="16"/>
      <c r="OU193" s="16"/>
      <c r="OV193" s="16"/>
      <c r="OW193" s="16"/>
      <c r="OX193" s="16"/>
      <c r="OY193" s="16"/>
      <c r="OZ193" s="16"/>
      <c r="PA193" s="16"/>
      <c r="PB193" s="16"/>
      <c r="PC193" s="16"/>
      <c r="PD193" s="16"/>
      <c r="PE193" s="16"/>
      <c r="PF193" s="16"/>
      <c r="PG193" s="16"/>
      <c r="PH193" s="16"/>
      <c r="PI193" s="16"/>
      <c r="PJ193" s="16"/>
      <c r="PK193" s="16"/>
      <c r="PL193" s="16"/>
      <c r="PM193" s="16"/>
      <c r="PN193" s="16"/>
      <c r="PO193" s="16"/>
      <c r="PP193" s="16"/>
      <c r="PQ193" s="16"/>
      <c r="PR193" s="16"/>
      <c r="PS193" s="16"/>
      <c r="PT193" s="16"/>
      <c r="PU193" s="16"/>
      <c r="PV193" s="16"/>
      <c r="PW193" s="16"/>
      <c r="PX193" s="16"/>
      <c r="PY193" s="16"/>
      <c r="PZ193" s="16"/>
      <c r="QA193" s="16"/>
      <c r="QB193" s="16"/>
      <c r="QC193" s="16"/>
      <c r="QD193" s="16"/>
      <c r="QE193" s="16"/>
      <c r="QF193" s="16"/>
      <c r="QG193" s="16"/>
      <c r="QH193" s="16"/>
      <c r="QI193" s="16"/>
      <c r="QJ193" s="16"/>
      <c r="QK193" s="16"/>
      <c r="QL193" s="16"/>
      <c r="QM193" s="16"/>
      <c r="QN193" s="16"/>
      <c r="QO193" s="16"/>
      <c r="QP193" s="16"/>
      <c r="QQ193" s="16"/>
      <c r="QR193" s="16"/>
      <c r="QS193" s="16"/>
      <c r="QT193" s="16"/>
      <c r="QU193" s="16"/>
      <c r="QV193" s="16"/>
      <c r="QW193" s="16"/>
      <c r="QX193" s="16"/>
      <c r="QY193" s="16"/>
      <c r="QZ193" s="16"/>
      <c r="RA193" s="16"/>
      <c r="RB193" s="16"/>
      <c r="RC193" s="16"/>
      <c r="RD193" s="16"/>
      <c r="RE193" s="16"/>
      <c r="RF193" s="16"/>
      <c r="RG193" s="16"/>
      <c r="RH193" s="16"/>
      <c r="RI193" s="16"/>
      <c r="RJ193" s="16"/>
      <c r="RK193" s="16"/>
      <c r="RL193" s="16"/>
      <c r="RM193" s="16"/>
      <c r="RN193" s="16"/>
      <c r="RO193" s="16"/>
      <c r="RP193" s="16"/>
      <c r="RQ193" s="16"/>
      <c r="RR193" s="16"/>
      <c r="RS193" s="16"/>
      <c r="RT193" s="16"/>
      <c r="RU193" s="16"/>
      <c r="RV193" s="16"/>
      <c r="RW193" s="16"/>
      <c r="RX193" s="16"/>
      <c r="RY193" s="16"/>
      <c r="RZ193" s="16"/>
      <c r="SA193" s="16"/>
      <c r="SB193" s="16"/>
      <c r="SC193" s="16"/>
      <c r="SD193" s="16"/>
      <c r="SE193" s="16"/>
      <c r="SF193" s="16"/>
      <c r="SG193" s="16"/>
      <c r="SH193" s="16"/>
      <c r="SI193" s="16"/>
      <c r="SJ193" s="16"/>
      <c r="SK193" s="16"/>
      <c r="SL193" s="16"/>
      <c r="SM193" s="16"/>
      <c r="SN193" s="16"/>
      <c r="SO193" s="16"/>
      <c r="SP193" s="16"/>
      <c r="SQ193" s="16"/>
      <c r="SR193" s="16"/>
      <c r="SS193" s="16"/>
      <c r="ST193" s="16"/>
      <c r="SU193" s="16"/>
      <c r="SV193" s="16"/>
      <c r="SW193" s="16"/>
      <c r="SX193" s="16"/>
      <c r="SY193" s="16"/>
      <c r="SZ193" s="16"/>
      <c r="TA193" s="16"/>
      <c r="TB193" s="16"/>
      <c r="TC193" s="16"/>
      <c r="TD193" s="16"/>
      <c r="TE193" s="16"/>
      <c r="TF193" s="16"/>
      <c r="TG193" s="16"/>
      <c r="TH193" s="16"/>
      <c r="TI193" s="16"/>
      <c r="TJ193" s="16"/>
      <c r="TK193" s="16"/>
      <c r="TL193" s="16"/>
      <c r="TM193" s="16"/>
      <c r="TN193" s="16"/>
      <c r="TO193" s="16"/>
      <c r="TP193" s="16"/>
      <c r="TQ193" s="16"/>
      <c r="TR193" s="16"/>
      <c r="TS193" s="16"/>
      <c r="TT193" s="16"/>
      <c r="TU193" s="16"/>
      <c r="TV193" s="16"/>
      <c r="TW193" s="16"/>
      <c r="TX193" s="16"/>
      <c r="TY193" s="16"/>
      <c r="TZ193" s="16"/>
      <c r="UA193" s="16"/>
      <c r="UB193" s="16"/>
      <c r="UC193" s="16"/>
      <c r="UD193" s="16"/>
      <c r="UE193" s="16"/>
      <c r="UF193" s="16"/>
      <c r="UG193" s="16"/>
      <c r="UH193" s="16"/>
      <c r="UI193" s="16"/>
      <c r="UJ193" s="16"/>
      <c r="UK193" s="16"/>
      <c r="UL193" s="16"/>
      <c r="UM193" s="16"/>
      <c r="UN193" s="16"/>
      <c r="UO193" s="16"/>
      <c r="UP193" s="16"/>
      <c r="UQ193" s="16"/>
      <c r="UR193" s="16"/>
      <c r="US193" s="16"/>
      <c r="UT193" s="16"/>
      <c r="UU193" s="16"/>
      <c r="UV193" s="16"/>
      <c r="UW193" s="16"/>
      <c r="UX193" s="16"/>
      <c r="UY193" s="16"/>
      <c r="UZ193" s="16"/>
      <c r="VA193" s="16"/>
      <c r="VB193" s="16"/>
      <c r="VC193" s="16"/>
      <c r="VD193" s="16"/>
      <c r="VE193" s="16"/>
      <c r="VF193" s="16"/>
      <c r="VG193" s="16"/>
      <c r="VH193" s="16"/>
      <c r="VI193" s="16"/>
      <c r="VJ193" s="16"/>
      <c r="VK193" s="16"/>
      <c r="VL193" s="16"/>
      <c r="VM193" s="16"/>
      <c r="VN193" s="16"/>
      <c r="VO193" s="16"/>
      <c r="VP193" s="16"/>
      <c r="VQ193" s="16"/>
      <c r="VR193" s="16"/>
      <c r="VS193" s="16"/>
      <c r="VT193" s="16"/>
      <c r="VU193" s="16"/>
      <c r="VV193" s="16"/>
      <c r="VW193" s="16"/>
      <c r="VX193" s="16"/>
      <c r="VY193" s="16"/>
      <c r="VZ193" s="16"/>
      <c r="WA193" s="16"/>
      <c r="WB193" s="16"/>
      <c r="WC193" s="16"/>
      <c r="WD193" s="16"/>
      <c r="WE193" s="16"/>
      <c r="WF193" s="16"/>
      <c r="WG193" s="16"/>
      <c r="WH193" s="16"/>
      <c r="WI193" s="16"/>
      <c r="WJ193" s="16"/>
      <c r="WK193" s="16"/>
      <c r="WL193" s="16"/>
      <c r="WM193" s="16"/>
      <c r="WN193" s="16"/>
      <c r="WO193" s="16"/>
      <c r="WP193" s="16"/>
      <c r="WQ193" s="16"/>
      <c r="WR193" s="16"/>
      <c r="WS193" s="16"/>
      <c r="WT193" s="16"/>
      <c r="WU193" s="16"/>
      <c r="WV193" s="16"/>
      <c r="WW193" s="16"/>
      <c r="WX193" s="16"/>
      <c r="WY193" s="16"/>
      <c r="WZ193" s="16"/>
      <c r="XA193" s="16"/>
      <c r="XB193" s="16"/>
      <c r="XC193" s="16"/>
      <c r="XD193" s="16"/>
      <c r="XE193" s="16"/>
      <c r="XF193" s="16"/>
      <c r="XG193" s="16"/>
      <c r="XH193" s="16"/>
      <c r="XI193" s="16"/>
      <c r="XJ193" s="16"/>
      <c r="XK193" s="16"/>
      <c r="XL193" s="16"/>
      <c r="XM193" s="16"/>
      <c r="XN193" s="16"/>
      <c r="XO193" s="16"/>
      <c r="XP193" s="16"/>
      <c r="XQ193" s="16"/>
      <c r="XR193" s="16"/>
      <c r="XS193" s="16"/>
      <c r="XT193" s="16"/>
      <c r="XU193" s="16"/>
      <c r="XV193" s="16"/>
      <c r="XW193" s="16"/>
      <c r="XX193" s="16"/>
      <c r="XY193" s="16"/>
      <c r="XZ193" s="16"/>
      <c r="YA193" s="16"/>
      <c r="YB193" s="16"/>
      <c r="YC193" s="16"/>
      <c r="YD193" s="16"/>
      <c r="YE193" s="16"/>
      <c r="YF193" s="16"/>
      <c r="YG193" s="16"/>
      <c r="YH193" s="16"/>
      <c r="YI193" s="16"/>
      <c r="YJ193" s="16"/>
      <c r="YK193" s="16"/>
      <c r="YL193" s="16"/>
      <c r="YM193" s="16"/>
      <c r="YN193" s="16"/>
      <c r="YO193" s="16"/>
      <c r="YP193" s="16"/>
      <c r="YQ193" s="16"/>
      <c r="YR193" s="16"/>
      <c r="YS193" s="16"/>
      <c r="YT193" s="16"/>
      <c r="YU193" s="16"/>
      <c r="YV193" s="16"/>
      <c r="YW193" s="16"/>
      <c r="YX193" s="16"/>
      <c r="YY193" s="16"/>
      <c r="YZ193" s="16"/>
      <c r="ZA193" s="16"/>
      <c r="ZB193" s="16"/>
      <c r="ZC193" s="16"/>
      <c r="ZD193" s="16"/>
      <c r="ZE193" s="16"/>
      <c r="ZF193" s="16"/>
      <c r="ZG193" s="16"/>
      <c r="ZH193" s="16"/>
      <c r="ZI193" s="16"/>
      <c r="ZJ193" s="16"/>
      <c r="ZK193" s="16"/>
      <c r="ZL193" s="16"/>
      <c r="ZM193" s="16"/>
      <c r="ZN193" s="16"/>
      <c r="ZO193" s="16"/>
      <c r="ZP193" s="16"/>
      <c r="ZQ193" s="16"/>
      <c r="ZR193" s="16"/>
      <c r="ZS193" s="16"/>
      <c r="ZT193" s="16"/>
      <c r="ZU193" s="16"/>
      <c r="ZV193" s="16"/>
      <c r="ZW193" s="16"/>
      <c r="ZX193" s="16"/>
      <c r="ZY193" s="16"/>
      <c r="ZZ193" s="16"/>
      <c r="AAA193" s="16"/>
      <c r="AAB193" s="16"/>
      <c r="AAC193" s="16"/>
      <c r="AAD193" s="16"/>
      <c r="AAE193" s="16"/>
      <c r="AAF193" s="16"/>
      <c r="AAG193" s="16"/>
      <c r="AAH193" s="16"/>
      <c r="AAI193" s="16"/>
      <c r="AAJ193" s="16"/>
      <c r="AAK193" s="16"/>
      <c r="AAL193" s="16"/>
      <c r="AAM193" s="16"/>
      <c r="AAN193" s="16"/>
      <c r="AAO193" s="16"/>
      <c r="AAP193" s="16"/>
      <c r="AAQ193" s="16"/>
      <c r="AAR193" s="16"/>
      <c r="AAS193" s="16"/>
      <c r="AAT193" s="16"/>
      <c r="AAU193" s="16"/>
      <c r="AAV193" s="16"/>
      <c r="AAW193" s="16"/>
      <c r="AAX193" s="16"/>
      <c r="AAY193" s="16"/>
      <c r="AAZ193" s="16"/>
      <c r="ABA193" s="16"/>
      <c r="ABB193" s="16"/>
      <c r="ABC193" s="16"/>
      <c r="ABD193" s="16"/>
      <c r="ABE193" s="16"/>
      <c r="ABF193" s="16"/>
      <c r="ABG193" s="16"/>
      <c r="ABH193" s="16"/>
      <c r="ABI193" s="16"/>
      <c r="ABJ193" s="16"/>
      <c r="ABK193" s="16"/>
      <c r="ABL193" s="16"/>
      <c r="ABM193" s="16"/>
      <c r="ABN193" s="16"/>
      <c r="ABO193" s="16"/>
      <c r="ABP193" s="16"/>
      <c r="ABQ193" s="16"/>
      <c r="ABR193" s="16"/>
      <c r="ABS193" s="16"/>
      <c r="ABT193" s="16"/>
      <c r="ABU193" s="16"/>
      <c r="ABV193" s="16"/>
      <c r="ABW193" s="16"/>
      <c r="ABX193" s="16"/>
      <c r="ABY193" s="16"/>
      <c r="ABZ193" s="16"/>
      <c r="ACA193" s="16"/>
      <c r="ACB193" s="16"/>
      <c r="ACC193" s="16"/>
      <c r="ACD193" s="16"/>
      <c r="ACE193" s="16"/>
      <c r="ACF193" s="16"/>
      <c r="ACG193" s="16"/>
      <c r="ACH193" s="16"/>
      <c r="ACI193" s="16"/>
      <c r="ACJ193" s="16"/>
      <c r="ACK193" s="16"/>
      <c r="ACL193" s="16"/>
      <c r="ACM193" s="16"/>
      <c r="ACN193" s="16"/>
      <c r="ACO193" s="16"/>
      <c r="ACP193" s="16"/>
      <c r="ACQ193" s="16"/>
      <c r="ACR193" s="16"/>
      <c r="ACS193" s="16"/>
      <c r="ACT193" s="16"/>
      <c r="ACU193" s="16"/>
      <c r="ACV193" s="16"/>
      <c r="ACW193" s="16"/>
      <c r="ACX193" s="16"/>
      <c r="ACY193" s="16"/>
      <c r="ACZ193" s="16"/>
      <c r="ADA193" s="16"/>
      <c r="ADB193" s="16"/>
      <c r="ADC193" s="16"/>
      <c r="ADD193" s="16"/>
      <c r="ADE193" s="16"/>
      <c r="ADF193" s="16"/>
      <c r="ADG193" s="16"/>
      <c r="ADH193" s="16"/>
      <c r="ADI193" s="16"/>
      <c r="ADJ193" s="16"/>
      <c r="ADK193" s="16"/>
      <c r="ADL193" s="16"/>
      <c r="ADM193" s="16"/>
      <c r="ADN193" s="16"/>
      <c r="ADO193" s="16"/>
      <c r="ADP193" s="16"/>
      <c r="ADQ193" s="16"/>
      <c r="ADR193" s="16"/>
      <c r="ADS193" s="16"/>
      <c r="ADT193" s="16"/>
      <c r="ADU193" s="16"/>
      <c r="ADV193" s="16"/>
      <c r="ADW193" s="16"/>
      <c r="ADX193" s="16"/>
      <c r="ADY193" s="16"/>
      <c r="ADZ193" s="16"/>
      <c r="AEA193" s="16"/>
      <c r="AEB193" s="16"/>
      <c r="AEC193" s="16"/>
      <c r="AED193" s="16"/>
      <c r="AEE193" s="16"/>
      <c r="AEF193" s="16"/>
      <c r="AEG193" s="16"/>
      <c r="AEH193" s="16"/>
      <c r="AEI193" s="16"/>
      <c r="AEJ193" s="16"/>
      <c r="AEK193" s="16"/>
      <c r="AEL193" s="16"/>
      <c r="AEM193" s="16"/>
      <c r="AEN193" s="16"/>
      <c r="AEO193" s="16"/>
      <c r="AEP193" s="16"/>
      <c r="AEQ193" s="16"/>
      <c r="AER193" s="16"/>
      <c r="AES193" s="16"/>
      <c r="AET193" s="16"/>
      <c r="AEU193" s="16"/>
      <c r="AEV193" s="16"/>
      <c r="AEW193" s="16"/>
      <c r="AEX193" s="16"/>
      <c r="AEY193" s="16"/>
      <c r="AEZ193" s="16"/>
      <c r="AFA193" s="16"/>
      <c r="AFB193" s="16"/>
      <c r="AFC193" s="16"/>
      <c r="AFD193" s="16"/>
      <c r="AFE193" s="16"/>
      <c r="AFF193" s="16"/>
      <c r="AFG193" s="16"/>
      <c r="AFH193" s="16"/>
      <c r="AFI193" s="16"/>
      <c r="AFJ193" s="16"/>
      <c r="AFK193" s="16"/>
      <c r="AFL193" s="16"/>
      <c r="AFM193" s="16"/>
      <c r="AFN193" s="16"/>
      <c r="AFO193" s="16"/>
      <c r="AFP193" s="16"/>
      <c r="AFQ193" s="16"/>
      <c r="AFR193" s="16"/>
      <c r="AFS193" s="16"/>
      <c r="AFT193" s="16"/>
      <c r="AFU193" s="16"/>
      <c r="AFV193" s="16"/>
      <c r="AFW193" s="16"/>
      <c r="AFX193" s="16"/>
      <c r="AFY193" s="16"/>
      <c r="AFZ193" s="16"/>
      <c r="AGA193" s="16"/>
      <c r="AGB193" s="16"/>
      <c r="AGC193" s="16"/>
      <c r="AGD193" s="16"/>
      <c r="AGE193" s="16"/>
      <c r="AGF193" s="16"/>
      <c r="AGG193" s="16"/>
      <c r="AGH193" s="16"/>
      <c r="AGI193" s="16"/>
      <c r="AGJ193" s="16"/>
      <c r="AGK193" s="16"/>
      <c r="AGL193" s="16"/>
      <c r="AGM193" s="16"/>
      <c r="AGN193" s="16"/>
      <c r="AGO193" s="16"/>
      <c r="AGP193" s="16"/>
      <c r="AGQ193" s="16"/>
      <c r="AGR193" s="16"/>
      <c r="AGS193" s="16"/>
      <c r="AGT193" s="16"/>
      <c r="AGU193" s="16"/>
      <c r="AGV193" s="16"/>
      <c r="AGW193" s="16"/>
      <c r="AGX193" s="16"/>
      <c r="AGY193" s="16"/>
      <c r="AGZ193" s="16"/>
      <c r="AHA193" s="16"/>
      <c r="AHB193" s="16"/>
      <c r="AHC193" s="16"/>
      <c r="AHD193" s="16"/>
      <c r="AHE193" s="16"/>
      <c r="AHF193" s="16"/>
      <c r="AHG193" s="16"/>
      <c r="AHH193" s="16"/>
      <c r="AHI193" s="16"/>
      <c r="AHJ193" s="16"/>
      <c r="AHK193" s="16"/>
      <c r="AHL193" s="16"/>
      <c r="AHM193" s="16"/>
      <c r="AHN193" s="16"/>
      <c r="AHO193" s="16"/>
      <c r="AHP193" s="16"/>
      <c r="AHQ193" s="16"/>
      <c r="AHR193" s="16"/>
      <c r="AHS193" s="16"/>
      <c r="AHT193" s="16"/>
      <c r="AHU193" s="16"/>
      <c r="AHV193" s="16"/>
      <c r="AHW193" s="16"/>
      <c r="AHX193" s="16"/>
      <c r="AHY193" s="16"/>
    </row>
    <row r="194" spans="3:909" ht="12.75" customHeight="1" x14ac:dyDescent="0.35">
      <c r="C194" s="11"/>
      <c r="D194" s="11"/>
      <c r="E194" s="11"/>
      <c r="F194" s="11"/>
      <c r="G194" s="11"/>
      <c r="H194" s="11"/>
      <c r="I194" s="11"/>
      <c r="J194" s="13"/>
      <c r="K194" s="13"/>
      <c r="L194" s="13"/>
      <c r="M194" s="14"/>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5"/>
      <c r="BB194" s="15"/>
      <c r="BC194" s="15"/>
      <c r="BD194" s="15"/>
      <c r="BE194" s="15"/>
      <c r="BF194" s="15"/>
      <c r="BG194" s="15"/>
      <c r="BH194" s="15"/>
      <c r="BI194" s="15"/>
      <c r="BJ194" s="15"/>
      <c r="BK194" s="15"/>
      <c r="BL194" s="15"/>
      <c r="BM194" s="15"/>
      <c r="BN194" s="15"/>
      <c r="LT194" s="16"/>
      <c r="LU194" s="16"/>
      <c r="LV194" s="16"/>
      <c r="LW194" s="16"/>
      <c r="LX194" s="16"/>
      <c r="LY194" s="16"/>
      <c r="LZ194" s="16"/>
      <c r="MA194" s="16"/>
      <c r="MB194" s="16"/>
      <c r="MC194" s="16"/>
      <c r="MD194" s="16"/>
      <c r="ME194" s="16"/>
      <c r="MF194" s="16"/>
      <c r="MG194" s="16"/>
      <c r="MH194" s="16"/>
      <c r="MI194" s="16"/>
      <c r="MJ194" s="16"/>
      <c r="MK194" s="16"/>
      <c r="ML194" s="16"/>
      <c r="MM194" s="16"/>
      <c r="MN194" s="16"/>
      <c r="MO194" s="16"/>
      <c r="MP194" s="16"/>
      <c r="MQ194" s="16"/>
      <c r="MR194" s="16"/>
      <c r="MS194" s="16"/>
      <c r="MT194" s="16"/>
      <c r="MU194" s="16"/>
      <c r="MV194" s="16"/>
      <c r="MW194" s="16"/>
      <c r="MX194" s="16"/>
      <c r="MY194" s="16"/>
      <c r="MZ194" s="16"/>
      <c r="NA194" s="16"/>
      <c r="NB194" s="16"/>
      <c r="NC194" s="16"/>
      <c r="ND194" s="16"/>
      <c r="NE194" s="16"/>
      <c r="NF194" s="16"/>
      <c r="NG194" s="16"/>
      <c r="NH194" s="16"/>
      <c r="NI194" s="16"/>
      <c r="NJ194" s="16"/>
      <c r="NK194" s="16"/>
      <c r="NL194" s="16"/>
      <c r="NM194" s="16"/>
      <c r="NN194" s="16"/>
      <c r="NO194" s="16"/>
      <c r="NP194" s="16"/>
      <c r="NQ194" s="16"/>
      <c r="NR194" s="16"/>
      <c r="NS194" s="16"/>
      <c r="NT194" s="16"/>
      <c r="NU194" s="16"/>
      <c r="NV194" s="16"/>
      <c r="NW194" s="16"/>
      <c r="NX194" s="16"/>
      <c r="NY194" s="16"/>
      <c r="NZ194" s="16"/>
      <c r="OA194" s="16"/>
      <c r="OB194" s="16"/>
      <c r="OC194" s="16"/>
      <c r="OD194" s="16"/>
      <c r="OE194" s="16"/>
      <c r="OF194" s="16"/>
      <c r="OG194" s="16"/>
      <c r="OH194" s="16"/>
      <c r="OI194" s="16"/>
      <c r="OJ194" s="16"/>
      <c r="OK194" s="16"/>
      <c r="OL194" s="16"/>
      <c r="OM194" s="16"/>
      <c r="ON194" s="16"/>
      <c r="OO194" s="16"/>
      <c r="OP194" s="16"/>
      <c r="OQ194" s="16"/>
      <c r="OR194" s="16"/>
      <c r="OS194" s="16"/>
      <c r="OT194" s="16"/>
      <c r="OU194" s="16"/>
      <c r="OV194" s="16"/>
      <c r="OW194" s="16"/>
      <c r="OX194" s="16"/>
      <c r="OY194" s="16"/>
      <c r="OZ194" s="16"/>
      <c r="PA194" s="16"/>
      <c r="PB194" s="16"/>
      <c r="PC194" s="16"/>
      <c r="PD194" s="16"/>
      <c r="PE194" s="16"/>
      <c r="PF194" s="16"/>
      <c r="PG194" s="16"/>
      <c r="PH194" s="16"/>
      <c r="PI194" s="16"/>
      <c r="PJ194" s="16"/>
      <c r="PK194" s="16"/>
      <c r="PL194" s="16"/>
      <c r="PM194" s="16"/>
      <c r="PN194" s="16"/>
      <c r="PO194" s="16"/>
      <c r="PP194" s="16"/>
      <c r="PQ194" s="16"/>
      <c r="PR194" s="16"/>
      <c r="PS194" s="16"/>
      <c r="PT194" s="16"/>
      <c r="PU194" s="16"/>
      <c r="PV194" s="16"/>
      <c r="PW194" s="16"/>
      <c r="PX194" s="16"/>
      <c r="PY194" s="16"/>
      <c r="PZ194" s="16"/>
      <c r="QA194" s="16"/>
      <c r="QB194" s="16"/>
      <c r="QC194" s="16"/>
      <c r="QD194" s="16"/>
      <c r="QE194" s="16"/>
      <c r="QF194" s="16"/>
      <c r="QG194" s="16"/>
      <c r="QH194" s="16"/>
      <c r="QI194" s="16"/>
      <c r="QJ194" s="16"/>
      <c r="QK194" s="16"/>
      <c r="QL194" s="16"/>
      <c r="QM194" s="16"/>
      <c r="QN194" s="16"/>
      <c r="QO194" s="16"/>
      <c r="QP194" s="16"/>
      <c r="QQ194" s="16"/>
      <c r="QR194" s="16"/>
      <c r="QS194" s="16"/>
      <c r="QT194" s="16"/>
      <c r="QU194" s="16"/>
      <c r="QV194" s="16"/>
      <c r="QW194" s="16"/>
      <c r="QX194" s="16"/>
      <c r="QY194" s="16"/>
      <c r="QZ194" s="16"/>
      <c r="RA194" s="16"/>
      <c r="RB194" s="16"/>
      <c r="RC194" s="16"/>
      <c r="RD194" s="16"/>
      <c r="RE194" s="16"/>
      <c r="RF194" s="16"/>
      <c r="RG194" s="16"/>
      <c r="RH194" s="16"/>
      <c r="RI194" s="16"/>
      <c r="RJ194" s="16"/>
      <c r="RK194" s="16"/>
      <c r="RL194" s="16"/>
      <c r="RM194" s="16"/>
      <c r="RN194" s="16"/>
      <c r="RO194" s="16"/>
      <c r="RP194" s="16"/>
      <c r="RQ194" s="16"/>
      <c r="RR194" s="16"/>
      <c r="RS194" s="16"/>
      <c r="RT194" s="16"/>
      <c r="RU194" s="16"/>
      <c r="RV194" s="16"/>
      <c r="RW194" s="16"/>
      <c r="RX194" s="16"/>
      <c r="RY194" s="16"/>
      <c r="RZ194" s="16"/>
      <c r="SA194" s="16"/>
      <c r="SB194" s="16"/>
      <c r="SC194" s="16"/>
      <c r="SD194" s="16"/>
      <c r="SE194" s="16"/>
      <c r="SF194" s="16"/>
      <c r="SG194" s="16"/>
      <c r="SH194" s="16"/>
      <c r="SI194" s="16"/>
      <c r="SJ194" s="16"/>
      <c r="SK194" s="16"/>
      <c r="SL194" s="16"/>
      <c r="SM194" s="16"/>
      <c r="SN194" s="16"/>
      <c r="SO194" s="16"/>
      <c r="SP194" s="16"/>
      <c r="SQ194" s="16"/>
      <c r="SR194" s="16"/>
      <c r="SS194" s="16"/>
      <c r="ST194" s="16"/>
      <c r="SU194" s="16"/>
      <c r="SV194" s="16"/>
      <c r="SW194" s="16"/>
      <c r="SX194" s="16"/>
      <c r="SY194" s="16"/>
      <c r="SZ194" s="16"/>
      <c r="TA194" s="16"/>
      <c r="TB194" s="16"/>
      <c r="TC194" s="16"/>
      <c r="TD194" s="16"/>
      <c r="TE194" s="16"/>
      <c r="TF194" s="16"/>
      <c r="TG194" s="16"/>
      <c r="TH194" s="16"/>
      <c r="TI194" s="16"/>
      <c r="TJ194" s="16"/>
      <c r="TK194" s="16"/>
      <c r="TL194" s="16"/>
      <c r="TM194" s="16"/>
      <c r="TN194" s="16"/>
      <c r="TO194" s="16"/>
      <c r="TP194" s="16"/>
      <c r="TQ194" s="16"/>
      <c r="TR194" s="16"/>
      <c r="TS194" s="16"/>
      <c r="TT194" s="16"/>
      <c r="TU194" s="16"/>
      <c r="TV194" s="16"/>
      <c r="TW194" s="16"/>
      <c r="TX194" s="16"/>
      <c r="TY194" s="16"/>
      <c r="TZ194" s="16"/>
      <c r="UA194" s="16"/>
      <c r="UB194" s="16"/>
      <c r="UC194" s="16"/>
      <c r="UD194" s="16"/>
      <c r="UE194" s="16"/>
      <c r="UF194" s="16"/>
      <c r="UG194" s="16"/>
      <c r="UH194" s="16"/>
      <c r="UI194" s="16"/>
      <c r="UJ194" s="16"/>
      <c r="UK194" s="16"/>
      <c r="UL194" s="16"/>
      <c r="UM194" s="16"/>
      <c r="UN194" s="16"/>
      <c r="UO194" s="16"/>
      <c r="UP194" s="16"/>
      <c r="UQ194" s="16"/>
      <c r="UR194" s="16"/>
      <c r="US194" s="16"/>
      <c r="UT194" s="16"/>
      <c r="UU194" s="16"/>
      <c r="UV194" s="16"/>
      <c r="UW194" s="16"/>
      <c r="UX194" s="16"/>
      <c r="UY194" s="16"/>
      <c r="UZ194" s="16"/>
      <c r="VA194" s="16"/>
      <c r="VB194" s="16"/>
      <c r="VC194" s="16"/>
      <c r="VD194" s="16"/>
      <c r="VE194" s="16"/>
      <c r="VF194" s="16"/>
      <c r="VG194" s="16"/>
      <c r="VH194" s="16"/>
      <c r="VI194" s="16"/>
      <c r="VJ194" s="16"/>
      <c r="VK194" s="16"/>
      <c r="VL194" s="16"/>
      <c r="VM194" s="16"/>
      <c r="VN194" s="16"/>
      <c r="VO194" s="16"/>
      <c r="VP194" s="16"/>
      <c r="VQ194" s="16"/>
      <c r="VR194" s="16"/>
      <c r="VS194" s="16"/>
      <c r="VT194" s="16"/>
      <c r="VU194" s="16"/>
      <c r="VV194" s="16"/>
      <c r="VW194" s="16"/>
      <c r="VX194" s="16"/>
      <c r="VY194" s="16"/>
      <c r="VZ194" s="16"/>
      <c r="WA194" s="16"/>
      <c r="WB194" s="16"/>
      <c r="WC194" s="16"/>
      <c r="WD194" s="16"/>
      <c r="WE194" s="16"/>
      <c r="WF194" s="16"/>
      <c r="WG194" s="16"/>
      <c r="WH194" s="16"/>
      <c r="WI194" s="16"/>
      <c r="WJ194" s="16"/>
      <c r="WK194" s="16"/>
      <c r="WL194" s="16"/>
      <c r="WM194" s="16"/>
      <c r="WN194" s="16"/>
      <c r="WO194" s="16"/>
      <c r="WP194" s="16"/>
      <c r="WQ194" s="16"/>
      <c r="WR194" s="16"/>
      <c r="WS194" s="16"/>
      <c r="WT194" s="16"/>
      <c r="WU194" s="16"/>
      <c r="WV194" s="16"/>
      <c r="WW194" s="16"/>
      <c r="WX194" s="16"/>
      <c r="WY194" s="16"/>
      <c r="WZ194" s="16"/>
      <c r="XA194" s="16"/>
      <c r="XB194" s="16"/>
      <c r="XC194" s="16"/>
      <c r="XD194" s="16"/>
      <c r="XE194" s="16"/>
      <c r="XF194" s="16"/>
      <c r="XG194" s="16"/>
      <c r="XH194" s="16"/>
      <c r="XI194" s="16"/>
      <c r="XJ194" s="16"/>
      <c r="XK194" s="16"/>
      <c r="XL194" s="16"/>
      <c r="XM194" s="16"/>
      <c r="XN194" s="16"/>
      <c r="XO194" s="16"/>
      <c r="XP194" s="16"/>
      <c r="XQ194" s="16"/>
      <c r="XR194" s="16"/>
      <c r="XS194" s="16"/>
      <c r="XT194" s="16"/>
      <c r="XU194" s="16"/>
      <c r="XV194" s="16"/>
      <c r="XW194" s="16"/>
      <c r="XX194" s="16"/>
      <c r="XY194" s="16"/>
      <c r="XZ194" s="16"/>
      <c r="YA194" s="16"/>
      <c r="YB194" s="16"/>
      <c r="YC194" s="16"/>
      <c r="YD194" s="16"/>
      <c r="YE194" s="16"/>
      <c r="YF194" s="16"/>
      <c r="YG194" s="16"/>
      <c r="YH194" s="16"/>
      <c r="YI194" s="16"/>
      <c r="YJ194" s="16"/>
      <c r="YK194" s="16"/>
      <c r="YL194" s="16"/>
      <c r="YM194" s="16"/>
      <c r="YN194" s="16"/>
      <c r="YO194" s="16"/>
      <c r="YP194" s="16"/>
      <c r="YQ194" s="16"/>
      <c r="YR194" s="16"/>
      <c r="YS194" s="16"/>
      <c r="YT194" s="16"/>
      <c r="YU194" s="16"/>
      <c r="YV194" s="16"/>
      <c r="YW194" s="16"/>
      <c r="YX194" s="16"/>
      <c r="YY194" s="16"/>
      <c r="YZ194" s="16"/>
      <c r="ZA194" s="16"/>
      <c r="ZB194" s="16"/>
      <c r="ZC194" s="16"/>
      <c r="ZD194" s="16"/>
      <c r="ZE194" s="16"/>
      <c r="ZF194" s="16"/>
      <c r="ZG194" s="16"/>
      <c r="ZH194" s="16"/>
      <c r="ZI194" s="16"/>
      <c r="ZJ194" s="16"/>
      <c r="ZK194" s="16"/>
      <c r="ZL194" s="16"/>
      <c r="ZM194" s="16"/>
      <c r="ZN194" s="16"/>
      <c r="ZO194" s="16"/>
      <c r="ZP194" s="16"/>
      <c r="ZQ194" s="16"/>
      <c r="ZR194" s="16"/>
      <c r="ZS194" s="16"/>
      <c r="ZT194" s="16"/>
      <c r="ZU194" s="16"/>
      <c r="ZV194" s="16"/>
      <c r="ZW194" s="16"/>
      <c r="ZX194" s="16"/>
      <c r="ZY194" s="16"/>
      <c r="ZZ194" s="16"/>
      <c r="AAA194" s="16"/>
      <c r="AAB194" s="16"/>
      <c r="AAC194" s="16"/>
      <c r="AAD194" s="16"/>
      <c r="AAE194" s="16"/>
      <c r="AAF194" s="16"/>
      <c r="AAG194" s="16"/>
      <c r="AAH194" s="16"/>
      <c r="AAI194" s="16"/>
      <c r="AAJ194" s="16"/>
      <c r="AAK194" s="16"/>
      <c r="AAL194" s="16"/>
      <c r="AAM194" s="16"/>
      <c r="AAN194" s="16"/>
      <c r="AAO194" s="16"/>
      <c r="AAP194" s="16"/>
      <c r="AAQ194" s="16"/>
      <c r="AAR194" s="16"/>
      <c r="AAS194" s="16"/>
      <c r="AAT194" s="16"/>
      <c r="AAU194" s="16"/>
      <c r="AAV194" s="16"/>
      <c r="AAW194" s="16"/>
      <c r="AAX194" s="16"/>
      <c r="AAY194" s="16"/>
      <c r="AAZ194" s="16"/>
      <c r="ABA194" s="16"/>
      <c r="ABB194" s="16"/>
      <c r="ABC194" s="16"/>
      <c r="ABD194" s="16"/>
      <c r="ABE194" s="16"/>
      <c r="ABF194" s="16"/>
      <c r="ABG194" s="16"/>
      <c r="ABH194" s="16"/>
      <c r="ABI194" s="16"/>
      <c r="ABJ194" s="16"/>
      <c r="ABK194" s="16"/>
      <c r="ABL194" s="16"/>
      <c r="ABM194" s="16"/>
      <c r="ABN194" s="16"/>
      <c r="ABO194" s="16"/>
      <c r="ABP194" s="16"/>
      <c r="ABQ194" s="16"/>
      <c r="ABR194" s="16"/>
      <c r="ABS194" s="16"/>
      <c r="ABT194" s="16"/>
      <c r="ABU194" s="16"/>
      <c r="ABV194" s="16"/>
      <c r="ABW194" s="16"/>
      <c r="ABX194" s="16"/>
      <c r="ABY194" s="16"/>
      <c r="ABZ194" s="16"/>
      <c r="ACA194" s="16"/>
      <c r="ACB194" s="16"/>
      <c r="ACC194" s="16"/>
      <c r="ACD194" s="16"/>
      <c r="ACE194" s="16"/>
      <c r="ACF194" s="16"/>
      <c r="ACG194" s="16"/>
      <c r="ACH194" s="16"/>
      <c r="ACI194" s="16"/>
      <c r="ACJ194" s="16"/>
      <c r="ACK194" s="16"/>
      <c r="ACL194" s="16"/>
      <c r="ACM194" s="16"/>
      <c r="ACN194" s="16"/>
      <c r="ACO194" s="16"/>
      <c r="ACP194" s="16"/>
      <c r="ACQ194" s="16"/>
      <c r="ACR194" s="16"/>
      <c r="ACS194" s="16"/>
      <c r="ACT194" s="16"/>
      <c r="ACU194" s="16"/>
      <c r="ACV194" s="16"/>
      <c r="ACW194" s="16"/>
      <c r="ACX194" s="16"/>
      <c r="ACY194" s="16"/>
      <c r="ACZ194" s="16"/>
      <c r="ADA194" s="16"/>
      <c r="ADB194" s="16"/>
      <c r="ADC194" s="16"/>
      <c r="ADD194" s="16"/>
      <c r="ADE194" s="16"/>
      <c r="ADF194" s="16"/>
      <c r="ADG194" s="16"/>
      <c r="ADH194" s="16"/>
      <c r="ADI194" s="16"/>
      <c r="ADJ194" s="16"/>
      <c r="ADK194" s="16"/>
      <c r="ADL194" s="16"/>
      <c r="ADM194" s="16"/>
      <c r="ADN194" s="16"/>
      <c r="ADO194" s="16"/>
      <c r="ADP194" s="16"/>
      <c r="ADQ194" s="16"/>
      <c r="ADR194" s="16"/>
      <c r="ADS194" s="16"/>
      <c r="ADT194" s="16"/>
      <c r="ADU194" s="16"/>
      <c r="ADV194" s="16"/>
      <c r="ADW194" s="16"/>
      <c r="ADX194" s="16"/>
      <c r="ADY194" s="16"/>
      <c r="ADZ194" s="16"/>
      <c r="AEA194" s="16"/>
      <c r="AEB194" s="16"/>
      <c r="AEC194" s="16"/>
      <c r="AED194" s="16"/>
      <c r="AEE194" s="16"/>
      <c r="AEF194" s="16"/>
      <c r="AEG194" s="16"/>
      <c r="AEH194" s="16"/>
      <c r="AEI194" s="16"/>
      <c r="AEJ194" s="16"/>
      <c r="AEK194" s="16"/>
      <c r="AEL194" s="16"/>
      <c r="AEM194" s="16"/>
      <c r="AEN194" s="16"/>
      <c r="AEO194" s="16"/>
      <c r="AEP194" s="16"/>
      <c r="AEQ194" s="16"/>
      <c r="AER194" s="16"/>
      <c r="AES194" s="16"/>
      <c r="AET194" s="16"/>
      <c r="AEU194" s="16"/>
      <c r="AEV194" s="16"/>
      <c r="AEW194" s="16"/>
      <c r="AEX194" s="16"/>
      <c r="AEY194" s="16"/>
      <c r="AEZ194" s="16"/>
      <c r="AFA194" s="16"/>
      <c r="AFB194" s="16"/>
      <c r="AFC194" s="16"/>
      <c r="AFD194" s="16"/>
      <c r="AFE194" s="16"/>
      <c r="AFF194" s="16"/>
      <c r="AFG194" s="16"/>
      <c r="AFH194" s="16"/>
      <c r="AFI194" s="16"/>
      <c r="AFJ194" s="16"/>
      <c r="AFK194" s="16"/>
      <c r="AFL194" s="16"/>
      <c r="AFM194" s="16"/>
      <c r="AFN194" s="16"/>
      <c r="AFO194" s="16"/>
      <c r="AFP194" s="16"/>
      <c r="AFQ194" s="16"/>
      <c r="AFR194" s="16"/>
      <c r="AFS194" s="16"/>
      <c r="AFT194" s="16"/>
      <c r="AFU194" s="16"/>
      <c r="AFV194" s="16"/>
      <c r="AFW194" s="16"/>
      <c r="AFX194" s="16"/>
      <c r="AFY194" s="16"/>
      <c r="AFZ194" s="16"/>
      <c r="AGA194" s="16"/>
      <c r="AGB194" s="16"/>
      <c r="AGC194" s="16"/>
      <c r="AGD194" s="16"/>
      <c r="AGE194" s="16"/>
      <c r="AGF194" s="16"/>
      <c r="AGG194" s="16"/>
      <c r="AGH194" s="16"/>
      <c r="AGI194" s="16"/>
      <c r="AGJ194" s="16"/>
      <c r="AGK194" s="16"/>
      <c r="AGL194" s="16"/>
      <c r="AGM194" s="16"/>
      <c r="AGN194" s="16"/>
      <c r="AGO194" s="16"/>
      <c r="AGP194" s="16"/>
      <c r="AGQ194" s="16"/>
      <c r="AGR194" s="16"/>
      <c r="AGS194" s="16"/>
      <c r="AGT194" s="16"/>
      <c r="AGU194" s="16"/>
      <c r="AGV194" s="16"/>
      <c r="AGW194" s="16"/>
      <c r="AGX194" s="16"/>
      <c r="AGY194" s="16"/>
      <c r="AGZ194" s="16"/>
      <c r="AHA194" s="16"/>
      <c r="AHB194" s="16"/>
      <c r="AHC194" s="16"/>
      <c r="AHD194" s="16"/>
      <c r="AHE194" s="16"/>
      <c r="AHF194" s="16"/>
      <c r="AHG194" s="16"/>
      <c r="AHH194" s="16"/>
      <c r="AHI194" s="16"/>
      <c r="AHJ194" s="16"/>
      <c r="AHK194" s="16"/>
      <c r="AHL194" s="16"/>
      <c r="AHM194" s="16"/>
      <c r="AHN194" s="16"/>
      <c r="AHO194" s="16"/>
      <c r="AHP194" s="16"/>
      <c r="AHQ194" s="16"/>
      <c r="AHR194" s="16"/>
      <c r="AHS194" s="16"/>
      <c r="AHT194" s="16"/>
      <c r="AHU194" s="16"/>
      <c r="AHV194" s="16"/>
      <c r="AHW194" s="16"/>
      <c r="AHX194" s="16"/>
      <c r="AHY194" s="16"/>
    </row>
    <row r="195" spans="3:909" ht="12.75" customHeight="1" x14ac:dyDescent="0.35">
      <c r="C195" s="11"/>
      <c r="D195" s="11"/>
      <c r="E195" s="11"/>
      <c r="F195" s="11"/>
      <c r="G195" s="11"/>
      <c r="H195" s="11"/>
      <c r="I195" s="11"/>
      <c r="J195" s="13"/>
      <c r="K195" s="13"/>
      <c r="L195" s="13"/>
      <c r="M195" s="14"/>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5"/>
      <c r="BB195" s="15"/>
      <c r="BC195" s="15"/>
      <c r="BD195" s="15"/>
      <c r="BE195" s="15"/>
      <c r="BF195" s="15"/>
      <c r="BG195" s="15"/>
      <c r="BH195" s="15"/>
      <c r="BI195" s="15"/>
      <c r="BJ195" s="15"/>
      <c r="BK195" s="15"/>
      <c r="BL195" s="15"/>
      <c r="BM195" s="15"/>
      <c r="BN195" s="15"/>
      <c r="LT195" s="16"/>
      <c r="LU195" s="16"/>
      <c r="LV195" s="16"/>
      <c r="LW195" s="16"/>
      <c r="LX195" s="16"/>
      <c r="LY195" s="16"/>
      <c r="LZ195" s="16"/>
      <c r="MA195" s="16"/>
      <c r="MB195" s="16"/>
      <c r="MC195" s="16"/>
      <c r="MD195" s="16"/>
      <c r="ME195" s="16"/>
      <c r="MF195" s="16"/>
      <c r="MG195" s="16"/>
      <c r="MH195" s="16"/>
      <c r="MI195" s="16"/>
      <c r="MJ195" s="16"/>
      <c r="MK195" s="16"/>
      <c r="ML195" s="16"/>
      <c r="MM195" s="16"/>
      <c r="MN195" s="16"/>
      <c r="MO195" s="16"/>
      <c r="MP195" s="16"/>
      <c r="MQ195" s="16"/>
      <c r="MR195" s="16"/>
      <c r="MS195" s="16"/>
      <c r="MT195" s="16"/>
      <c r="MU195" s="16"/>
      <c r="MV195" s="16"/>
      <c r="MW195" s="16"/>
      <c r="MX195" s="16"/>
      <c r="MY195" s="16"/>
      <c r="MZ195" s="16"/>
      <c r="NA195" s="16"/>
      <c r="NB195" s="16"/>
      <c r="NC195" s="16"/>
      <c r="ND195" s="16"/>
      <c r="NE195" s="16"/>
      <c r="NF195" s="16"/>
      <c r="NG195" s="16"/>
      <c r="NH195" s="16"/>
      <c r="NI195" s="16"/>
      <c r="NJ195" s="16"/>
      <c r="NK195" s="16"/>
      <c r="NL195" s="16"/>
      <c r="NM195" s="16"/>
      <c r="NN195" s="16"/>
      <c r="NO195" s="16"/>
      <c r="NP195" s="16"/>
      <c r="NQ195" s="16"/>
      <c r="NR195" s="16"/>
      <c r="NS195" s="16"/>
      <c r="NT195" s="16"/>
      <c r="NU195" s="16"/>
      <c r="NV195" s="16"/>
      <c r="NW195" s="16"/>
      <c r="NX195" s="16"/>
      <c r="NY195" s="16"/>
      <c r="NZ195" s="16"/>
      <c r="OA195" s="16"/>
      <c r="OB195" s="16"/>
      <c r="OC195" s="16"/>
      <c r="OD195" s="16"/>
      <c r="OE195" s="16"/>
      <c r="OF195" s="16"/>
      <c r="OG195" s="16"/>
      <c r="OH195" s="16"/>
      <c r="OI195" s="16"/>
      <c r="OJ195" s="16"/>
      <c r="OK195" s="16"/>
      <c r="OL195" s="16"/>
      <c r="OM195" s="16"/>
      <c r="ON195" s="16"/>
      <c r="OO195" s="16"/>
      <c r="OP195" s="16"/>
      <c r="OQ195" s="16"/>
      <c r="OR195" s="16"/>
      <c r="OS195" s="16"/>
      <c r="OT195" s="16"/>
      <c r="OU195" s="16"/>
      <c r="OV195" s="16"/>
      <c r="OW195" s="16"/>
      <c r="OX195" s="16"/>
      <c r="OY195" s="16"/>
      <c r="OZ195" s="16"/>
      <c r="PA195" s="16"/>
      <c r="PB195" s="16"/>
      <c r="PC195" s="16"/>
      <c r="PD195" s="16"/>
      <c r="PE195" s="16"/>
      <c r="PF195" s="16"/>
      <c r="PG195" s="16"/>
      <c r="PH195" s="16"/>
      <c r="PI195" s="16"/>
      <c r="PJ195" s="16"/>
      <c r="PK195" s="16"/>
      <c r="PL195" s="16"/>
      <c r="PM195" s="16"/>
      <c r="PN195" s="16"/>
      <c r="PO195" s="16"/>
      <c r="PP195" s="16"/>
      <c r="PQ195" s="16"/>
      <c r="PR195" s="16"/>
      <c r="PS195" s="16"/>
      <c r="PT195" s="16"/>
      <c r="PU195" s="16"/>
      <c r="PV195" s="16"/>
      <c r="PW195" s="16"/>
      <c r="PX195" s="16"/>
      <c r="PY195" s="16"/>
      <c r="PZ195" s="16"/>
      <c r="QA195" s="16"/>
      <c r="QB195" s="16"/>
      <c r="QC195" s="16"/>
      <c r="QD195" s="16"/>
      <c r="QE195" s="16"/>
      <c r="QF195" s="16"/>
      <c r="QG195" s="16"/>
      <c r="QH195" s="16"/>
      <c r="QI195" s="16"/>
      <c r="QJ195" s="16"/>
      <c r="QK195" s="16"/>
      <c r="QL195" s="16"/>
      <c r="QM195" s="16"/>
      <c r="QN195" s="16"/>
      <c r="QO195" s="16"/>
      <c r="QP195" s="16"/>
      <c r="QQ195" s="16"/>
      <c r="QR195" s="16"/>
      <c r="QS195" s="16"/>
      <c r="QT195" s="16"/>
      <c r="QU195" s="16"/>
      <c r="QV195" s="16"/>
      <c r="QW195" s="16"/>
      <c r="QX195" s="16"/>
      <c r="QY195" s="16"/>
      <c r="QZ195" s="16"/>
      <c r="RA195" s="16"/>
      <c r="RB195" s="16"/>
      <c r="RC195" s="16"/>
      <c r="RD195" s="16"/>
      <c r="RE195" s="16"/>
      <c r="RF195" s="16"/>
      <c r="RG195" s="16"/>
      <c r="RH195" s="16"/>
      <c r="RI195" s="16"/>
      <c r="RJ195" s="16"/>
      <c r="RK195" s="16"/>
      <c r="RL195" s="16"/>
      <c r="RM195" s="16"/>
      <c r="RN195" s="16"/>
      <c r="RO195" s="16"/>
      <c r="RP195" s="16"/>
      <c r="RQ195" s="16"/>
      <c r="RR195" s="16"/>
      <c r="RS195" s="16"/>
      <c r="RT195" s="16"/>
      <c r="RU195" s="16"/>
      <c r="RV195" s="16"/>
      <c r="RW195" s="16"/>
      <c r="RX195" s="16"/>
      <c r="RY195" s="16"/>
      <c r="RZ195" s="16"/>
      <c r="SA195" s="16"/>
      <c r="SB195" s="16"/>
      <c r="SC195" s="16"/>
      <c r="SD195" s="16"/>
      <c r="SE195" s="16"/>
      <c r="SF195" s="16"/>
      <c r="SG195" s="16"/>
      <c r="SH195" s="16"/>
      <c r="SI195" s="16"/>
      <c r="SJ195" s="16"/>
      <c r="SK195" s="16"/>
      <c r="SL195" s="16"/>
      <c r="SM195" s="16"/>
      <c r="SN195" s="16"/>
      <c r="SO195" s="16"/>
      <c r="SP195" s="16"/>
      <c r="SQ195" s="16"/>
      <c r="SR195" s="16"/>
      <c r="SS195" s="16"/>
      <c r="ST195" s="16"/>
      <c r="SU195" s="16"/>
      <c r="SV195" s="16"/>
      <c r="SW195" s="16"/>
      <c r="SX195" s="16"/>
      <c r="SY195" s="16"/>
      <c r="SZ195" s="16"/>
      <c r="TA195" s="16"/>
      <c r="TB195" s="16"/>
      <c r="TC195" s="16"/>
      <c r="TD195" s="16"/>
      <c r="TE195" s="16"/>
      <c r="TF195" s="16"/>
      <c r="TG195" s="16"/>
      <c r="TH195" s="16"/>
      <c r="TI195" s="16"/>
      <c r="TJ195" s="16"/>
      <c r="TK195" s="16"/>
      <c r="TL195" s="16"/>
      <c r="TM195" s="16"/>
      <c r="TN195" s="16"/>
      <c r="TO195" s="16"/>
      <c r="TP195" s="16"/>
      <c r="TQ195" s="16"/>
      <c r="TR195" s="16"/>
      <c r="TS195" s="16"/>
      <c r="TT195" s="16"/>
      <c r="TU195" s="16"/>
      <c r="TV195" s="16"/>
      <c r="TW195" s="16"/>
      <c r="TX195" s="16"/>
      <c r="TY195" s="16"/>
      <c r="TZ195" s="16"/>
      <c r="UA195" s="16"/>
      <c r="UB195" s="16"/>
      <c r="UC195" s="16"/>
      <c r="UD195" s="16"/>
      <c r="UE195" s="16"/>
      <c r="UF195" s="16"/>
      <c r="UG195" s="16"/>
      <c r="UH195" s="16"/>
      <c r="UI195" s="16"/>
      <c r="UJ195" s="16"/>
      <c r="UK195" s="16"/>
      <c r="UL195" s="16"/>
      <c r="UM195" s="16"/>
      <c r="UN195" s="16"/>
      <c r="UO195" s="16"/>
      <c r="UP195" s="16"/>
      <c r="UQ195" s="16"/>
      <c r="UR195" s="16"/>
      <c r="US195" s="16"/>
      <c r="UT195" s="16"/>
      <c r="UU195" s="16"/>
      <c r="UV195" s="16"/>
      <c r="UW195" s="16"/>
      <c r="UX195" s="16"/>
      <c r="UY195" s="16"/>
      <c r="UZ195" s="16"/>
      <c r="VA195" s="16"/>
      <c r="VB195" s="16"/>
      <c r="VC195" s="16"/>
      <c r="VD195" s="16"/>
      <c r="VE195" s="16"/>
      <c r="VF195" s="16"/>
      <c r="VG195" s="16"/>
      <c r="VH195" s="16"/>
      <c r="VI195" s="16"/>
      <c r="VJ195" s="16"/>
      <c r="VK195" s="16"/>
      <c r="VL195" s="16"/>
      <c r="VM195" s="16"/>
      <c r="VN195" s="16"/>
      <c r="VO195" s="16"/>
      <c r="VP195" s="16"/>
      <c r="VQ195" s="16"/>
      <c r="VR195" s="16"/>
      <c r="VS195" s="16"/>
      <c r="VT195" s="16"/>
      <c r="VU195" s="16"/>
      <c r="VV195" s="16"/>
      <c r="VW195" s="16"/>
      <c r="VX195" s="16"/>
      <c r="VY195" s="16"/>
      <c r="VZ195" s="16"/>
      <c r="WA195" s="16"/>
      <c r="WB195" s="16"/>
      <c r="WC195" s="16"/>
      <c r="WD195" s="16"/>
      <c r="WE195" s="16"/>
      <c r="WF195" s="16"/>
      <c r="WG195" s="16"/>
      <c r="WH195" s="16"/>
      <c r="WI195" s="16"/>
      <c r="WJ195" s="16"/>
      <c r="WK195" s="16"/>
      <c r="WL195" s="16"/>
      <c r="WM195" s="16"/>
      <c r="WN195" s="16"/>
      <c r="WO195" s="16"/>
      <c r="WP195" s="16"/>
      <c r="WQ195" s="16"/>
      <c r="WR195" s="16"/>
      <c r="WS195" s="16"/>
      <c r="WT195" s="16"/>
      <c r="WU195" s="16"/>
      <c r="WV195" s="16"/>
      <c r="WW195" s="16"/>
      <c r="WX195" s="16"/>
      <c r="WY195" s="16"/>
      <c r="WZ195" s="16"/>
      <c r="XA195" s="16"/>
      <c r="XB195" s="16"/>
      <c r="XC195" s="16"/>
      <c r="XD195" s="16"/>
      <c r="XE195" s="16"/>
      <c r="XF195" s="16"/>
      <c r="XG195" s="16"/>
      <c r="XH195" s="16"/>
      <c r="XI195" s="16"/>
      <c r="XJ195" s="16"/>
      <c r="XK195" s="16"/>
      <c r="XL195" s="16"/>
      <c r="XM195" s="16"/>
      <c r="XN195" s="16"/>
      <c r="XO195" s="16"/>
      <c r="XP195" s="16"/>
      <c r="XQ195" s="16"/>
      <c r="XR195" s="16"/>
      <c r="XS195" s="16"/>
      <c r="XT195" s="16"/>
      <c r="XU195" s="16"/>
      <c r="XV195" s="16"/>
      <c r="XW195" s="16"/>
      <c r="XX195" s="16"/>
      <c r="XY195" s="16"/>
      <c r="XZ195" s="16"/>
      <c r="YA195" s="16"/>
      <c r="YB195" s="16"/>
      <c r="YC195" s="16"/>
      <c r="YD195" s="16"/>
      <c r="YE195" s="16"/>
      <c r="YF195" s="16"/>
      <c r="YG195" s="16"/>
      <c r="YH195" s="16"/>
      <c r="YI195" s="16"/>
      <c r="YJ195" s="16"/>
      <c r="YK195" s="16"/>
      <c r="YL195" s="16"/>
      <c r="YM195" s="16"/>
      <c r="YN195" s="16"/>
      <c r="YO195" s="16"/>
      <c r="YP195" s="16"/>
      <c r="YQ195" s="16"/>
      <c r="YR195" s="16"/>
      <c r="YS195" s="16"/>
      <c r="YT195" s="16"/>
      <c r="YU195" s="16"/>
      <c r="YV195" s="16"/>
      <c r="YW195" s="16"/>
      <c r="YX195" s="16"/>
      <c r="YY195" s="16"/>
      <c r="YZ195" s="16"/>
      <c r="ZA195" s="16"/>
      <c r="ZB195" s="16"/>
      <c r="ZC195" s="16"/>
      <c r="ZD195" s="16"/>
      <c r="ZE195" s="16"/>
      <c r="ZF195" s="16"/>
      <c r="ZG195" s="16"/>
      <c r="ZH195" s="16"/>
      <c r="ZI195" s="16"/>
      <c r="ZJ195" s="16"/>
      <c r="ZK195" s="16"/>
      <c r="ZL195" s="16"/>
      <c r="ZM195" s="16"/>
      <c r="ZN195" s="16"/>
      <c r="ZO195" s="16"/>
      <c r="ZP195" s="16"/>
      <c r="ZQ195" s="16"/>
      <c r="ZR195" s="16"/>
      <c r="ZS195" s="16"/>
      <c r="ZT195" s="16"/>
      <c r="ZU195" s="16"/>
      <c r="ZV195" s="16"/>
      <c r="ZW195" s="16"/>
      <c r="ZX195" s="16"/>
      <c r="ZY195" s="16"/>
      <c r="ZZ195" s="16"/>
      <c r="AAA195" s="16"/>
      <c r="AAB195" s="16"/>
      <c r="AAC195" s="16"/>
      <c r="AAD195" s="16"/>
      <c r="AAE195" s="16"/>
      <c r="AAF195" s="16"/>
      <c r="AAG195" s="16"/>
      <c r="AAH195" s="16"/>
      <c r="AAI195" s="16"/>
      <c r="AAJ195" s="16"/>
      <c r="AAK195" s="16"/>
      <c r="AAL195" s="16"/>
      <c r="AAM195" s="16"/>
      <c r="AAN195" s="16"/>
      <c r="AAO195" s="16"/>
      <c r="AAP195" s="16"/>
      <c r="AAQ195" s="16"/>
      <c r="AAR195" s="16"/>
      <c r="AAS195" s="16"/>
      <c r="AAT195" s="16"/>
      <c r="AAU195" s="16"/>
      <c r="AAV195" s="16"/>
      <c r="AAW195" s="16"/>
      <c r="AAX195" s="16"/>
      <c r="AAY195" s="16"/>
      <c r="AAZ195" s="16"/>
      <c r="ABA195" s="16"/>
      <c r="ABB195" s="16"/>
      <c r="ABC195" s="16"/>
      <c r="ABD195" s="16"/>
      <c r="ABE195" s="16"/>
      <c r="ABF195" s="16"/>
      <c r="ABG195" s="16"/>
      <c r="ABH195" s="16"/>
      <c r="ABI195" s="16"/>
      <c r="ABJ195" s="16"/>
      <c r="ABK195" s="16"/>
      <c r="ABL195" s="16"/>
      <c r="ABM195" s="16"/>
      <c r="ABN195" s="16"/>
      <c r="ABO195" s="16"/>
      <c r="ABP195" s="16"/>
      <c r="ABQ195" s="16"/>
      <c r="ABR195" s="16"/>
      <c r="ABS195" s="16"/>
      <c r="ABT195" s="16"/>
      <c r="ABU195" s="16"/>
      <c r="ABV195" s="16"/>
      <c r="ABW195" s="16"/>
      <c r="ABX195" s="16"/>
      <c r="ABY195" s="16"/>
      <c r="ABZ195" s="16"/>
      <c r="ACA195" s="16"/>
      <c r="ACB195" s="16"/>
      <c r="ACC195" s="16"/>
      <c r="ACD195" s="16"/>
      <c r="ACE195" s="16"/>
      <c r="ACF195" s="16"/>
      <c r="ACG195" s="16"/>
      <c r="ACH195" s="16"/>
      <c r="ACI195" s="16"/>
      <c r="ACJ195" s="16"/>
      <c r="ACK195" s="16"/>
      <c r="ACL195" s="16"/>
      <c r="ACM195" s="16"/>
      <c r="ACN195" s="16"/>
      <c r="ACO195" s="16"/>
      <c r="ACP195" s="16"/>
      <c r="ACQ195" s="16"/>
      <c r="ACR195" s="16"/>
      <c r="ACS195" s="16"/>
      <c r="ACT195" s="16"/>
      <c r="ACU195" s="16"/>
      <c r="ACV195" s="16"/>
      <c r="ACW195" s="16"/>
      <c r="ACX195" s="16"/>
      <c r="ACY195" s="16"/>
      <c r="ACZ195" s="16"/>
      <c r="ADA195" s="16"/>
      <c r="ADB195" s="16"/>
      <c r="ADC195" s="16"/>
      <c r="ADD195" s="16"/>
      <c r="ADE195" s="16"/>
      <c r="ADF195" s="16"/>
      <c r="ADG195" s="16"/>
      <c r="ADH195" s="16"/>
      <c r="ADI195" s="16"/>
      <c r="ADJ195" s="16"/>
      <c r="ADK195" s="16"/>
      <c r="ADL195" s="16"/>
      <c r="ADM195" s="16"/>
      <c r="ADN195" s="16"/>
      <c r="ADO195" s="16"/>
      <c r="ADP195" s="16"/>
      <c r="ADQ195" s="16"/>
      <c r="ADR195" s="16"/>
      <c r="ADS195" s="16"/>
      <c r="ADT195" s="16"/>
      <c r="ADU195" s="16"/>
      <c r="ADV195" s="16"/>
      <c r="ADW195" s="16"/>
      <c r="ADX195" s="16"/>
      <c r="ADY195" s="16"/>
      <c r="ADZ195" s="16"/>
      <c r="AEA195" s="16"/>
      <c r="AEB195" s="16"/>
      <c r="AEC195" s="16"/>
      <c r="AED195" s="16"/>
      <c r="AEE195" s="16"/>
      <c r="AEF195" s="16"/>
      <c r="AEG195" s="16"/>
      <c r="AEH195" s="16"/>
      <c r="AEI195" s="16"/>
      <c r="AEJ195" s="16"/>
      <c r="AEK195" s="16"/>
      <c r="AEL195" s="16"/>
      <c r="AEM195" s="16"/>
      <c r="AEN195" s="16"/>
      <c r="AEO195" s="16"/>
      <c r="AEP195" s="16"/>
      <c r="AEQ195" s="16"/>
      <c r="AER195" s="16"/>
      <c r="AES195" s="16"/>
      <c r="AET195" s="16"/>
      <c r="AEU195" s="16"/>
      <c r="AEV195" s="16"/>
      <c r="AEW195" s="16"/>
      <c r="AEX195" s="16"/>
      <c r="AEY195" s="16"/>
      <c r="AEZ195" s="16"/>
      <c r="AFA195" s="16"/>
      <c r="AFB195" s="16"/>
      <c r="AFC195" s="16"/>
      <c r="AFD195" s="16"/>
      <c r="AFE195" s="16"/>
      <c r="AFF195" s="16"/>
      <c r="AFG195" s="16"/>
      <c r="AFH195" s="16"/>
      <c r="AFI195" s="16"/>
      <c r="AFJ195" s="16"/>
      <c r="AFK195" s="16"/>
      <c r="AFL195" s="16"/>
      <c r="AFM195" s="16"/>
      <c r="AFN195" s="16"/>
      <c r="AFO195" s="16"/>
      <c r="AFP195" s="16"/>
      <c r="AFQ195" s="16"/>
      <c r="AFR195" s="16"/>
      <c r="AFS195" s="16"/>
      <c r="AFT195" s="16"/>
      <c r="AFU195" s="16"/>
      <c r="AFV195" s="16"/>
      <c r="AFW195" s="16"/>
      <c r="AFX195" s="16"/>
      <c r="AFY195" s="16"/>
      <c r="AFZ195" s="16"/>
      <c r="AGA195" s="16"/>
      <c r="AGB195" s="16"/>
      <c r="AGC195" s="16"/>
      <c r="AGD195" s="16"/>
      <c r="AGE195" s="16"/>
      <c r="AGF195" s="16"/>
      <c r="AGG195" s="16"/>
      <c r="AGH195" s="16"/>
      <c r="AGI195" s="16"/>
      <c r="AGJ195" s="16"/>
      <c r="AGK195" s="16"/>
      <c r="AGL195" s="16"/>
      <c r="AGM195" s="16"/>
      <c r="AGN195" s="16"/>
      <c r="AGO195" s="16"/>
      <c r="AGP195" s="16"/>
      <c r="AGQ195" s="16"/>
      <c r="AGR195" s="16"/>
      <c r="AGS195" s="16"/>
      <c r="AGT195" s="16"/>
      <c r="AGU195" s="16"/>
      <c r="AGV195" s="16"/>
      <c r="AGW195" s="16"/>
      <c r="AGX195" s="16"/>
      <c r="AGY195" s="16"/>
      <c r="AGZ195" s="16"/>
      <c r="AHA195" s="16"/>
      <c r="AHB195" s="16"/>
      <c r="AHC195" s="16"/>
      <c r="AHD195" s="16"/>
      <c r="AHE195" s="16"/>
      <c r="AHF195" s="16"/>
      <c r="AHG195" s="16"/>
      <c r="AHH195" s="16"/>
      <c r="AHI195" s="16"/>
      <c r="AHJ195" s="16"/>
      <c r="AHK195" s="16"/>
      <c r="AHL195" s="16"/>
      <c r="AHM195" s="16"/>
      <c r="AHN195" s="16"/>
      <c r="AHO195" s="16"/>
      <c r="AHP195" s="16"/>
      <c r="AHQ195" s="16"/>
      <c r="AHR195" s="16"/>
      <c r="AHS195" s="16"/>
      <c r="AHT195" s="16"/>
      <c r="AHU195" s="16"/>
      <c r="AHV195" s="16"/>
      <c r="AHW195" s="16"/>
      <c r="AHX195" s="16"/>
      <c r="AHY195" s="16"/>
    </row>
    <row r="196" spans="3:909" ht="12.75" customHeight="1" x14ac:dyDescent="0.35">
      <c r="C196" s="11"/>
      <c r="D196" s="11"/>
      <c r="E196" s="11"/>
      <c r="F196" s="11"/>
      <c r="G196" s="11"/>
      <c r="H196" s="11"/>
      <c r="I196" s="11"/>
      <c r="J196" s="13"/>
      <c r="K196" s="13"/>
      <c r="L196" s="13"/>
      <c r="M196" s="14"/>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5"/>
      <c r="BB196" s="15"/>
      <c r="BC196" s="15"/>
      <c r="BD196" s="15"/>
      <c r="BE196" s="15"/>
      <c r="BF196" s="15"/>
      <c r="BG196" s="15"/>
      <c r="BH196" s="15"/>
      <c r="BI196" s="15"/>
      <c r="BJ196" s="15"/>
      <c r="BK196" s="15"/>
      <c r="BL196" s="15"/>
      <c r="BM196" s="15"/>
      <c r="BN196" s="15"/>
      <c r="LT196" s="16"/>
      <c r="LU196" s="16"/>
      <c r="LV196" s="16"/>
      <c r="LW196" s="16"/>
      <c r="LX196" s="16"/>
      <c r="LY196" s="16"/>
      <c r="LZ196" s="16"/>
      <c r="MA196" s="16"/>
      <c r="MB196" s="16"/>
      <c r="MC196" s="16"/>
      <c r="MD196" s="16"/>
      <c r="ME196" s="16"/>
      <c r="MF196" s="16"/>
      <c r="MG196" s="16"/>
      <c r="MH196" s="16"/>
      <c r="MI196" s="16"/>
      <c r="MJ196" s="16"/>
      <c r="MK196" s="16"/>
      <c r="ML196" s="16"/>
      <c r="MM196" s="16"/>
      <c r="MN196" s="16"/>
      <c r="MO196" s="16"/>
      <c r="MP196" s="16"/>
      <c r="MQ196" s="16"/>
      <c r="MR196" s="16"/>
      <c r="MS196" s="16"/>
      <c r="MT196" s="16"/>
      <c r="MU196" s="16"/>
      <c r="MV196" s="16"/>
      <c r="MW196" s="16"/>
      <c r="MX196" s="16"/>
      <c r="MY196" s="16"/>
      <c r="MZ196" s="16"/>
      <c r="NA196" s="16"/>
      <c r="NB196" s="16"/>
      <c r="NC196" s="16"/>
      <c r="ND196" s="16"/>
      <c r="NE196" s="16"/>
      <c r="NF196" s="16"/>
      <c r="NG196" s="16"/>
      <c r="NH196" s="16"/>
      <c r="NI196" s="16"/>
      <c r="NJ196" s="16"/>
      <c r="NK196" s="16"/>
      <c r="NL196" s="16"/>
      <c r="NM196" s="16"/>
      <c r="NN196" s="16"/>
      <c r="NO196" s="16"/>
      <c r="NP196" s="16"/>
      <c r="NQ196" s="16"/>
      <c r="NR196" s="16"/>
      <c r="NS196" s="16"/>
      <c r="NT196" s="16"/>
      <c r="NU196" s="16"/>
      <c r="NV196" s="16"/>
      <c r="NW196" s="16"/>
      <c r="NX196" s="16"/>
      <c r="NY196" s="16"/>
      <c r="NZ196" s="16"/>
      <c r="OA196" s="16"/>
      <c r="OB196" s="16"/>
      <c r="OC196" s="16"/>
      <c r="OD196" s="16"/>
      <c r="OE196" s="16"/>
      <c r="OF196" s="16"/>
      <c r="OG196" s="16"/>
      <c r="OH196" s="16"/>
      <c r="OI196" s="16"/>
      <c r="OJ196" s="16"/>
      <c r="OK196" s="16"/>
      <c r="OL196" s="16"/>
      <c r="OM196" s="16"/>
      <c r="ON196" s="16"/>
      <c r="OO196" s="16"/>
      <c r="OP196" s="16"/>
      <c r="OQ196" s="16"/>
      <c r="OR196" s="16"/>
      <c r="OS196" s="16"/>
      <c r="OT196" s="16"/>
      <c r="OU196" s="16"/>
      <c r="OV196" s="16"/>
      <c r="OW196" s="16"/>
      <c r="OX196" s="16"/>
      <c r="OY196" s="16"/>
      <c r="OZ196" s="16"/>
      <c r="PA196" s="16"/>
      <c r="PB196" s="16"/>
      <c r="PC196" s="16"/>
      <c r="PD196" s="16"/>
      <c r="PE196" s="16"/>
      <c r="PF196" s="16"/>
      <c r="PG196" s="16"/>
      <c r="PH196" s="16"/>
      <c r="PI196" s="16"/>
      <c r="PJ196" s="16"/>
      <c r="PK196" s="16"/>
      <c r="PL196" s="16"/>
      <c r="PM196" s="16"/>
      <c r="PN196" s="16"/>
      <c r="PO196" s="16"/>
      <c r="PP196" s="16"/>
      <c r="PQ196" s="16"/>
      <c r="PR196" s="16"/>
      <c r="PS196" s="16"/>
      <c r="PT196" s="16"/>
      <c r="PU196" s="16"/>
      <c r="PV196" s="16"/>
      <c r="PW196" s="16"/>
      <c r="PX196" s="16"/>
      <c r="PY196" s="16"/>
      <c r="PZ196" s="16"/>
      <c r="QA196" s="16"/>
      <c r="QB196" s="16"/>
      <c r="QC196" s="16"/>
      <c r="QD196" s="16"/>
      <c r="QE196" s="16"/>
      <c r="QF196" s="16"/>
      <c r="QG196" s="16"/>
      <c r="QH196" s="16"/>
      <c r="QI196" s="16"/>
      <c r="QJ196" s="16"/>
      <c r="QK196" s="16"/>
      <c r="QL196" s="16"/>
      <c r="QM196" s="16"/>
      <c r="QN196" s="16"/>
      <c r="QO196" s="16"/>
      <c r="QP196" s="16"/>
      <c r="QQ196" s="16"/>
      <c r="QR196" s="16"/>
      <c r="QS196" s="16"/>
      <c r="QT196" s="16"/>
      <c r="QU196" s="16"/>
      <c r="QV196" s="16"/>
      <c r="QW196" s="16"/>
      <c r="QX196" s="16"/>
      <c r="QY196" s="16"/>
      <c r="QZ196" s="16"/>
      <c r="RA196" s="16"/>
      <c r="RB196" s="16"/>
      <c r="RC196" s="16"/>
      <c r="RD196" s="16"/>
      <c r="RE196" s="16"/>
      <c r="RF196" s="16"/>
      <c r="RG196" s="16"/>
      <c r="RH196" s="16"/>
      <c r="RI196" s="16"/>
      <c r="RJ196" s="16"/>
      <c r="RK196" s="16"/>
      <c r="RL196" s="16"/>
      <c r="RM196" s="16"/>
      <c r="RN196" s="16"/>
      <c r="RO196" s="16"/>
      <c r="RP196" s="16"/>
      <c r="RQ196" s="16"/>
      <c r="RR196" s="16"/>
      <c r="RS196" s="16"/>
      <c r="RT196" s="16"/>
      <c r="RU196" s="16"/>
      <c r="RV196" s="16"/>
      <c r="RW196" s="16"/>
      <c r="RX196" s="16"/>
      <c r="RY196" s="16"/>
      <c r="RZ196" s="16"/>
      <c r="SA196" s="16"/>
      <c r="SB196" s="16"/>
      <c r="SC196" s="16"/>
      <c r="SD196" s="16"/>
      <c r="SE196" s="16"/>
      <c r="SF196" s="16"/>
      <c r="SG196" s="16"/>
      <c r="SH196" s="16"/>
      <c r="SI196" s="16"/>
      <c r="SJ196" s="16"/>
      <c r="SK196" s="16"/>
      <c r="SL196" s="16"/>
      <c r="SM196" s="16"/>
      <c r="SN196" s="16"/>
      <c r="SO196" s="16"/>
      <c r="SP196" s="16"/>
      <c r="SQ196" s="16"/>
      <c r="SR196" s="16"/>
      <c r="SS196" s="16"/>
      <c r="ST196" s="16"/>
      <c r="SU196" s="16"/>
      <c r="SV196" s="16"/>
      <c r="SW196" s="16"/>
      <c r="SX196" s="16"/>
      <c r="SY196" s="16"/>
      <c r="SZ196" s="16"/>
      <c r="TA196" s="16"/>
      <c r="TB196" s="16"/>
      <c r="TC196" s="16"/>
      <c r="TD196" s="16"/>
      <c r="TE196" s="16"/>
      <c r="TF196" s="16"/>
      <c r="TG196" s="16"/>
      <c r="TH196" s="16"/>
      <c r="TI196" s="16"/>
      <c r="TJ196" s="16"/>
      <c r="TK196" s="16"/>
      <c r="TL196" s="16"/>
      <c r="TM196" s="16"/>
      <c r="TN196" s="16"/>
      <c r="TO196" s="16"/>
      <c r="TP196" s="16"/>
      <c r="TQ196" s="16"/>
      <c r="TR196" s="16"/>
      <c r="TS196" s="16"/>
      <c r="TT196" s="16"/>
      <c r="TU196" s="16"/>
      <c r="TV196" s="16"/>
      <c r="TW196" s="16"/>
      <c r="TX196" s="16"/>
      <c r="TY196" s="16"/>
      <c r="TZ196" s="16"/>
      <c r="UA196" s="16"/>
      <c r="UB196" s="16"/>
      <c r="UC196" s="16"/>
      <c r="UD196" s="16"/>
      <c r="UE196" s="16"/>
      <c r="UF196" s="16"/>
      <c r="UG196" s="16"/>
      <c r="UH196" s="16"/>
      <c r="UI196" s="16"/>
      <c r="UJ196" s="16"/>
      <c r="UK196" s="16"/>
      <c r="UL196" s="16"/>
      <c r="UM196" s="16"/>
      <c r="UN196" s="16"/>
      <c r="UO196" s="16"/>
      <c r="UP196" s="16"/>
      <c r="UQ196" s="16"/>
      <c r="UR196" s="16"/>
      <c r="US196" s="16"/>
      <c r="UT196" s="16"/>
      <c r="UU196" s="16"/>
      <c r="UV196" s="16"/>
      <c r="UW196" s="16"/>
      <c r="UX196" s="16"/>
      <c r="UY196" s="16"/>
      <c r="UZ196" s="16"/>
      <c r="VA196" s="16"/>
      <c r="VB196" s="16"/>
      <c r="VC196" s="16"/>
      <c r="VD196" s="16"/>
      <c r="VE196" s="16"/>
      <c r="VF196" s="16"/>
      <c r="VG196" s="16"/>
      <c r="VH196" s="16"/>
      <c r="VI196" s="16"/>
      <c r="VJ196" s="16"/>
      <c r="VK196" s="16"/>
      <c r="VL196" s="16"/>
      <c r="VM196" s="16"/>
      <c r="VN196" s="16"/>
      <c r="VO196" s="16"/>
      <c r="VP196" s="16"/>
      <c r="VQ196" s="16"/>
      <c r="VR196" s="16"/>
      <c r="VS196" s="16"/>
      <c r="VT196" s="16"/>
      <c r="VU196" s="16"/>
      <c r="VV196" s="16"/>
      <c r="VW196" s="16"/>
      <c r="VX196" s="16"/>
      <c r="VY196" s="16"/>
      <c r="VZ196" s="16"/>
      <c r="WA196" s="16"/>
      <c r="WB196" s="16"/>
      <c r="WC196" s="16"/>
      <c r="WD196" s="16"/>
      <c r="WE196" s="16"/>
      <c r="WF196" s="16"/>
      <c r="WG196" s="16"/>
      <c r="WH196" s="16"/>
      <c r="WI196" s="16"/>
      <c r="WJ196" s="16"/>
      <c r="WK196" s="16"/>
      <c r="WL196" s="16"/>
      <c r="WM196" s="16"/>
      <c r="WN196" s="16"/>
      <c r="WO196" s="16"/>
      <c r="WP196" s="16"/>
      <c r="WQ196" s="16"/>
      <c r="WR196" s="16"/>
      <c r="WS196" s="16"/>
      <c r="WT196" s="16"/>
      <c r="WU196" s="16"/>
      <c r="WV196" s="16"/>
      <c r="WW196" s="16"/>
      <c r="WX196" s="16"/>
      <c r="WY196" s="16"/>
      <c r="WZ196" s="16"/>
      <c r="XA196" s="16"/>
      <c r="XB196" s="16"/>
      <c r="XC196" s="16"/>
      <c r="XD196" s="16"/>
      <c r="XE196" s="16"/>
      <c r="XF196" s="16"/>
      <c r="XG196" s="16"/>
      <c r="XH196" s="16"/>
      <c r="XI196" s="16"/>
      <c r="XJ196" s="16"/>
      <c r="XK196" s="16"/>
      <c r="XL196" s="16"/>
      <c r="XM196" s="16"/>
      <c r="XN196" s="16"/>
      <c r="XO196" s="16"/>
      <c r="XP196" s="16"/>
      <c r="XQ196" s="16"/>
      <c r="XR196" s="16"/>
      <c r="XS196" s="16"/>
      <c r="XT196" s="16"/>
      <c r="XU196" s="16"/>
      <c r="XV196" s="16"/>
      <c r="XW196" s="16"/>
      <c r="XX196" s="16"/>
      <c r="XY196" s="16"/>
      <c r="XZ196" s="16"/>
      <c r="YA196" s="16"/>
      <c r="YB196" s="16"/>
      <c r="YC196" s="16"/>
      <c r="YD196" s="16"/>
      <c r="YE196" s="16"/>
      <c r="YF196" s="16"/>
      <c r="YG196" s="16"/>
      <c r="YH196" s="16"/>
      <c r="YI196" s="16"/>
      <c r="YJ196" s="16"/>
      <c r="YK196" s="16"/>
      <c r="YL196" s="16"/>
      <c r="YM196" s="16"/>
      <c r="YN196" s="16"/>
      <c r="YO196" s="16"/>
      <c r="YP196" s="16"/>
      <c r="YQ196" s="16"/>
      <c r="YR196" s="16"/>
      <c r="YS196" s="16"/>
      <c r="YT196" s="16"/>
      <c r="YU196" s="16"/>
      <c r="YV196" s="16"/>
      <c r="YW196" s="16"/>
      <c r="YX196" s="16"/>
      <c r="YY196" s="16"/>
      <c r="YZ196" s="16"/>
      <c r="ZA196" s="16"/>
      <c r="ZB196" s="16"/>
      <c r="ZC196" s="16"/>
      <c r="ZD196" s="16"/>
      <c r="ZE196" s="16"/>
      <c r="ZF196" s="16"/>
      <c r="ZG196" s="16"/>
      <c r="ZH196" s="16"/>
      <c r="ZI196" s="16"/>
      <c r="ZJ196" s="16"/>
      <c r="ZK196" s="16"/>
      <c r="ZL196" s="16"/>
      <c r="ZM196" s="16"/>
      <c r="ZN196" s="16"/>
      <c r="ZO196" s="16"/>
      <c r="ZP196" s="16"/>
      <c r="ZQ196" s="16"/>
      <c r="ZR196" s="16"/>
      <c r="ZS196" s="16"/>
      <c r="ZT196" s="16"/>
      <c r="ZU196" s="16"/>
      <c r="ZV196" s="16"/>
      <c r="ZW196" s="16"/>
      <c r="ZX196" s="16"/>
      <c r="ZY196" s="16"/>
      <c r="ZZ196" s="16"/>
      <c r="AAA196" s="16"/>
      <c r="AAB196" s="16"/>
      <c r="AAC196" s="16"/>
      <c r="AAD196" s="16"/>
      <c r="AAE196" s="16"/>
      <c r="AAF196" s="16"/>
      <c r="AAG196" s="16"/>
      <c r="AAH196" s="16"/>
      <c r="AAI196" s="16"/>
      <c r="AAJ196" s="16"/>
      <c r="AAK196" s="16"/>
      <c r="AAL196" s="16"/>
      <c r="AAM196" s="16"/>
      <c r="AAN196" s="16"/>
      <c r="AAO196" s="16"/>
      <c r="AAP196" s="16"/>
      <c r="AAQ196" s="16"/>
      <c r="AAR196" s="16"/>
      <c r="AAS196" s="16"/>
      <c r="AAT196" s="16"/>
      <c r="AAU196" s="16"/>
      <c r="AAV196" s="16"/>
      <c r="AAW196" s="16"/>
      <c r="AAX196" s="16"/>
      <c r="AAY196" s="16"/>
      <c r="AAZ196" s="16"/>
      <c r="ABA196" s="16"/>
      <c r="ABB196" s="16"/>
      <c r="ABC196" s="16"/>
      <c r="ABD196" s="16"/>
      <c r="ABE196" s="16"/>
      <c r="ABF196" s="16"/>
      <c r="ABG196" s="16"/>
      <c r="ABH196" s="16"/>
      <c r="ABI196" s="16"/>
      <c r="ABJ196" s="16"/>
      <c r="ABK196" s="16"/>
      <c r="ABL196" s="16"/>
      <c r="ABM196" s="16"/>
      <c r="ABN196" s="16"/>
      <c r="ABO196" s="16"/>
      <c r="ABP196" s="16"/>
      <c r="ABQ196" s="16"/>
      <c r="ABR196" s="16"/>
      <c r="ABS196" s="16"/>
      <c r="ABT196" s="16"/>
      <c r="ABU196" s="16"/>
      <c r="ABV196" s="16"/>
      <c r="ABW196" s="16"/>
      <c r="ABX196" s="16"/>
      <c r="ABY196" s="16"/>
      <c r="ABZ196" s="16"/>
      <c r="ACA196" s="16"/>
      <c r="ACB196" s="16"/>
      <c r="ACC196" s="16"/>
      <c r="ACD196" s="16"/>
      <c r="ACE196" s="16"/>
      <c r="ACF196" s="16"/>
      <c r="ACG196" s="16"/>
      <c r="ACH196" s="16"/>
      <c r="ACI196" s="16"/>
      <c r="ACJ196" s="16"/>
      <c r="ACK196" s="16"/>
      <c r="ACL196" s="16"/>
      <c r="ACM196" s="16"/>
      <c r="ACN196" s="16"/>
      <c r="ACO196" s="16"/>
      <c r="ACP196" s="16"/>
      <c r="ACQ196" s="16"/>
      <c r="ACR196" s="16"/>
      <c r="ACS196" s="16"/>
      <c r="ACT196" s="16"/>
      <c r="ACU196" s="16"/>
      <c r="ACV196" s="16"/>
      <c r="ACW196" s="16"/>
      <c r="ACX196" s="16"/>
      <c r="ACY196" s="16"/>
      <c r="ACZ196" s="16"/>
      <c r="ADA196" s="16"/>
      <c r="ADB196" s="16"/>
      <c r="ADC196" s="16"/>
      <c r="ADD196" s="16"/>
      <c r="ADE196" s="16"/>
      <c r="ADF196" s="16"/>
      <c r="ADG196" s="16"/>
      <c r="ADH196" s="16"/>
      <c r="ADI196" s="16"/>
      <c r="ADJ196" s="16"/>
      <c r="ADK196" s="16"/>
      <c r="ADL196" s="16"/>
      <c r="ADM196" s="16"/>
      <c r="ADN196" s="16"/>
      <c r="ADO196" s="16"/>
      <c r="ADP196" s="16"/>
      <c r="ADQ196" s="16"/>
      <c r="ADR196" s="16"/>
      <c r="ADS196" s="16"/>
      <c r="ADT196" s="16"/>
      <c r="ADU196" s="16"/>
      <c r="ADV196" s="16"/>
      <c r="ADW196" s="16"/>
      <c r="ADX196" s="16"/>
      <c r="ADY196" s="16"/>
      <c r="ADZ196" s="16"/>
      <c r="AEA196" s="16"/>
      <c r="AEB196" s="16"/>
      <c r="AEC196" s="16"/>
      <c r="AED196" s="16"/>
      <c r="AEE196" s="16"/>
      <c r="AEF196" s="16"/>
      <c r="AEG196" s="16"/>
      <c r="AEH196" s="16"/>
      <c r="AEI196" s="16"/>
      <c r="AEJ196" s="16"/>
      <c r="AEK196" s="16"/>
      <c r="AEL196" s="16"/>
      <c r="AEM196" s="16"/>
      <c r="AEN196" s="16"/>
      <c r="AEO196" s="16"/>
      <c r="AEP196" s="16"/>
      <c r="AEQ196" s="16"/>
      <c r="AER196" s="16"/>
      <c r="AES196" s="16"/>
      <c r="AET196" s="16"/>
      <c r="AEU196" s="16"/>
      <c r="AEV196" s="16"/>
      <c r="AEW196" s="16"/>
      <c r="AEX196" s="16"/>
      <c r="AEY196" s="16"/>
      <c r="AEZ196" s="16"/>
      <c r="AFA196" s="16"/>
      <c r="AFB196" s="16"/>
      <c r="AFC196" s="16"/>
      <c r="AFD196" s="16"/>
      <c r="AFE196" s="16"/>
      <c r="AFF196" s="16"/>
      <c r="AFG196" s="16"/>
      <c r="AFH196" s="16"/>
      <c r="AFI196" s="16"/>
      <c r="AFJ196" s="16"/>
      <c r="AFK196" s="16"/>
      <c r="AFL196" s="16"/>
      <c r="AFM196" s="16"/>
      <c r="AFN196" s="16"/>
      <c r="AFO196" s="16"/>
      <c r="AFP196" s="16"/>
      <c r="AFQ196" s="16"/>
      <c r="AFR196" s="16"/>
      <c r="AFS196" s="16"/>
      <c r="AFT196" s="16"/>
      <c r="AFU196" s="16"/>
      <c r="AFV196" s="16"/>
      <c r="AFW196" s="16"/>
      <c r="AFX196" s="16"/>
      <c r="AFY196" s="16"/>
      <c r="AFZ196" s="16"/>
      <c r="AGA196" s="16"/>
      <c r="AGB196" s="16"/>
      <c r="AGC196" s="16"/>
      <c r="AGD196" s="16"/>
      <c r="AGE196" s="16"/>
      <c r="AGF196" s="16"/>
      <c r="AGG196" s="16"/>
      <c r="AGH196" s="16"/>
      <c r="AGI196" s="16"/>
      <c r="AGJ196" s="16"/>
      <c r="AGK196" s="16"/>
      <c r="AGL196" s="16"/>
      <c r="AGM196" s="16"/>
      <c r="AGN196" s="16"/>
      <c r="AGO196" s="16"/>
      <c r="AGP196" s="16"/>
      <c r="AGQ196" s="16"/>
      <c r="AGR196" s="16"/>
      <c r="AGS196" s="16"/>
      <c r="AGT196" s="16"/>
      <c r="AGU196" s="16"/>
      <c r="AGV196" s="16"/>
      <c r="AGW196" s="16"/>
      <c r="AGX196" s="16"/>
      <c r="AGY196" s="16"/>
      <c r="AGZ196" s="16"/>
      <c r="AHA196" s="16"/>
      <c r="AHB196" s="16"/>
      <c r="AHC196" s="16"/>
      <c r="AHD196" s="16"/>
      <c r="AHE196" s="16"/>
      <c r="AHF196" s="16"/>
      <c r="AHG196" s="16"/>
      <c r="AHH196" s="16"/>
      <c r="AHI196" s="16"/>
      <c r="AHJ196" s="16"/>
      <c r="AHK196" s="16"/>
      <c r="AHL196" s="16"/>
      <c r="AHM196" s="16"/>
      <c r="AHN196" s="16"/>
      <c r="AHO196" s="16"/>
      <c r="AHP196" s="16"/>
      <c r="AHQ196" s="16"/>
      <c r="AHR196" s="16"/>
      <c r="AHS196" s="16"/>
      <c r="AHT196" s="16"/>
      <c r="AHU196" s="16"/>
      <c r="AHV196" s="16"/>
      <c r="AHW196" s="16"/>
      <c r="AHX196" s="16"/>
      <c r="AHY196" s="16"/>
    </row>
    <row r="197" spans="3:909" ht="12.75" customHeight="1" x14ac:dyDescent="0.35">
      <c r="C197" s="11"/>
      <c r="D197" s="11"/>
      <c r="E197" s="11"/>
      <c r="F197" s="11"/>
      <c r="G197" s="11"/>
      <c r="H197" s="11"/>
      <c r="I197" s="11"/>
      <c r="J197" s="13"/>
      <c r="K197" s="13"/>
      <c r="L197" s="13"/>
      <c r="M197" s="14"/>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5"/>
      <c r="BB197" s="15"/>
      <c r="BC197" s="15"/>
      <c r="BD197" s="15"/>
      <c r="BE197" s="15"/>
      <c r="BF197" s="15"/>
      <c r="BG197" s="15"/>
      <c r="BH197" s="15"/>
      <c r="BI197" s="15"/>
      <c r="BJ197" s="15"/>
      <c r="BK197" s="15"/>
      <c r="BL197" s="15"/>
      <c r="BM197" s="15"/>
      <c r="BN197" s="15"/>
      <c r="LT197" s="16"/>
      <c r="LU197" s="16"/>
      <c r="LV197" s="16"/>
      <c r="LW197" s="16"/>
      <c r="LX197" s="16"/>
      <c r="LY197" s="16"/>
      <c r="LZ197" s="16"/>
      <c r="MA197" s="16"/>
      <c r="MB197" s="16"/>
      <c r="MC197" s="16"/>
      <c r="MD197" s="16"/>
      <c r="ME197" s="16"/>
      <c r="MF197" s="16"/>
      <c r="MG197" s="16"/>
      <c r="MH197" s="16"/>
      <c r="MI197" s="16"/>
      <c r="MJ197" s="16"/>
      <c r="MK197" s="16"/>
      <c r="ML197" s="16"/>
      <c r="MM197" s="16"/>
      <c r="MN197" s="16"/>
      <c r="MO197" s="16"/>
      <c r="MP197" s="16"/>
      <c r="MQ197" s="16"/>
      <c r="MR197" s="16"/>
      <c r="MS197" s="16"/>
      <c r="MT197" s="16"/>
      <c r="MU197" s="16"/>
      <c r="MV197" s="16"/>
      <c r="MW197" s="16"/>
      <c r="MX197" s="16"/>
      <c r="MY197" s="16"/>
      <c r="MZ197" s="16"/>
      <c r="NA197" s="16"/>
      <c r="NB197" s="16"/>
      <c r="NC197" s="16"/>
      <c r="ND197" s="16"/>
      <c r="NE197" s="16"/>
      <c r="NF197" s="16"/>
      <c r="NG197" s="16"/>
      <c r="NH197" s="16"/>
      <c r="NI197" s="16"/>
      <c r="NJ197" s="16"/>
      <c r="NK197" s="16"/>
      <c r="NL197" s="16"/>
      <c r="NM197" s="16"/>
      <c r="NN197" s="16"/>
      <c r="NO197" s="16"/>
      <c r="NP197" s="16"/>
      <c r="NQ197" s="16"/>
      <c r="NR197" s="16"/>
      <c r="NS197" s="16"/>
      <c r="NT197" s="16"/>
      <c r="NU197" s="16"/>
      <c r="NV197" s="16"/>
      <c r="NW197" s="16"/>
      <c r="NX197" s="16"/>
      <c r="NY197" s="16"/>
      <c r="NZ197" s="16"/>
      <c r="OA197" s="16"/>
      <c r="OB197" s="16"/>
      <c r="OC197" s="16"/>
      <c r="OD197" s="16"/>
      <c r="OE197" s="16"/>
      <c r="OF197" s="16"/>
      <c r="OG197" s="16"/>
      <c r="OH197" s="16"/>
      <c r="OI197" s="16"/>
      <c r="OJ197" s="16"/>
      <c r="OK197" s="16"/>
      <c r="OL197" s="16"/>
      <c r="OM197" s="16"/>
      <c r="ON197" s="16"/>
      <c r="OO197" s="16"/>
      <c r="OP197" s="16"/>
      <c r="OQ197" s="16"/>
      <c r="OR197" s="16"/>
      <c r="OS197" s="16"/>
      <c r="OT197" s="16"/>
      <c r="OU197" s="16"/>
      <c r="OV197" s="16"/>
      <c r="OW197" s="16"/>
      <c r="OX197" s="16"/>
      <c r="OY197" s="16"/>
      <c r="OZ197" s="16"/>
      <c r="PA197" s="16"/>
      <c r="PB197" s="16"/>
      <c r="PC197" s="16"/>
      <c r="PD197" s="16"/>
      <c r="PE197" s="16"/>
      <c r="PF197" s="16"/>
      <c r="PG197" s="16"/>
      <c r="PH197" s="16"/>
      <c r="PI197" s="16"/>
      <c r="PJ197" s="16"/>
      <c r="PK197" s="16"/>
      <c r="PL197" s="16"/>
      <c r="PM197" s="16"/>
      <c r="PN197" s="16"/>
      <c r="PO197" s="16"/>
      <c r="PP197" s="16"/>
      <c r="PQ197" s="16"/>
      <c r="PR197" s="16"/>
      <c r="PS197" s="16"/>
      <c r="PT197" s="16"/>
      <c r="PU197" s="16"/>
      <c r="PV197" s="16"/>
      <c r="PW197" s="16"/>
      <c r="PX197" s="16"/>
      <c r="PY197" s="16"/>
      <c r="PZ197" s="16"/>
      <c r="QA197" s="16"/>
      <c r="QB197" s="16"/>
      <c r="QC197" s="16"/>
      <c r="QD197" s="16"/>
      <c r="QE197" s="16"/>
      <c r="QF197" s="16"/>
      <c r="QG197" s="16"/>
      <c r="QH197" s="16"/>
      <c r="QI197" s="16"/>
      <c r="QJ197" s="16"/>
      <c r="QK197" s="16"/>
      <c r="QL197" s="16"/>
      <c r="QM197" s="16"/>
      <c r="QN197" s="16"/>
      <c r="QO197" s="16"/>
      <c r="QP197" s="16"/>
      <c r="QQ197" s="16"/>
      <c r="QR197" s="16"/>
      <c r="QS197" s="16"/>
      <c r="QT197" s="16"/>
      <c r="QU197" s="16"/>
      <c r="QV197" s="16"/>
      <c r="QW197" s="16"/>
      <c r="QX197" s="16"/>
      <c r="QY197" s="16"/>
      <c r="QZ197" s="16"/>
      <c r="RA197" s="16"/>
      <c r="RB197" s="16"/>
      <c r="RC197" s="16"/>
      <c r="RD197" s="16"/>
      <c r="RE197" s="16"/>
      <c r="RF197" s="16"/>
      <c r="RG197" s="16"/>
      <c r="RH197" s="16"/>
      <c r="RI197" s="16"/>
      <c r="RJ197" s="16"/>
      <c r="RK197" s="16"/>
      <c r="RL197" s="16"/>
      <c r="RM197" s="16"/>
      <c r="RN197" s="16"/>
      <c r="RO197" s="16"/>
      <c r="RP197" s="16"/>
      <c r="RQ197" s="16"/>
      <c r="RR197" s="16"/>
      <c r="RS197" s="16"/>
      <c r="RT197" s="16"/>
      <c r="RU197" s="16"/>
      <c r="RV197" s="16"/>
      <c r="RW197" s="16"/>
      <c r="RX197" s="16"/>
      <c r="RY197" s="16"/>
      <c r="RZ197" s="16"/>
      <c r="SA197" s="16"/>
      <c r="SB197" s="16"/>
      <c r="SC197" s="16"/>
      <c r="SD197" s="16"/>
      <c r="SE197" s="16"/>
      <c r="SF197" s="16"/>
      <c r="SG197" s="16"/>
      <c r="SH197" s="16"/>
      <c r="SI197" s="16"/>
      <c r="SJ197" s="16"/>
      <c r="SK197" s="16"/>
      <c r="SL197" s="16"/>
      <c r="SM197" s="16"/>
      <c r="SN197" s="16"/>
      <c r="SO197" s="16"/>
      <c r="SP197" s="16"/>
      <c r="SQ197" s="16"/>
      <c r="SR197" s="16"/>
      <c r="SS197" s="16"/>
      <c r="ST197" s="16"/>
      <c r="SU197" s="16"/>
      <c r="SV197" s="16"/>
      <c r="SW197" s="16"/>
      <c r="SX197" s="16"/>
      <c r="SY197" s="16"/>
      <c r="SZ197" s="16"/>
      <c r="TA197" s="16"/>
      <c r="TB197" s="16"/>
      <c r="TC197" s="16"/>
      <c r="TD197" s="16"/>
      <c r="TE197" s="16"/>
      <c r="TF197" s="16"/>
      <c r="TG197" s="16"/>
      <c r="TH197" s="16"/>
      <c r="TI197" s="16"/>
      <c r="TJ197" s="16"/>
      <c r="TK197" s="16"/>
      <c r="TL197" s="16"/>
      <c r="TM197" s="16"/>
      <c r="TN197" s="16"/>
      <c r="TO197" s="16"/>
      <c r="TP197" s="16"/>
      <c r="TQ197" s="16"/>
      <c r="TR197" s="16"/>
      <c r="TS197" s="16"/>
      <c r="TT197" s="16"/>
      <c r="TU197" s="16"/>
      <c r="TV197" s="16"/>
      <c r="TW197" s="16"/>
      <c r="TX197" s="16"/>
      <c r="TY197" s="16"/>
      <c r="TZ197" s="16"/>
      <c r="UA197" s="16"/>
      <c r="UB197" s="16"/>
      <c r="UC197" s="16"/>
      <c r="UD197" s="16"/>
      <c r="UE197" s="16"/>
      <c r="UF197" s="16"/>
      <c r="UG197" s="16"/>
      <c r="UH197" s="16"/>
      <c r="UI197" s="16"/>
      <c r="UJ197" s="16"/>
      <c r="UK197" s="16"/>
      <c r="UL197" s="16"/>
      <c r="UM197" s="16"/>
      <c r="UN197" s="16"/>
      <c r="UO197" s="16"/>
      <c r="UP197" s="16"/>
      <c r="UQ197" s="16"/>
      <c r="UR197" s="16"/>
      <c r="US197" s="16"/>
      <c r="UT197" s="16"/>
      <c r="UU197" s="16"/>
      <c r="UV197" s="16"/>
      <c r="UW197" s="16"/>
      <c r="UX197" s="16"/>
      <c r="UY197" s="16"/>
      <c r="UZ197" s="16"/>
      <c r="VA197" s="16"/>
      <c r="VB197" s="16"/>
      <c r="VC197" s="16"/>
      <c r="VD197" s="16"/>
      <c r="VE197" s="16"/>
      <c r="VF197" s="16"/>
      <c r="VG197" s="16"/>
      <c r="VH197" s="16"/>
      <c r="VI197" s="16"/>
      <c r="VJ197" s="16"/>
      <c r="VK197" s="16"/>
      <c r="VL197" s="16"/>
      <c r="VM197" s="16"/>
      <c r="VN197" s="16"/>
      <c r="VO197" s="16"/>
      <c r="VP197" s="16"/>
      <c r="VQ197" s="16"/>
      <c r="VR197" s="16"/>
      <c r="VS197" s="16"/>
      <c r="VT197" s="16"/>
      <c r="VU197" s="16"/>
      <c r="VV197" s="16"/>
      <c r="VW197" s="16"/>
      <c r="VX197" s="16"/>
      <c r="VY197" s="16"/>
      <c r="VZ197" s="16"/>
      <c r="WA197" s="16"/>
      <c r="WB197" s="16"/>
      <c r="WC197" s="16"/>
      <c r="WD197" s="16"/>
      <c r="WE197" s="16"/>
      <c r="WF197" s="16"/>
      <c r="WG197" s="16"/>
      <c r="WH197" s="16"/>
      <c r="WI197" s="16"/>
      <c r="WJ197" s="16"/>
      <c r="WK197" s="16"/>
      <c r="WL197" s="16"/>
      <c r="WM197" s="16"/>
      <c r="WN197" s="16"/>
      <c r="WO197" s="16"/>
      <c r="WP197" s="16"/>
      <c r="WQ197" s="16"/>
      <c r="WR197" s="16"/>
      <c r="WS197" s="16"/>
      <c r="WT197" s="16"/>
      <c r="WU197" s="16"/>
      <c r="WV197" s="16"/>
      <c r="WW197" s="16"/>
      <c r="WX197" s="16"/>
      <c r="WY197" s="16"/>
      <c r="WZ197" s="16"/>
      <c r="XA197" s="16"/>
      <c r="XB197" s="16"/>
      <c r="XC197" s="16"/>
      <c r="XD197" s="16"/>
      <c r="XE197" s="16"/>
      <c r="XF197" s="16"/>
      <c r="XG197" s="16"/>
      <c r="XH197" s="16"/>
      <c r="XI197" s="16"/>
      <c r="XJ197" s="16"/>
      <c r="XK197" s="16"/>
      <c r="XL197" s="16"/>
      <c r="XM197" s="16"/>
      <c r="XN197" s="16"/>
      <c r="XO197" s="16"/>
      <c r="XP197" s="16"/>
      <c r="XQ197" s="16"/>
      <c r="XR197" s="16"/>
      <c r="XS197" s="16"/>
      <c r="XT197" s="16"/>
      <c r="XU197" s="16"/>
      <c r="XV197" s="16"/>
      <c r="XW197" s="16"/>
      <c r="XX197" s="16"/>
      <c r="XY197" s="16"/>
      <c r="XZ197" s="16"/>
      <c r="YA197" s="16"/>
      <c r="YB197" s="16"/>
      <c r="YC197" s="16"/>
      <c r="YD197" s="16"/>
      <c r="YE197" s="16"/>
      <c r="YF197" s="16"/>
      <c r="YG197" s="16"/>
      <c r="YH197" s="16"/>
      <c r="YI197" s="16"/>
      <c r="YJ197" s="16"/>
      <c r="YK197" s="16"/>
      <c r="YL197" s="16"/>
      <c r="YM197" s="16"/>
      <c r="YN197" s="16"/>
      <c r="YO197" s="16"/>
      <c r="YP197" s="16"/>
      <c r="YQ197" s="16"/>
      <c r="YR197" s="16"/>
      <c r="YS197" s="16"/>
      <c r="YT197" s="16"/>
      <c r="YU197" s="16"/>
      <c r="YV197" s="16"/>
      <c r="YW197" s="16"/>
      <c r="YX197" s="16"/>
      <c r="YY197" s="16"/>
      <c r="YZ197" s="16"/>
      <c r="ZA197" s="16"/>
      <c r="ZB197" s="16"/>
      <c r="ZC197" s="16"/>
      <c r="ZD197" s="16"/>
      <c r="ZE197" s="16"/>
      <c r="ZF197" s="16"/>
      <c r="ZG197" s="16"/>
      <c r="ZH197" s="16"/>
      <c r="ZI197" s="16"/>
      <c r="ZJ197" s="16"/>
      <c r="ZK197" s="16"/>
      <c r="ZL197" s="16"/>
      <c r="ZM197" s="16"/>
      <c r="ZN197" s="16"/>
      <c r="ZO197" s="16"/>
      <c r="ZP197" s="16"/>
      <c r="ZQ197" s="16"/>
      <c r="ZR197" s="16"/>
      <c r="ZS197" s="16"/>
      <c r="ZT197" s="16"/>
      <c r="ZU197" s="16"/>
      <c r="ZV197" s="16"/>
      <c r="ZW197" s="16"/>
      <c r="ZX197" s="16"/>
      <c r="ZY197" s="16"/>
      <c r="ZZ197" s="16"/>
      <c r="AAA197" s="16"/>
      <c r="AAB197" s="16"/>
      <c r="AAC197" s="16"/>
      <c r="AAD197" s="16"/>
      <c r="AAE197" s="16"/>
      <c r="AAF197" s="16"/>
      <c r="AAG197" s="16"/>
      <c r="AAH197" s="16"/>
      <c r="AAI197" s="16"/>
      <c r="AAJ197" s="16"/>
      <c r="AAK197" s="16"/>
      <c r="AAL197" s="16"/>
      <c r="AAM197" s="16"/>
      <c r="AAN197" s="16"/>
      <c r="AAO197" s="16"/>
      <c r="AAP197" s="16"/>
      <c r="AAQ197" s="16"/>
      <c r="AAR197" s="16"/>
      <c r="AAS197" s="16"/>
      <c r="AAT197" s="16"/>
      <c r="AAU197" s="16"/>
      <c r="AAV197" s="16"/>
      <c r="AAW197" s="16"/>
      <c r="AAX197" s="16"/>
      <c r="AAY197" s="16"/>
      <c r="AAZ197" s="16"/>
      <c r="ABA197" s="16"/>
      <c r="ABB197" s="16"/>
      <c r="ABC197" s="16"/>
      <c r="ABD197" s="16"/>
      <c r="ABE197" s="16"/>
      <c r="ABF197" s="16"/>
      <c r="ABG197" s="16"/>
      <c r="ABH197" s="16"/>
      <c r="ABI197" s="16"/>
      <c r="ABJ197" s="16"/>
      <c r="ABK197" s="16"/>
      <c r="ABL197" s="16"/>
      <c r="ABM197" s="16"/>
      <c r="ABN197" s="16"/>
      <c r="ABO197" s="16"/>
      <c r="ABP197" s="16"/>
      <c r="ABQ197" s="16"/>
      <c r="ABR197" s="16"/>
      <c r="ABS197" s="16"/>
      <c r="ABT197" s="16"/>
      <c r="ABU197" s="16"/>
      <c r="ABV197" s="16"/>
      <c r="ABW197" s="16"/>
      <c r="ABX197" s="16"/>
      <c r="ABY197" s="16"/>
      <c r="ABZ197" s="16"/>
      <c r="ACA197" s="16"/>
      <c r="ACB197" s="16"/>
      <c r="ACC197" s="16"/>
      <c r="ACD197" s="16"/>
      <c r="ACE197" s="16"/>
      <c r="ACF197" s="16"/>
      <c r="ACG197" s="16"/>
      <c r="ACH197" s="16"/>
      <c r="ACI197" s="16"/>
      <c r="ACJ197" s="16"/>
      <c r="ACK197" s="16"/>
      <c r="ACL197" s="16"/>
      <c r="ACM197" s="16"/>
      <c r="ACN197" s="16"/>
      <c r="ACO197" s="16"/>
      <c r="ACP197" s="16"/>
      <c r="ACQ197" s="16"/>
      <c r="ACR197" s="16"/>
      <c r="ACS197" s="16"/>
      <c r="ACT197" s="16"/>
      <c r="ACU197" s="16"/>
      <c r="ACV197" s="16"/>
      <c r="ACW197" s="16"/>
      <c r="ACX197" s="16"/>
      <c r="ACY197" s="16"/>
      <c r="ACZ197" s="16"/>
      <c r="ADA197" s="16"/>
      <c r="ADB197" s="16"/>
      <c r="ADC197" s="16"/>
      <c r="ADD197" s="16"/>
      <c r="ADE197" s="16"/>
      <c r="ADF197" s="16"/>
      <c r="ADG197" s="16"/>
      <c r="ADH197" s="16"/>
      <c r="ADI197" s="16"/>
      <c r="ADJ197" s="16"/>
      <c r="ADK197" s="16"/>
      <c r="ADL197" s="16"/>
      <c r="ADM197" s="16"/>
      <c r="ADN197" s="16"/>
      <c r="ADO197" s="16"/>
      <c r="ADP197" s="16"/>
      <c r="ADQ197" s="16"/>
      <c r="ADR197" s="16"/>
      <c r="ADS197" s="16"/>
      <c r="ADT197" s="16"/>
      <c r="ADU197" s="16"/>
      <c r="ADV197" s="16"/>
      <c r="ADW197" s="16"/>
      <c r="ADX197" s="16"/>
      <c r="ADY197" s="16"/>
      <c r="ADZ197" s="16"/>
      <c r="AEA197" s="16"/>
      <c r="AEB197" s="16"/>
      <c r="AEC197" s="16"/>
      <c r="AED197" s="16"/>
      <c r="AEE197" s="16"/>
      <c r="AEF197" s="16"/>
      <c r="AEG197" s="16"/>
      <c r="AEH197" s="16"/>
      <c r="AEI197" s="16"/>
      <c r="AEJ197" s="16"/>
      <c r="AEK197" s="16"/>
      <c r="AEL197" s="16"/>
      <c r="AEM197" s="16"/>
      <c r="AEN197" s="16"/>
      <c r="AEO197" s="16"/>
      <c r="AEP197" s="16"/>
      <c r="AEQ197" s="16"/>
      <c r="AER197" s="16"/>
      <c r="AES197" s="16"/>
      <c r="AET197" s="16"/>
      <c r="AEU197" s="16"/>
      <c r="AEV197" s="16"/>
      <c r="AEW197" s="16"/>
      <c r="AEX197" s="16"/>
      <c r="AEY197" s="16"/>
      <c r="AEZ197" s="16"/>
      <c r="AFA197" s="16"/>
      <c r="AFB197" s="16"/>
      <c r="AFC197" s="16"/>
      <c r="AFD197" s="16"/>
      <c r="AFE197" s="16"/>
      <c r="AFF197" s="16"/>
      <c r="AFG197" s="16"/>
      <c r="AFH197" s="16"/>
      <c r="AFI197" s="16"/>
      <c r="AFJ197" s="16"/>
      <c r="AFK197" s="16"/>
      <c r="AFL197" s="16"/>
      <c r="AFM197" s="16"/>
      <c r="AFN197" s="16"/>
      <c r="AFO197" s="16"/>
      <c r="AFP197" s="16"/>
      <c r="AFQ197" s="16"/>
      <c r="AFR197" s="16"/>
      <c r="AFS197" s="16"/>
      <c r="AFT197" s="16"/>
      <c r="AFU197" s="16"/>
      <c r="AFV197" s="16"/>
      <c r="AFW197" s="16"/>
      <c r="AFX197" s="16"/>
      <c r="AFY197" s="16"/>
      <c r="AFZ197" s="16"/>
      <c r="AGA197" s="16"/>
      <c r="AGB197" s="16"/>
      <c r="AGC197" s="16"/>
      <c r="AGD197" s="16"/>
      <c r="AGE197" s="16"/>
      <c r="AGF197" s="16"/>
      <c r="AGG197" s="16"/>
      <c r="AGH197" s="16"/>
      <c r="AGI197" s="16"/>
      <c r="AGJ197" s="16"/>
      <c r="AGK197" s="16"/>
      <c r="AGL197" s="16"/>
      <c r="AGM197" s="16"/>
      <c r="AGN197" s="16"/>
      <c r="AGO197" s="16"/>
      <c r="AGP197" s="16"/>
      <c r="AGQ197" s="16"/>
      <c r="AGR197" s="16"/>
      <c r="AGS197" s="16"/>
      <c r="AGT197" s="16"/>
      <c r="AGU197" s="16"/>
      <c r="AGV197" s="16"/>
      <c r="AGW197" s="16"/>
      <c r="AGX197" s="16"/>
      <c r="AGY197" s="16"/>
      <c r="AGZ197" s="16"/>
      <c r="AHA197" s="16"/>
      <c r="AHB197" s="16"/>
      <c r="AHC197" s="16"/>
      <c r="AHD197" s="16"/>
      <c r="AHE197" s="16"/>
      <c r="AHF197" s="16"/>
      <c r="AHG197" s="16"/>
      <c r="AHH197" s="16"/>
      <c r="AHI197" s="16"/>
      <c r="AHJ197" s="16"/>
      <c r="AHK197" s="16"/>
      <c r="AHL197" s="16"/>
      <c r="AHM197" s="16"/>
      <c r="AHN197" s="16"/>
      <c r="AHO197" s="16"/>
      <c r="AHP197" s="16"/>
      <c r="AHQ197" s="16"/>
      <c r="AHR197" s="16"/>
      <c r="AHS197" s="16"/>
      <c r="AHT197" s="16"/>
      <c r="AHU197" s="16"/>
      <c r="AHV197" s="16"/>
      <c r="AHW197" s="16"/>
      <c r="AHX197" s="16"/>
      <c r="AHY197" s="16"/>
    </row>
    <row r="198" spans="3:909" ht="12.75" customHeight="1" x14ac:dyDescent="0.35">
      <c r="C198" s="11"/>
      <c r="D198" s="11"/>
      <c r="E198" s="11"/>
      <c r="F198" s="11"/>
      <c r="G198" s="11"/>
      <c r="H198" s="11"/>
      <c r="I198" s="11"/>
      <c r="J198" s="13"/>
      <c r="K198" s="13"/>
      <c r="L198" s="13"/>
      <c r="M198" s="14"/>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5"/>
      <c r="BB198" s="15"/>
      <c r="BC198" s="15"/>
      <c r="BD198" s="15"/>
      <c r="BE198" s="15"/>
      <c r="BF198" s="15"/>
      <c r="BG198" s="15"/>
      <c r="BH198" s="15"/>
      <c r="BI198" s="15"/>
      <c r="BJ198" s="15"/>
      <c r="BK198" s="15"/>
      <c r="BL198" s="15"/>
      <c r="BM198" s="15"/>
      <c r="BN198" s="15"/>
    </row>
    <row r="199" spans="3:909" ht="12.75" customHeight="1" x14ac:dyDescent="0.35">
      <c r="C199" s="11"/>
      <c r="D199" s="11"/>
      <c r="E199" s="11"/>
      <c r="F199" s="11"/>
      <c r="G199" s="11"/>
      <c r="H199" s="11"/>
      <c r="I199" s="11"/>
      <c r="J199" s="13"/>
      <c r="K199" s="13"/>
      <c r="L199" s="13"/>
      <c r="M199" s="14"/>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5"/>
      <c r="BB199" s="15"/>
      <c r="BC199" s="15"/>
      <c r="BD199" s="15"/>
      <c r="BE199" s="15"/>
      <c r="BF199" s="15"/>
      <c r="BG199" s="15"/>
      <c r="BH199" s="15"/>
      <c r="BI199" s="15"/>
      <c r="BJ199" s="15"/>
      <c r="BK199" s="15"/>
      <c r="BL199" s="15"/>
      <c r="BM199" s="15"/>
      <c r="BN199" s="15"/>
    </row>
    <row r="200" spans="3:909" ht="12.75" customHeight="1" x14ac:dyDescent="0.35">
      <c r="C200" s="11"/>
      <c r="D200" s="11"/>
      <c r="E200" s="11"/>
      <c r="F200" s="11"/>
      <c r="G200" s="11"/>
      <c r="H200" s="11"/>
      <c r="I200" s="11"/>
      <c r="J200" s="13"/>
      <c r="K200" s="13"/>
      <c r="L200" s="13"/>
      <c r="M200" s="14"/>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5"/>
      <c r="BB200" s="15"/>
      <c r="BC200" s="15"/>
      <c r="BD200" s="15"/>
      <c r="BE200" s="15"/>
      <c r="BF200" s="15"/>
      <c r="BG200" s="15"/>
      <c r="BH200" s="15"/>
      <c r="BI200" s="15"/>
      <c r="BJ200" s="15"/>
      <c r="BK200" s="15"/>
      <c r="BL200" s="15"/>
      <c r="BM200" s="15"/>
      <c r="BN200" s="15"/>
    </row>
    <row r="201" spans="3:909" ht="12.75" customHeight="1" x14ac:dyDescent="0.35">
      <c r="C201" s="11"/>
      <c r="D201" s="11"/>
      <c r="E201" s="11"/>
      <c r="F201" s="11"/>
      <c r="G201" s="11"/>
      <c r="H201" s="11"/>
      <c r="I201" s="11"/>
      <c r="J201" s="13"/>
      <c r="K201" s="13"/>
      <c r="L201" s="13"/>
      <c r="M201" s="14"/>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5"/>
      <c r="BB201" s="15"/>
      <c r="BC201" s="15"/>
      <c r="BD201" s="15"/>
      <c r="BE201" s="15"/>
      <c r="BF201" s="15"/>
      <c r="BG201" s="15"/>
      <c r="BH201" s="15"/>
      <c r="BI201" s="15"/>
      <c r="BJ201" s="15"/>
      <c r="BK201" s="15"/>
      <c r="BL201" s="15"/>
      <c r="BM201" s="15"/>
      <c r="BN201" s="15"/>
    </row>
    <row r="202" spans="3:909" ht="12.75" customHeight="1" x14ac:dyDescent="0.35">
      <c r="C202" s="11"/>
      <c r="D202" s="11"/>
      <c r="E202" s="11"/>
      <c r="F202" s="11"/>
      <c r="G202" s="11"/>
      <c r="H202" s="11"/>
      <c r="I202" s="11"/>
      <c r="J202" s="13"/>
      <c r="K202" s="13"/>
      <c r="L202" s="13"/>
      <c r="M202" s="14"/>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5"/>
      <c r="BB202" s="15"/>
      <c r="BC202" s="15"/>
      <c r="BD202" s="15"/>
      <c r="BE202" s="15"/>
      <c r="BF202" s="15"/>
      <c r="BG202" s="15"/>
      <c r="BH202" s="15"/>
      <c r="BI202" s="15"/>
      <c r="BJ202" s="15"/>
      <c r="BK202" s="15"/>
      <c r="BL202" s="15"/>
      <c r="BM202" s="15"/>
      <c r="BN202" s="15"/>
    </row>
    <row r="203" spans="3:909" ht="12.75" customHeight="1" x14ac:dyDescent="0.35">
      <c r="C203" s="11"/>
      <c r="D203" s="11"/>
      <c r="E203" s="11"/>
      <c r="F203" s="11"/>
      <c r="G203" s="11"/>
      <c r="H203" s="11"/>
      <c r="I203" s="11"/>
      <c r="J203" s="13"/>
      <c r="K203" s="13"/>
      <c r="L203" s="13"/>
      <c r="M203" s="14"/>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5"/>
      <c r="BB203" s="15"/>
      <c r="BC203" s="15"/>
      <c r="BD203" s="15"/>
      <c r="BE203" s="15"/>
      <c r="BF203" s="15"/>
      <c r="BG203" s="15"/>
      <c r="BH203" s="15"/>
      <c r="BI203" s="15"/>
      <c r="BJ203" s="15"/>
      <c r="BK203" s="15"/>
      <c r="BL203" s="15"/>
      <c r="BM203" s="15"/>
      <c r="BN203" s="15"/>
    </row>
    <row r="204" spans="3:909" ht="12.75" customHeight="1" x14ac:dyDescent="0.35">
      <c r="C204" s="11"/>
      <c r="D204" s="11"/>
      <c r="E204" s="11"/>
      <c r="F204" s="11"/>
      <c r="G204" s="11"/>
      <c r="H204" s="11"/>
      <c r="I204" s="11"/>
      <c r="J204" s="13"/>
      <c r="K204" s="13"/>
      <c r="L204" s="13"/>
      <c r="M204" s="14"/>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5"/>
      <c r="BB204" s="15"/>
      <c r="BC204" s="15"/>
      <c r="BD204" s="15"/>
      <c r="BE204" s="15"/>
      <c r="BF204" s="15"/>
      <c r="BG204" s="15"/>
      <c r="BH204" s="15"/>
      <c r="BI204" s="15"/>
      <c r="BJ204" s="15"/>
      <c r="BK204" s="15"/>
      <c r="BL204" s="15"/>
      <c r="BM204" s="15"/>
      <c r="BN204" s="15"/>
    </row>
    <row r="205" spans="3:909" ht="12.75" customHeight="1" x14ac:dyDescent="0.35">
      <c r="C205" s="11"/>
      <c r="D205" s="11"/>
      <c r="E205" s="11"/>
      <c r="F205" s="11"/>
      <c r="G205" s="11"/>
      <c r="H205" s="11"/>
      <c r="I205" s="11"/>
      <c r="J205" s="13"/>
      <c r="K205" s="13"/>
      <c r="L205" s="13"/>
      <c r="M205" s="14"/>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5"/>
      <c r="BB205" s="15"/>
      <c r="BC205" s="15"/>
      <c r="BD205" s="15"/>
      <c r="BE205" s="15"/>
      <c r="BF205" s="15"/>
      <c r="BG205" s="15"/>
      <c r="BH205" s="15"/>
      <c r="BI205" s="15"/>
      <c r="BJ205" s="15"/>
      <c r="BK205" s="15"/>
      <c r="BL205" s="15"/>
      <c r="BM205" s="15"/>
      <c r="BN205" s="15"/>
    </row>
    <row r="206" spans="3:909" ht="12.75" customHeight="1" x14ac:dyDescent="0.35">
      <c r="C206" s="11"/>
      <c r="D206" s="11"/>
      <c r="E206" s="11"/>
      <c r="F206" s="11"/>
      <c r="G206" s="11"/>
      <c r="H206" s="11"/>
      <c r="I206" s="11"/>
      <c r="J206" s="13"/>
      <c r="K206" s="13"/>
      <c r="L206" s="13"/>
      <c r="M206" s="14"/>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5"/>
      <c r="BB206" s="15"/>
      <c r="BC206" s="15"/>
      <c r="BD206" s="15"/>
      <c r="BE206" s="15"/>
      <c r="BF206" s="15"/>
      <c r="BG206" s="15"/>
      <c r="BH206" s="15"/>
      <c r="BI206" s="15"/>
      <c r="BJ206" s="15"/>
      <c r="BK206" s="15"/>
      <c r="BL206" s="15"/>
      <c r="BM206" s="15"/>
      <c r="BN206" s="15"/>
    </row>
    <row r="207" spans="3:909" ht="12.75" customHeight="1" x14ac:dyDescent="0.35">
      <c r="C207" s="11"/>
      <c r="D207" s="11"/>
      <c r="E207" s="11"/>
      <c r="F207" s="11"/>
      <c r="G207" s="11"/>
      <c r="H207" s="11"/>
      <c r="I207" s="11"/>
      <c r="J207" s="13"/>
      <c r="K207" s="13"/>
      <c r="L207" s="13"/>
      <c r="M207" s="14"/>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5"/>
      <c r="BB207" s="15"/>
      <c r="BC207" s="15"/>
      <c r="BD207" s="15"/>
      <c r="BE207" s="15"/>
      <c r="BF207" s="15"/>
      <c r="BG207" s="15"/>
      <c r="BH207" s="15"/>
      <c r="BI207" s="15"/>
      <c r="BJ207" s="15"/>
      <c r="BK207" s="15"/>
      <c r="BL207" s="15"/>
      <c r="BM207" s="15"/>
      <c r="BN207" s="15"/>
    </row>
    <row r="208" spans="3:909" ht="12.75" customHeight="1" x14ac:dyDescent="0.35">
      <c r="C208" s="11"/>
      <c r="D208" s="11"/>
      <c r="E208" s="11"/>
      <c r="F208" s="11"/>
      <c r="G208" s="11"/>
      <c r="H208" s="11"/>
      <c r="I208" s="11"/>
      <c r="J208" s="13"/>
      <c r="K208" s="13"/>
      <c r="L208" s="13"/>
      <c r="M208" s="14"/>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5"/>
      <c r="BB208" s="15"/>
      <c r="BC208" s="15"/>
      <c r="BD208" s="15"/>
      <c r="BE208" s="15"/>
      <c r="BF208" s="15"/>
      <c r="BG208" s="15"/>
      <c r="BH208" s="15"/>
      <c r="BI208" s="15"/>
      <c r="BJ208" s="15"/>
      <c r="BK208" s="15"/>
      <c r="BL208" s="15"/>
      <c r="BM208" s="15"/>
      <c r="BN208" s="15"/>
    </row>
    <row r="209" spans="3:66" ht="12.75" customHeight="1" x14ac:dyDescent="0.35">
      <c r="C209" s="11"/>
      <c r="D209" s="11"/>
      <c r="E209" s="11"/>
      <c r="F209" s="11"/>
      <c r="G209" s="11"/>
      <c r="H209" s="11"/>
      <c r="I209" s="11"/>
      <c r="J209" s="13"/>
      <c r="K209" s="13"/>
      <c r="L209" s="13"/>
      <c r="M209" s="14"/>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5"/>
      <c r="BB209" s="15"/>
      <c r="BC209" s="15"/>
      <c r="BD209" s="15"/>
      <c r="BE209" s="15"/>
      <c r="BF209" s="15"/>
      <c r="BG209" s="15"/>
      <c r="BH209" s="15"/>
      <c r="BI209" s="15"/>
      <c r="BJ209" s="15"/>
      <c r="BK209" s="15"/>
      <c r="BL209" s="15"/>
      <c r="BM209" s="15"/>
      <c r="BN209" s="15"/>
    </row>
    <row r="210" spans="3:66" ht="12.75" customHeight="1" x14ac:dyDescent="0.35">
      <c r="C210" s="11"/>
      <c r="D210" s="11"/>
      <c r="E210" s="11"/>
      <c r="F210" s="11"/>
      <c r="G210" s="11"/>
      <c r="H210" s="11"/>
      <c r="I210" s="11"/>
      <c r="J210" s="13"/>
      <c r="K210" s="13"/>
      <c r="L210" s="13"/>
      <c r="M210" s="14"/>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5"/>
      <c r="BB210" s="15"/>
      <c r="BC210" s="15"/>
      <c r="BD210" s="15"/>
      <c r="BE210" s="15"/>
      <c r="BF210" s="15"/>
      <c r="BG210" s="15"/>
      <c r="BH210" s="15"/>
      <c r="BI210" s="15"/>
      <c r="BJ210" s="15"/>
      <c r="BK210" s="15"/>
      <c r="BL210" s="15"/>
      <c r="BM210" s="15"/>
      <c r="BN210" s="15"/>
    </row>
    <row r="211" spans="3:66" ht="12.75" customHeight="1" x14ac:dyDescent="0.35">
      <c r="C211" s="11"/>
      <c r="D211" s="11"/>
      <c r="E211" s="11"/>
      <c r="F211" s="11"/>
      <c r="G211" s="11"/>
      <c r="H211" s="11"/>
      <c r="I211" s="11"/>
      <c r="J211" s="13"/>
      <c r="K211" s="13"/>
      <c r="L211" s="13"/>
      <c r="M211" s="14"/>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5"/>
      <c r="BB211" s="15"/>
      <c r="BC211" s="15"/>
      <c r="BD211" s="15"/>
      <c r="BE211" s="15"/>
      <c r="BF211" s="15"/>
      <c r="BG211" s="15"/>
      <c r="BH211" s="15"/>
      <c r="BI211" s="15"/>
      <c r="BJ211" s="15"/>
      <c r="BK211" s="15"/>
      <c r="BL211" s="15"/>
      <c r="BM211" s="15"/>
      <c r="BN211" s="15"/>
    </row>
    <row r="212" spans="3:66" ht="12.75" customHeight="1" x14ac:dyDescent="0.35">
      <c r="C212" s="11"/>
      <c r="D212" s="11"/>
      <c r="E212" s="11"/>
      <c r="F212" s="11"/>
      <c r="G212" s="11"/>
      <c r="H212" s="11"/>
      <c r="I212" s="11"/>
      <c r="J212" s="13"/>
      <c r="K212" s="13"/>
      <c r="L212" s="13"/>
      <c r="M212" s="14"/>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5"/>
      <c r="BB212" s="15"/>
      <c r="BC212" s="15"/>
      <c r="BD212" s="15"/>
      <c r="BE212" s="15"/>
      <c r="BF212" s="15"/>
      <c r="BG212" s="15"/>
      <c r="BH212" s="15"/>
      <c r="BI212" s="15"/>
      <c r="BJ212" s="15"/>
      <c r="BK212" s="15"/>
      <c r="BL212" s="15"/>
      <c r="BM212" s="15"/>
      <c r="BN212" s="15"/>
    </row>
    <row r="213" spans="3:66" ht="12.75" customHeight="1" x14ac:dyDescent="0.35">
      <c r="C213" s="11"/>
      <c r="D213" s="11"/>
      <c r="E213" s="11"/>
      <c r="F213" s="11"/>
      <c r="G213" s="11"/>
      <c r="H213" s="11"/>
      <c r="I213" s="11"/>
      <c r="J213" s="13"/>
      <c r="K213" s="13"/>
      <c r="L213" s="13"/>
      <c r="M213" s="14"/>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5"/>
      <c r="BB213" s="15"/>
      <c r="BC213" s="15"/>
      <c r="BD213" s="15"/>
      <c r="BE213" s="15"/>
      <c r="BF213" s="15"/>
      <c r="BG213" s="15"/>
      <c r="BH213" s="15"/>
      <c r="BI213" s="15"/>
      <c r="BJ213" s="15"/>
      <c r="BK213" s="15"/>
      <c r="BL213" s="15"/>
      <c r="BM213" s="15"/>
      <c r="BN213" s="15"/>
    </row>
    <row r="214" spans="3:66" ht="12.75" customHeight="1" x14ac:dyDescent="0.35">
      <c r="C214" s="11"/>
      <c r="D214" s="11"/>
      <c r="E214" s="11"/>
      <c r="F214" s="11"/>
      <c r="G214" s="11"/>
      <c r="H214" s="11"/>
      <c r="I214" s="11"/>
      <c r="J214" s="13"/>
      <c r="K214" s="13"/>
      <c r="L214" s="13"/>
      <c r="M214" s="14"/>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5"/>
      <c r="BB214" s="15"/>
      <c r="BC214" s="15"/>
      <c r="BD214" s="15"/>
      <c r="BE214" s="15"/>
      <c r="BF214" s="15"/>
      <c r="BG214" s="15"/>
      <c r="BH214" s="15"/>
      <c r="BI214" s="15"/>
      <c r="BJ214" s="15"/>
      <c r="BK214" s="15"/>
      <c r="BL214" s="15"/>
      <c r="BM214" s="15"/>
      <c r="BN214" s="15"/>
    </row>
    <row r="215" spans="3:66" ht="12.75" customHeight="1" x14ac:dyDescent="0.35">
      <c r="C215" s="11"/>
      <c r="D215" s="11"/>
      <c r="E215" s="11"/>
      <c r="F215" s="11"/>
      <c r="G215" s="11"/>
      <c r="H215" s="11"/>
      <c r="I215" s="11"/>
      <c r="J215" s="13"/>
      <c r="K215" s="13"/>
      <c r="L215" s="13"/>
      <c r="M215" s="14"/>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5"/>
      <c r="BB215" s="15"/>
      <c r="BC215" s="15"/>
      <c r="BD215" s="15"/>
      <c r="BE215" s="15"/>
      <c r="BF215" s="15"/>
      <c r="BG215" s="15"/>
      <c r="BH215" s="15"/>
      <c r="BI215" s="15"/>
      <c r="BJ215" s="15"/>
      <c r="BK215" s="15"/>
      <c r="BL215" s="15"/>
      <c r="BM215" s="15"/>
      <c r="BN215" s="15"/>
    </row>
    <row r="216" spans="3:66" ht="12.75" customHeight="1" x14ac:dyDescent="0.35">
      <c r="C216" s="11"/>
      <c r="D216" s="11"/>
      <c r="E216" s="11"/>
      <c r="F216" s="11"/>
      <c r="G216" s="11"/>
      <c r="H216" s="11"/>
      <c r="I216" s="11"/>
      <c r="J216" s="13"/>
      <c r="K216" s="13"/>
      <c r="L216" s="13"/>
      <c r="M216" s="14"/>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5"/>
      <c r="BB216" s="15"/>
      <c r="BC216" s="15"/>
      <c r="BD216" s="15"/>
      <c r="BE216" s="15"/>
      <c r="BF216" s="15"/>
      <c r="BG216" s="15"/>
      <c r="BH216" s="15"/>
      <c r="BI216" s="15"/>
      <c r="BJ216" s="15"/>
      <c r="BK216" s="15"/>
      <c r="BL216" s="15"/>
      <c r="BM216" s="15"/>
      <c r="BN216" s="15"/>
    </row>
    <row r="217" spans="3:66" ht="12.75" customHeight="1" x14ac:dyDescent="0.35">
      <c r="C217" s="11"/>
      <c r="D217" s="11"/>
      <c r="E217" s="11"/>
      <c r="F217" s="11"/>
      <c r="G217" s="11"/>
      <c r="H217" s="11"/>
      <c r="I217" s="11"/>
      <c r="J217" s="13"/>
      <c r="K217" s="13"/>
      <c r="L217" s="13"/>
      <c r="M217" s="14"/>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5"/>
      <c r="BB217" s="15"/>
      <c r="BC217" s="15"/>
      <c r="BD217" s="15"/>
      <c r="BE217" s="15"/>
      <c r="BF217" s="15"/>
      <c r="BG217" s="15"/>
      <c r="BH217" s="15"/>
      <c r="BI217" s="15"/>
      <c r="BJ217" s="15"/>
      <c r="BK217" s="15"/>
      <c r="BL217" s="15"/>
      <c r="BM217" s="15"/>
      <c r="BN217" s="15"/>
    </row>
    <row r="218" spans="3:66" ht="12.75" customHeight="1" x14ac:dyDescent="0.35">
      <c r="C218" s="11"/>
      <c r="D218" s="11"/>
      <c r="E218" s="11"/>
      <c r="F218" s="11"/>
      <c r="G218" s="11"/>
      <c r="H218" s="11"/>
      <c r="I218" s="11"/>
      <c r="J218" s="13"/>
      <c r="K218" s="13"/>
      <c r="L218" s="13"/>
      <c r="M218" s="14"/>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5"/>
      <c r="BB218" s="15"/>
      <c r="BC218" s="15"/>
      <c r="BD218" s="15"/>
      <c r="BE218" s="15"/>
      <c r="BF218" s="15"/>
      <c r="BG218" s="15"/>
      <c r="BH218" s="15"/>
      <c r="BI218" s="15"/>
      <c r="BJ218" s="15"/>
      <c r="BK218" s="15"/>
      <c r="BL218" s="15"/>
      <c r="BM218" s="15"/>
      <c r="BN218" s="15"/>
    </row>
    <row r="219" spans="3:66" ht="12.75" customHeight="1" x14ac:dyDescent="0.35">
      <c r="C219" s="11"/>
      <c r="D219" s="11"/>
      <c r="E219" s="11"/>
      <c r="F219" s="11"/>
      <c r="G219" s="11"/>
      <c r="H219" s="11"/>
      <c r="I219" s="11"/>
      <c r="J219" s="13"/>
      <c r="K219" s="13"/>
      <c r="L219" s="13"/>
      <c r="M219" s="14"/>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5"/>
      <c r="BB219" s="15"/>
      <c r="BC219" s="15"/>
      <c r="BD219" s="15"/>
      <c r="BE219" s="15"/>
      <c r="BF219" s="15"/>
      <c r="BG219" s="15"/>
      <c r="BH219" s="15"/>
      <c r="BI219" s="15"/>
      <c r="BJ219" s="15"/>
      <c r="BK219" s="15"/>
      <c r="BL219" s="15"/>
      <c r="BM219" s="15"/>
      <c r="BN219" s="15"/>
    </row>
    <row r="220" spans="3:66" ht="12.75" customHeight="1" x14ac:dyDescent="0.35">
      <c r="C220" s="11"/>
      <c r="D220" s="11"/>
      <c r="E220" s="11"/>
      <c r="F220" s="11"/>
      <c r="G220" s="11"/>
      <c r="H220" s="11"/>
      <c r="I220" s="11"/>
      <c r="J220" s="13"/>
      <c r="K220" s="13"/>
      <c r="L220" s="13"/>
      <c r="M220" s="14"/>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5"/>
      <c r="BB220" s="15"/>
      <c r="BC220" s="15"/>
      <c r="BD220" s="15"/>
      <c r="BE220" s="15"/>
      <c r="BF220" s="15"/>
      <c r="BG220" s="15"/>
      <c r="BH220" s="15"/>
      <c r="BI220" s="15"/>
      <c r="BJ220" s="15"/>
      <c r="BK220" s="15"/>
      <c r="BL220" s="15"/>
      <c r="BM220" s="15"/>
      <c r="BN220" s="15"/>
    </row>
    <row r="221" spans="3:66" ht="12.75" customHeight="1" x14ac:dyDescent="0.35">
      <c r="C221" s="11"/>
      <c r="D221" s="11"/>
      <c r="E221" s="11"/>
      <c r="F221" s="11"/>
      <c r="G221" s="11"/>
      <c r="H221" s="11"/>
      <c r="I221" s="11"/>
      <c r="J221" s="13"/>
      <c r="K221" s="13"/>
      <c r="L221" s="13"/>
      <c r="M221" s="14"/>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5"/>
      <c r="BB221" s="15"/>
      <c r="BC221" s="15"/>
      <c r="BD221" s="15"/>
      <c r="BE221" s="15"/>
      <c r="BF221" s="15"/>
      <c r="BG221" s="15"/>
      <c r="BH221" s="15"/>
      <c r="BI221" s="15"/>
      <c r="BJ221" s="15"/>
      <c r="BK221" s="15"/>
      <c r="BL221" s="15"/>
      <c r="BM221" s="15"/>
      <c r="BN221" s="15"/>
    </row>
    <row r="222" spans="3:66" ht="12.75" customHeight="1" x14ac:dyDescent="0.35">
      <c r="C222" s="11"/>
      <c r="D222" s="11"/>
      <c r="E222" s="11"/>
      <c r="F222" s="11"/>
      <c r="G222" s="11"/>
      <c r="H222" s="11"/>
      <c r="I222" s="11"/>
      <c r="J222" s="13"/>
      <c r="K222" s="13"/>
      <c r="L222" s="13"/>
      <c r="M222" s="14"/>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5"/>
      <c r="BB222" s="15"/>
      <c r="BC222" s="15"/>
      <c r="BD222" s="15"/>
      <c r="BE222" s="15"/>
      <c r="BF222" s="15"/>
      <c r="BG222" s="15"/>
      <c r="BH222" s="15"/>
      <c r="BI222" s="15"/>
      <c r="BJ222" s="15"/>
      <c r="BK222" s="15"/>
      <c r="BL222" s="15"/>
      <c r="BM222" s="15"/>
      <c r="BN222" s="15"/>
    </row>
    <row r="223" spans="3:66" ht="12.75" customHeight="1" x14ac:dyDescent="0.35">
      <c r="C223" s="11"/>
      <c r="D223" s="11"/>
      <c r="E223" s="11"/>
      <c r="F223" s="11"/>
      <c r="G223" s="11"/>
      <c r="H223" s="11"/>
      <c r="I223" s="11"/>
      <c r="J223" s="13"/>
      <c r="K223" s="13"/>
      <c r="L223" s="13"/>
      <c r="M223" s="14"/>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5"/>
      <c r="BB223" s="15"/>
      <c r="BC223" s="15"/>
      <c r="BD223" s="15"/>
      <c r="BE223" s="15"/>
      <c r="BF223" s="15"/>
      <c r="BG223" s="15"/>
      <c r="BH223" s="15"/>
      <c r="BI223" s="15"/>
      <c r="BJ223" s="15"/>
      <c r="BK223" s="15"/>
      <c r="BL223" s="15"/>
      <c r="BM223" s="15"/>
      <c r="BN223" s="15"/>
    </row>
    <row r="224" spans="3:66" ht="12.75" customHeight="1" x14ac:dyDescent="0.35">
      <c r="C224" s="11"/>
      <c r="D224" s="11"/>
      <c r="E224" s="11"/>
      <c r="F224" s="11"/>
      <c r="G224" s="11"/>
      <c r="H224" s="11"/>
      <c r="I224" s="11"/>
      <c r="J224" s="13"/>
      <c r="K224" s="13"/>
      <c r="L224" s="13"/>
      <c r="M224" s="14"/>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5"/>
      <c r="BB224" s="15"/>
      <c r="BC224" s="15"/>
      <c r="BD224" s="15"/>
      <c r="BE224" s="15"/>
      <c r="BF224" s="15"/>
      <c r="BG224" s="15"/>
      <c r="BH224" s="15"/>
      <c r="BI224" s="15"/>
      <c r="BJ224" s="15"/>
      <c r="BK224" s="15"/>
      <c r="BL224" s="15"/>
      <c r="BM224" s="15"/>
      <c r="BN224" s="15"/>
    </row>
    <row r="225" spans="3:66" ht="12.75" customHeight="1" x14ac:dyDescent="0.35">
      <c r="C225" s="11"/>
      <c r="D225" s="11"/>
      <c r="E225" s="11"/>
      <c r="F225" s="11"/>
      <c r="G225" s="11"/>
      <c r="H225" s="11"/>
      <c r="I225" s="11"/>
      <c r="J225" s="13"/>
      <c r="K225" s="13"/>
      <c r="L225" s="13"/>
      <c r="M225" s="14"/>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5"/>
      <c r="BB225" s="15"/>
      <c r="BC225" s="15"/>
      <c r="BD225" s="15"/>
      <c r="BE225" s="15"/>
      <c r="BF225" s="15"/>
      <c r="BG225" s="15"/>
      <c r="BH225" s="15"/>
      <c r="BI225" s="15"/>
      <c r="BJ225" s="15"/>
      <c r="BK225" s="15"/>
      <c r="BL225" s="15"/>
      <c r="BM225" s="15"/>
      <c r="BN225" s="15"/>
    </row>
    <row r="226" spans="3:66" ht="12.75" customHeight="1" x14ac:dyDescent="0.35">
      <c r="C226" s="11"/>
      <c r="D226" s="11"/>
      <c r="E226" s="11"/>
      <c r="F226" s="11"/>
      <c r="G226" s="11"/>
      <c r="H226" s="11"/>
      <c r="I226" s="11"/>
      <c r="J226" s="13"/>
      <c r="K226" s="13"/>
      <c r="L226" s="13"/>
      <c r="M226" s="14"/>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5"/>
      <c r="BB226" s="15"/>
      <c r="BC226" s="15"/>
      <c r="BD226" s="15"/>
      <c r="BE226" s="15"/>
      <c r="BF226" s="15"/>
      <c r="BG226" s="15"/>
      <c r="BH226" s="15"/>
      <c r="BI226" s="15"/>
      <c r="BJ226" s="15"/>
      <c r="BK226" s="15"/>
      <c r="BL226" s="15"/>
      <c r="BM226" s="15"/>
      <c r="BN226" s="15"/>
    </row>
    <row r="227" spans="3:66" ht="12.75" customHeight="1" x14ac:dyDescent="0.35">
      <c r="C227" s="11"/>
      <c r="D227" s="11"/>
      <c r="E227" s="11"/>
      <c r="F227" s="11"/>
      <c r="G227" s="11"/>
      <c r="H227" s="11"/>
      <c r="I227" s="11"/>
      <c r="J227" s="13"/>
      <c r="K227" s="13"/>
      <c r="L227" s="13"/>
      <c r="M227" s="14"/>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5"/>
      <c r="BB227" s="15"/>
      <c r="BC227" s="15"/>
      <c r="BD227" s="15"/>
      <c r="BE227" s="15"/>
      <c r="BF227" s="15"/>
      <c r="BG227" s="15"/>
      <c r="BH227" s="15"/>
      <c r="BI227" s="15"/>
      <c r="BJ227" s="15"/>
      <c r="BK227" s="15"/>
      <c r="BL227" s="15"/>
      <c r="BM227" s="15"/>
      <c r="BN227" s="15"/>
    </row>
    <row r="228" spans="3:66" ht="12.75" customHeight="1" x14ac:dyDescent="0.35">
      <c r="C228" s="11"/>
      <c r="D228" s="11"/>
      <c r="E228" s="11"/>
      <c r="F228" s="11"/>
      <c r="G228" s="11"/>
      <c r="H228" s="11"/>
      <c r="I228" s="11"/>
      <c r="J228" s="13"/>
      <c r="K228" s="13"/>
      <c r="L228" s="13"/>
      <c r="M228" s="14"/>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5"/>
      <c r="BB228" s="15"/>
      <c r="BC228" s="15"/>
      <c r="BD228" s="15"/>
      <c r="BE228" s="15"/>
      <c r="BF228" s="15"/>
      <c r="BG228" s="15"/>
      <c r="BH228" s="15"/>
      <c r="BI228" s="15"/>
      <c r="BJ228" s="15"/>
      <c r="BK228" s="15"/>
      <c r="BL228" s="15"/>
      <c r="BM228" s="15"/>
      <c r="BN228" s="15"/>
    </row>
    <row r="229" spans="3:66" ht="12.75" customHeight="1" x14ac:dyDescent="0.35">
      <c r="C229" s="11"/>
      <c r="D229" s="11"/>
      <c r="E229" s="11"/>
      <c r="F229" s="11"/>
      <c r="G229" s="11"/>
      <c r="H229" s="11"/>
      <c r="I229" s="11"/>
      <c r="J229" s="13"/>
      <c r="K229" s="13"/>
      <c r="L229" s="13"/>
      <c r="M229" s="14"/>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5"/>
      <c r="BB229" s="15"/>
      <c r="BC229" s="15"/>
      <c r="BD229" s="15"/>
      <c r="BE229" s="15"/>
      <c r="BF229" s="15"/>
      <c r="BG229" s="15"/>
      <c r="BH229" s="15"/>
      <c r="BI229" s="15"/>
      <c r="BJ229" s="15"/>
      <c r="BK229" s="15"/>
      <c r="BL229" s="15"/>
      <c r="BM229" s="15"/>
      <c r="BN229" s="15"/>
    </row>
    <row r="230" spans="3:66" ht="12.75" customHeight="1" x14ac:dyDescent="0.35">
      <c r="C230" s="11"/>
      <c r="D230" s="11"/>
      <c r="E230" s="11"/>
      <c r="F230" s="11"/>
      <c r="G230" s="11"/>
      <c r="H230" s="11"/>
      <c r="I230" s="11"/>
      <c r="J230" s="13"/>
      <c r="K230" s="13"/>
      <c r="L230" s="13"/>
      <c r="M230" s="14"/>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5"/>
      <c r="BB230" s="15"/>
      <c r="BC230" s="15"/>
      <c r="BD230" s="15"/>
      <c r="BE230" s="15"/>
      <c r="BF230" s="15"/>
      <c r="BG230" s="15"/>
      <c r="BH230" s="15"/>
      <c r="BI230" s="15"/>
      <c r="BJ230" s="15"/>
      <c r="BK230" s="15"/>
      <c r="BL230" s="15"/>
      <c r="BM230" s="15"/>
      <c r="BN230" s="15"/>
    </row>
    <row r="231" spans="3:66" ht="12.75" customHeight="1" x14ac:dyDescent="0.35">
      <c r="C231" s="11"/>
      <c r="D231" s="11"/>
      <c r="E231" s="11"/>
      <c r="F231" s="11"/>
      <c r="G231" s="11"/>
      <c r="H231" s="11"/>
      <c r="I231" s="11"/>
      <c r="J231" s="13"/>
      <c r="K231" s="13"/>
      <c r="L231" s="13"/>
      <c r="M231" s="14"/>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5"/>
      <c r="BB231" s="15"/>
      <c r="BC231" s="15"/>
      <c r="BD231" s="15"/>
      <c r="BE231" s="15"/>
      <c r="BF231" s="15"/>
      <c r="BG231" s="15"/>
      <c r="BH231" s="15"/>
      <c r="BI231" s="15"/>
      <c r="BJ231" s="15"/>
      <c r="BK231" s="15"/>
      <c r="BL231" s="15"/>
      <c r="BM231" s="15"/>
      <c r="BN231" s="15"/>
    </row>
    <row r="232" spans="3:66" ht="12.75" customHeight="1" x14ac:dyDescent="0.35">
      <c r="C232" s="11"/>
      <c r="D232" s="11"/>
      <c r="E232" s="11"/>
      <c r="F232" s="11"/>
      <c r="G232" s="11"/>
      <c r="H232" s="11"/>
      <c r="I232" s="11"/>
      <c r="J232" s="13"/>
      <c r="K232" s="13"/>
      <c r="L232" s="13"/>
      <c r="M232" s="14"/>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5"/>
      <c r="BB232" s="15"/>
      <c r="BC232" s="15"/>
      <c r="BD232" s="15"/>
      <c r="BE232" s="15"/>
      <c r="BF232" s="15"/>
      <c r="BG232" s="15"/>
      <c r="BH232" s="15"/>
      <c r="BI232" s="15"/>
      <c r="BJ232" s="15"/>
      <c r="BK232" s="15"/>
      <c r="BL232" s="15"/>
      <c r="BM232" s="15"/>
      <c r="BN232" s="15"/>
    </row>
    <row r="233" spans="3:66" ht="12.75" customHeight="1" x14ac:dyDescent="0.35">
      <c r="C233" s="11"/>
      <c r="D233" s="11"/>
      <c r="E233" s="11"/>
      <c r="F233" s="11"/>
      <c r="G233" s="11"/>
      <c r="H233" s="11"/>
      <c r="I233" s="11"/>
      <c r="J233" s="13"/>
      <c r="K233" s="13"/>
      <c r="L233" s="13"/>
      <c r="M233" s="14"/>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5"/>
      <c r="BB233" s="15"/>
      <c r="BC233" s="15"/>
      <c r="BD233" s="15"/>
      <c r="BE233" s="15"/>
      <c r="BF233" s="15"/>
      <c r="BG233" s="15"/>
      <c r="BH233" s="15"/>
      <c r="BI233" s="15"/>
      <c r="BJ233" s="15"/>
      <c r="BK233" s="15"/>
      <c r="BL233" s="15"/>
      <c r="BM233" s="15"/>
      <c r="BN233" s="15"/>
    </row>
    <row r="234" spans="3:66" ht="12.75" customHeight="1" x14ac:dyDescent="0.35">
      <c r="C234" s="11"/>
      <c r="D234" s="11"/>
      <c r="E234" s="11"/>
      <c r="F234" s="11"/>
      <c r="G234" s="11"/>
      <c r="H234" s="11"/>
      <c r="I234" s="11"/>
      <c r="J234" s="13"/>
      <c r="K234" s="13"/>
      <c r="L234" s="13"/>
      <c r="M234" s="14"/>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5"/>
      <c r="BB234" s="15"/>
      <c r="BC234" s="15"/>
      <c r="BD234" s="15"/>
      <c r="BE234" s="15"/>
      <c r="BF234" s="15"/>
      <c r="BG234" s="15"/>
      <c r="BH234" s="15"/>
      <c r="BI234" s="15"/>
      <c r="BJ234" s="15"/>
      <c r="BK234" s="15"/>
      <c r="BL234" s="15"/>
      <c r="BM234" s="15"/>
      <c r="BN234" s="15"/>
    </row>
    <row r="235" spans="3:66" ht="12.75" customHeight="1" x14ac:dyDescent="0.35">
      <c r="C235" s="11"/>
      <c r="D235" s="11"/>
      <c r="E235" s="11"/>
      <c r="F235" s="11"/>
      <c r="G235" s="11"/>
      <c r="H235" s="11"/>
      <c r="I235" s="11"/>
      <c r="J235" s="13"/>
      <c r="K235" s="13"/>
      <c r="L235" s="13"/>
      <c r="M235" s="14"/>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5"/>
      <c r="BB235" s="15"/>
      <c r="BC235" s="15"/>
      <c r="BD235" s="15"/>
      <c r="BE235" s="15"/>
      <c r="BF235" s="15"/>
      <c r="BG235" s="15"/>
      <c r="BH235" s="15"/>
      <c r="BI235" s="15"/>
      <c r="BJ235" s="15"/>
      <c r="BK235" s="15"/>
      <c r="BL235" s="15"/>
      <c r="BM235" s="15"/>
      <c r="BN235" s="15"/>
    </row>
    <row r="236" spans="3:66" ht="12.75" customHeight="1" x14ac:dyDescent="0.35">
      <c r="C236" s="11"/>
      <c r="D236" s="11"/>
      <c r="E236" s="11"/>
      <c r="F236" s="11"/>
      <c r="G236" s="11"/>
      <c r="H236" s="11"/>
      <c r="I236" s="11"/>
      <c r="J236" s="13"/>
      <c r="K236" s="13"/>
      <c r="L236" s="13"/>
      <c r="M236" s="14"/>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5"/>
      <c r="BB236" s="15"/>
      <c r="BC236" s="15"/>
      <c r="BD236" s="15"/>
      <c r="BE236" s="15"/>
      <c r="BF236" s="15"/>
      <c r="BG236" s="15"/>
      <c r="BH236" s="15"/>
      <c r="BI236" s="15"/>
      <c r="BJ236" s="15"/>
      <c r="BK236" s="15"/>
      <c r="BL236" s="15"/>
      <c r="BM236" s="15"/>
      <c r="BN236" s="15"/>
    </row>
    <row r="237" spans="3:66" ht="12.75" customHeight="1" x14ac:dyDescent="0.35">
      <c r="C237" s="11"/>
      <c r="D237" s="11"/>
      <c r="E237" s="11"/>
      <c r="F237" s="11"/>
      <c r="G237" s="11"/>
      <c r="H237" s="11"/>
      <c r="I237" s="11"/>
      <c r="J237" s="13"/>
      <c r="K237" s="13"/>
      <c r="L237" s="13"/>
      <c r="M237" s="14"/>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5"/>
      <c r="BB237" s="15"/>
      <c r="BC237" s="15"/>
      <c r="BD237" s="15"/>
      <c r="BE237" s="15"/>
      <c r="BF237" s="15"/>
      <c r="BG237" s="15"/>
      <c r="BH237" s="15"/>
      <c r="BI237" s="15"/>
      <c r="BJ237" s="15"/>
      <c r="BK237" s="15"/>
      <c r="BL237" s="15"/>
      <c r="BM237" s="15"/>
      <c r="BN237" s="15"/>
    </row>
    <row r="238" spans="3:66" ht="12.75" customHeight="1" x14ac:dyDescent="0.35">
      <c r="C238" s="11"/>
      <c r="D238" s="11"/>
      <c r="E238" s="11"/>
      <c r="F238" s="11"/>
      <c r="G238" s="11"/>
      <c r="H238" s="11"/>
      <c r="I238" s="11"/>
      <c r="J238" s="13"/>
      <c r="K238" s="13"/>
      <c r="L238" s="13"/>
      <c r="M238" s="14"/>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5"/>
      <c r="BB238" s="15"/>
      <c r="BC238" s="15"/>
      <c r="BD238" s="15"/>
      <c r="BE238" s="15"/>
      <c r="BF238" s="15"/>
      <c r="BG238" s="15"/>
      <c r="BH238" s="15"/>
      <c r="BI238" s="15"/>
      <c r="BJ238" s="15"/>
      <c r="BK238" s="15"/>
      <c r="BL238" s="15"/>
      <c r="BM238" s="15"/>
      <c r="BN238" s="15"/>
    </row>
    <row r="239" spans="3:66" ht="12.75" customHeight="1" x14ac:dyDescent="0.35">
      <c r="C239" s="11"/>
      <c r="D239" s="11"/>
      <c r="E239" s="11"/>
      <c r="F239" s="11"/>
      <c r="G239" s="11"/>
      <c r="H239" s="11"/>
      <c r="I239" s="11"/>
      <c r="J239" s="13"/>
      <c r="K239" s="13"/>
      <c r="L239" s="13"/>
      <c r="M239" s="14"/>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5"/>
      <c r="BB239" s="15"/>
      <c r="BC239" s="15"/>
      <c r="BD239" s="15"/>
      <c r="BE239" s="15"/>
      <c r="BF239" s="15"/>
      <c r="BG239" s="15"/>
      <c r="BH239" s="15"/>
      <c r="BI239" s="15"/>
      <c r="BJ239" s="15"/>
      <c r="BK239" s="15"/>
      <c r="BL239" s="15"/>
      <c r="BM239" s="15"/>
      <c r="BN239" s="15"/>
    </row>
    <row r="240" spans="3:66" ht="12.75" customHeight="1" x14ac:dyDescent="0.35">
      <c r="C240" s="11"/>
      <c r="D240" s="11"/>
      <c r="E240" s="11"/>
      <c r="F240" s="11"/>
      <c r="G240" s="11"/>
      <c r="H240" s="11"/>
      <c r="I240" s="11"/>
      <c r="J240" s="13"/>
      <c r="K240" s="13"/>
      <c r="L240" s="13"/>
      <c r="M240" s="14"/>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5"/>
      <c r="BB240" s="15"/>
      <c r="BC240" s="15"/>
      <c r="BD240" s="15"/>
      <c r="BE240" s="15"/>
      <c r="BF240" s="15"/>
      <c r="BG240" s="15"/>
      <c r="BH240" s="15"/>
      <c r="BI240" s="15"/>
      <c r="BJ240" s="15"/>
      <c r="BK240" s="15"/>
      <c r="BL240" s="15"/>
      <c r="BM240" s="15"/>
      <c r="BN240" s="15"/>
    </row>
    <row r="241" spans="3:66" ht="12.75" customHeight="1" x14ac:dyDescent="0.35">
      <c r="C241" s="11"/>
      <c r="D241" s="11"/>
      <c r="E241" s="11"/>
      <c r="F241" s="11"/>
      <c r="G241" s="11"/>
      <c r="H241" s="11"/>
      <c r="I241" s="11"/>
      <c r="J241" s="13"/>
      <c r="K241" s="13"/>
      <c r="L241" s="13"/>
      <c r="M241" s="14"/>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5"/>
      <c r="BB241" s="15"/>
      <c r="BC241" s="15"/>
      <c r="BD241" s="15"/>
      <c r="BE241" s="15"/>
      <c r="BF241" s="15"/>
      <c r="BG241" s="15"/>
      <c r="BH241" s="15"/>
      <c r="BI241" s="15"/>
      <c r="BJ241" s="15"/>
      <c r="BK241" s="15"/>
      <c r="BL241" s="15"/>
      <c r="BM241" s="15"/>
      <c r="BN241" s="15"/>
    </row>
    <row r="242" spans="3:66" ht="12.75" customHeight="1" x14ac:dyDescent="0.35">
      <c r="C242" s="11"/>
      <c r="D242" s="11"/>
      <c r="E242" s="11"/>
      <c r="F242" s="11"/>
      <c r="G242" s="11"/>
      <c r="H242" s="11"/>
      <c r="I242" s="11"/>
      <c r="J242" s="13"/>
      <c r="K242" s="13"/>
      <c r="L242" s="13"/>
      <c r="M242" s="14"/>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5"/>
      <c r="BB242" s="15"/>
      <c r="BC242" s="15"/>
      <c r="BD242" s="15"/>
      <c r="BE242" s="15"/>
      <c r="BF242" s="15"/>
      <c r="BG242" s="15"/>
      <c r="BH242" s="15"/>
      <c r="BI242" s="15"/>
      <c r="BJ242" s="15"/>
      <c r="BK242" s="15"/>
      <c r="BL242" s="15"/>
      <c r="BM242" s="15"/>
      <c r="BN242" s="15"/>
    </row>
    <row r="243" spans="3:66" ht="12.75" customHeight="1" x14ac:dyDescent="0.35">
      <c r="C243" s="11"/>
      <c r="D243" s="11"/>
      <c r="E243" s="11"/>
      <c r="F243" s="11"/>
      <c r="G243" s="11"/>
      <c r="H243" s="11"/>
      <c r="I243" s="11"/>
      <c r="J243" s="13"/>
      <c r="K243" s="13"/>
      <c r="L243" s="13"/>
      <c r="M243" s="14"/>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5"/>
      <c r="BB243" s="15"/>
      <c r="BC243" s="15"/>
      <c r="BD243" s="15"/>
      <c r="BE243" s="15"/>
      <c r="BF243" s="15"/>
      <c r="BG243" s="15"/>
      <c r="BH243" s="15"/>
      <c r="BI243" s="15"/>
      <c r="BJ243" s="15"/>
      <c r="BK243" s="15"/>
      <c r="BL243" s="15"/>
      <c r="BM243" s="15"/>
      <c r="BN243" s="15"/>
    </row>
    <row r="244" spans="3:66" ht="12.75" customHeight="1" x14ac:dyDescent="0.35">
      <c r="C244" s="11"/>
      <c r="D244" s="11"/>
      <c r="E244" s="11"/>
      <c r="F244" s="11"/>
      <c r="G244" s="11"/>
      <c r="H244" s="11"/>
      <c r="I244" s="11"/>
      <c r="J244" s="13"/>
      <c r="K244" s="13"/>
      <c r="L244" s="13"/>
      <c r="M244" s="14"/>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5"/>
      <c r="BB244" s="15"/>
      <c r="BC244" s="15"/>
      <c r="BD244" s="15"/>
      <c r="BE244" s="15"/>
      <c r="BF244" s="15"/>
      <c r="BG244" s="15"/>
      <c r="BH244" s="15"/>
      <c r="BI244" s="15"/>
      <c r="BJ244" s="15"/>
      <c r="BK244" s="15"/>
      <c r="BL244" s="15"/>
      <c r="BM244" s="15"/>
      <c r="BN244" s="15"/>
    </row>
    <row r="245" spans="3:66" ht="12.75" customHeight="1" x14ac:dyDescent="0.35">
      <c r="C245" s="11"/>
      <c r="D245" s="11"/>
      <c r="E245" s="11"/>
      <c r="F245" s="11"/>
      <c r="G245" s="11"/>
      <c r="H245" s="11"/>
      <c r="I245" s="11"/>
      <c r="J245" s="13"/>
      <c r="K245" s="13"/>
      <c r="L245" s="13"/>
      <c r="M245" s="14"/>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5"/>
      <c r="BB245" s="15"/>
      <c r="BC245" s="15"/>
      <c r="BD245" s="15"/>
      <c r="BE245" s="15"/>
      <c r="BF245" s="15"/>
      <c r="BG245" s="15"/>
      <c r="BH245" s="15"/>
      <c r="BI245" s="15"/>
      <c r="BJ245" s="15"/>
      <c r="BK245" s="15"/>
      <c r="BL245" s="15"/>
      <c r="BM245" s="15"/>
      <c r="BN245" s="15"/>
    </row>
    <row r="246" spans="3:66" ht="12.75" customHeight="1" x14ac:dyDescent="0.35">
      <c r="C246" s="11"/>
      <c r="D246" s="11"/>
      <c r="E246" s="11"/>
      <c r="F246" s="11"/>
      <c r="G246" s="11"/>
      <c r="H246" s="11"/>
      <c r="I246" s="11"/>
      <c r="J246" s="13"/>
      <c r="K246" s="13"/>
      <c r="L246" s="13"/>
      <c r="M246" s="14"/>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5"/>
      <c r="BB246" s="15"/>
      <c r="BC246" s="15"/>
      <c r="BD246" s="15"/>
      <c r="BE246" s="15"/>
      <c r="BF246" s="15"/>
      <c r="BG246" s="15"/>
      <c r="BH246" s="15"/>
      <c r="BI246" s="15"/>
      <c r="BJ246" s="15"/>
      <c r="BK246" s="15"/>
      <c r="BL246" s="15"/>
      <c r="BM246" s="15"/>
      <c r="BN246" s="15"/>
    </row>
    <row r="247" spans="3:66" ht="12.75" customHeight="1" x14ac:dyDescent="0.35">
      <c r="C247" s="11"/>
      <c r="D247" s="11"/>
      <c r="E247" s="11"/>
      <c r="F247" s="11"/>
      <c r="G247" s="11"/>
      <c r="H247" s="11"/>
      <c r="I247" s="11"/>
      <c r="J247" s="13"/>
      <c r="K247" s="13"/>
      <c r="L247" s="13"/>
      <c r="M247" s="14"/>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5"/>
      <c r="BB247" s="15"/>
      <c r="BC247" s="15"/>
      <c r="BD247" s="15"/>
      <c r="BE247" s="15"/>
      <c r="BF247" s="15"/>
      <c r="BG247" s="15"/>
      <c r="BH247" s="15"/>
      <c r="BI247" s="15"/>
      <c r="BJ247" s="15"/>
      <c r="BK247" s="15"/>
      <c r="BL247" s="15"/>
      <c r="BM247" s="15"/>
      <c r="BN247" s="15"/>
    </row>
    <row r="248" spans="3:66" ht="12.75" customHeight="1" x14ac:dyDescent="0.35">
      <c r="C248" s="11"/>
      <c r="D248" s="11"/>
      <c r="E248" s="11"/>
      <c r="F248" s="11"/>
      <c r="G248" s="11"/>
      <c r="H248" s="11"/>
      <c r="I248" s="11"/>
      <c r="J248" s="13"/>
      <c r="K248" s="13"/>
      <c r="L248" s="13"/>
      <c r="M248" s="14"/>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5"/>
      <c r="BB248" s="15"/>
      <c r="BC248" s="15"/>
      <c r="BD248" s="15"/>
      <c r="BE248" s="15"/>
      <c r="BF248" s="15"/>
      <c r="BG248" s="15"/>
      <c r="BH248" s="15"/>
      <c r="BI248" s="15"/>
      <c r="BJ248" s="15"/>
      <c r="BK248" s="15"/>
      <c r="BL248" s="15"/>
      <c r="BM248" s="15"/>
      <c r="BN248" s="15"/>
    </row>
    <row r="249" spans="3:66" ht="12.75" customHeight="1" x14ac:dyDescent="0.35">
      <c r="C249" s="11"/>
      <c r="D249" s="11"/>
      <c r="E249" s="11"/>
      <c r="F249" s="11"/>
      <c r="G249" s="11"/>
      <c r="H249" s="11"/>
      <c r="I249" s="11"/>
      <c r="J249" s="13"/>
      <c r="K249" s="13"/>
      <c r="L249" s="13"/>
      <c r="M249" s="14"/>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5"/>
      <c r="BB249" s="15"/>
      <c r="BC249" s="15"/>
      <c r="BD249" s="15"/>
      <c r="BE249" s="15"/>
      <c r="BF249" s="15"/>
      <c r="BG249" s="15"/>
      <c r="BH249" s="15"/>
      <c r="BI249" s="15"/>
      <c r="BJ249" s="15"/>
      <c r="BK249" s="15"/>
      <c r="BL249" s="15"/>
      <c r="BM249" s="15"/>
      <c r="BN249" s="15"/>
    </row>
    <row r="250" spans="3:66" ht="12.75" customHeight="1" x14ac:dyDescent="0.35">
      <c r="C250" s="11"/>
      <c r="D250" s="11"/>
      <c r="E250" s="11"/>
      <c r="F250" s="11"/>
      <c r="G250" s="11"/>
      <c r="H250" s="11"/>
      <c r="I250" s="11"/>
      <c r="J250" s="13"/>
      <c r="K250" s="13"/>
      <c r="L250" s="13"/>
      <c r="M250" s="14"/>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5"/>
      <c r="BB250" s="15"/>
      <c r="BC250" s="15"/>
      <c r="BD250" s="15"/>
      <c r="BE250" s="15"/>
      <c r="BF250" s="15"/>
      <c r="BG250" s="15"/>
      <c r="BH250" s="15"/>
      <c r="BI250" s="15"/>
      <c r="BJ250" s="15"/>
      <c r="BK250" s="15"/>
      <c r="BL250" s="15"/>
      <c r="BM250" s="15"/>
      <c r="BN250" s="15"/>
    </row>
    <row r="251" spans="3:66" ht="12.75" customHeight="1" x14ac:dyDescent="0.35">
      <c r="C251" s="11"/>
      <c r="D251" s="11"/>
      <c r="E251" s="11"/>
      <c r="F251" s="11"/>
      <c r="G251" s="11"/>
      <c r="H251" s="11"/>
      <c r="I251" s="11"/>
      <c r="J251" s="13"/>
      <c r="K251" s="13"/>
      <c r="L251" s="13"/>
      <c r="M251" s="14"/>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5"/>
      <c r="BB251" s="15"/>
      <c r="BC251" s="15"/>
      <c r="BD251" s="15"/>
      <c r="BE251" s="15"/>
      <c r="BF251" s="15"/>
      <c r="BG251" s="15"/>
      <c r="BH251" s="15"/>
      <c r="BI251" s="15"/>
      <c r="BJ251" s="15"/>
      <c r="BK251" s="15"/>
      <c r="BL251" s="15"/>
      <c r="BM251" s="15"/>
      <c r="BN251" s="15"/>
    </row>
    <row r="252" spans="3:66" ht="12.75" customHeight="1" x14ac:dyDescent="0.35">
      <c r="C252" s="11"/>
      <c r="D252" s="11"/>
      <c r="E252" s="11"/>
      <c r="F252" s="11"/>
      <c r="G252" s="11"/>
      <c r="H252" s="11"/>
      <c r="I252" s="11"/>
      <c r="J252" s="13"/>
      <c r="K252" s="13"/>
      <c r="L252" s="13"/>
      <c r="M252" s="14"/>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5"/>
      <c r="BB252" s="15"/>
      <c r="BC252" s="15"/>
      <c r="BD252" s="15"/>
      <c r="BE252" s="15"/>
      <c r="BF252" s="15"/>
      <c r="BG252" s="15"/>
      <c r="BH252" s="15"/>
      <c r="BI252" s="15"/>
      <c r="BJ252" s="15"/>
      <c r="BK252" s="15"/>
      <c r="BL252" s="15"/>
      <c r="BM252" s="15"/>
      <c r="BN252" s="15"/>
    </row>
    <row r="253" spans="3:66" ht="12.75" customHeight="1" x14ac:dyDescent="0.35">
      <c r="C253" s="11"/>
      <c r="D253" s="11"/>
      <c r="E253" s="11"/>
      <c r="F253" s="11"/>
      <c r="G253" s="11"/>
      <c r="H253" s="11"/>
      <c r="I253" s="11"/>
      <c r="J253" s="13"/>
      <c r="K253" s="13"/>
      <c r="L253" s="13"/>
      <c r="M253" s="14"/>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5"/>
      <c r="BB253" s="15"/>
      <c r="BC253" s="15"/>
      <c r="BD253" s="15"/>
      <c r="BE253" s="15"/>
      <c r="BF253" s="15"/>
      <c r="BG253" s="15"/>
      <c r="BH253" s="15"/>
      <c r="BI253" s="15"/>
      <c r="BJ253" s="15"/>
      <c r="BK253" s="15"/>
      <c r="BL253" s="15"/>
      <c r="BM253" s="15"/>
      <c r="BN253" s="15"/>
    </row>
    <row r="254" spans="3:66" ht="12.75" customHeight="1" x14ac:dyDescent="0.35">
      <c r="C254" s="11"/>
      <c r="D254" s="11"/>
      <c r="E254" s="11"/>
      <c r="F254" s="11"/>
      <c r="G254" s="11"/>
      <c r="H254" s="11"/>
      <c r="I254" s="11"/>
      <c r="J254" s="13"/>
      <c r="K254" s="13"/>
      <c r="L254" s="13"/>
      <c r="M254" s="14"/>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5"/>
      <c r="BB254" s="15"/>
      <c r="BC254" s="15"/>
      <c r="BD254" s="15"/>
      <c r="BE254" s="15"/>
      <c r="BF254" s="15"/>
      <c r="BG254" s="15"/>
      <c r="BH254" s="15"/>
      <c r="BI254" s="15"/>
      <c r="BJ254" s="15"/>
      <c r="BK254" s="15"/>
      <c r="BL254" s="15"/>
      <c r="BM254" s="15"/>
      <c r="BN254" s="15"/>
    </row>
    <row r="255" spans="3:66" ht="12.75" customHeight="1" x14ac:dyDescent="0.35">
      <c r="C255" s="11"/>
      <c r="D255" s="11"/>
      <c r="E255" s="11"/>
      <c r="F255" s="11"/>
      <c r="G255" s="11"/>
      <c r="H255" s="11"/>
      <c r="I255" s="11"/>
      <c r="J255" s="13"/>
      <c r="K255" s="13"/>
      <c r="L255" s="13"/>
      <c r="M255" s="14"/>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5"/>
      <c r="BB255" s="15"/>
      <c r="BC255" s="15"/>
      <c r="BD255" s="15"/>
      <c r="BE255" s="15"/>
      <c r="BF255" s="15"/>
      <c r="BG255" s="15"/>
      <c r="BH255" s="15"/>
      <c r="BI255" s="15"/>
      <c r="BJ255" s="15"/>
      <c r="BK255" s="15"/>
      <c r="BL255" s="15"/>
      <c r="BM255" s="15"/>
      <c r="BN255" s="15"/>
    </row>
    <row r="256" spans="3:66" ht="12.75" customHeight="1" x14ac:dyDescent="0.35">
      <c r="C256" s="11"/>
      <c r="D256" s="11"/>
      <c r="E256" s="11"/>
      <c r="F256" s="11"/>
      <c r="G256" s="11"/>
      <c r="H256" s="11"/>
      <c r="I256" s="11"/>
      <c r="J256" s="13"/>
      <c r="K256" s="13"/>
      <c r="L256" s="13"/>
      <c r="M256" s="14"/>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5"/>
      <c r="BB256" s="15"/>
      <c r="BC256" s="15"/>
      <c r="BD256" s="15"/>
      <c r="BE256" s="15"/>
      <c r="BF256" s="15"/>
      <c r="BG256" s="15"/>
      <c r="BH256" s="15"/>
      <c r="BI256" s="15"/>
      <c r="BJ256" s="15"/>
      <c r="BK256" s="15"/>
      <c r="BL256" s="15"/>
      <c r="BM256" s="15"/>
      <c r="BN256" s="15"/>
    </row>
    <row r="257" spans="3:66" ht="12.75" customHeight="1" x14ac:dyDescent="0.35">
      <c r="C257" s="11"/>
      <c r="D257" s="11"/>
      <c r="E257" s="11"/>
      <c r="F257" s="11"/>
      <c r="G257" s="11"/>
      <c r="H257" s="11"/>
      <c r="I257" s="11"/>
      <c r="J257" s="13"/>
      <c r="K257" s="13"/>
      <c r="L257" s="13"/>
      <c r="M257" s="14"/>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5"/>
      <c r="BB257" s="15"/>
      <c r="BC257" s="15"/>
      <c r="BD257" s="15"/>
      <c r="BE257" s="15"/>
      <c r="BF257" s="15"/>
      <c r="BG257" s="15"/>
      <c r="BH257" s="15"/>
      <c r="BI257" s="15"/>
      <c r="BJ257" s="15"/>
      <c r="BK257" s="15"/>
      <c r="BL257" s="15"/>
      <c r="BM257" s="15"/>
      <c r="BN257" s="15"/>
    </row>
    <row r="258" spans="3:66" ht="12.75" customHeight="1" x14ac:dyDescent="0.35">
      <c r="C258" s="11"/>
      <c r="D258" s="11"/>
      <c r="E258" s="11"/>
      <c r="F258" s="11"/>
      <c r="G258" s="11"/>
      <c r="H258" s="11"/>
      <c r="I258" s="11"/>
      <c r="J258" s="13"/>
      <c r="K258" s="13"/>
      <c r="L258" s="13"/>
      <c r="M258" s="14"/>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5"/>
      <c r="BB258" s="15"/>
      <c r="BC258" s="15"/>
      <c r="BD258" s="15"/>
      <c r="BE258" s="15"/>
      <c r="BF258" s="15"/>
      <c r="BG258" s="15"/>
      <c r="BH258" s="15"/>
      <c r="BI258" s="15"/>
      <c r="BJ258" s="15"/>
      <c r="BK258" s="15"/>
      <c r="BL258" s="15"/>
      <c r="BM258" s="15"/>
      <c r="BN258" s="15"/>
    </row>
    <row r="259" spans="3:66" ht="12.75" customHeight="1" x14ac:dyDescent="0.35">
      <c r="C259" s="11"/>
      <c r="D259" s="11"/>
      <c r="E259" s="11"/>
      <c r="F259" s="11"/>
      <c r="G259" s="11"/>
      <c r="H259" s="11"/>
      <c r="I259" s="11"/>
      <c r="J259" s="13"/>
      <c r="K259" s="13"/>
      <c r="L259" s="13"/>
      <c r="M259" s="14"/>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5"/>
      <c r="BB259" s="15"/>
      <c r="BC259" s="15"/>
      <c r="BD259" s="15"/>
      <c r="BE259" s="15"/>
      <c r="BF259" s="15"/>
      <c r="BG259" s="15"/>
      <c r="BH259" s="15"/>
      <c r="BI259" s="15"/>
      <c r="BJ259" s="15"/>
      <c r="BK259" s="15"/>
      <c r="BL259" s="15"/>
      <c r="BM259" s="15"/>
      <c r="BN259" s="15"/>
    </row>
    <row r="260" spans="3:66" ht="12.75" customHeight="1" x14ac:dyDescent="0.35">
      <c r="C260" s="11"/>
      <c r="D260" s="11"/>
      <c r="E260" s="11"/>
      <c r="F260" s="11"/>
      <c r="G260" s="11"/>
      <c r="H260" s="11"/>
      <c r="I260" s="11"/>
      <c r="J260" s="13"/>
      <c r="K260" s="13"/>
      <c r="L260" s="13"/>
      <c r="M260" s="14"/>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5"/>
      <c r="BB260" s="15"/>
      <c r="BC260" s="15"/>
      <c r="BD260" s="15"/>
      <c r="BE260" s="15"/>
      <c r="BF260" s="15"/>
      <c r="BG260" s="15"/>
      <c r="BH260" s="15"/>
      <c r="BI260" s="15"/>
      <c r="BJ260" s="15"/>
      <c r="BK260" s="15"/>
      <c r="BL260" s="15"/>
      <c r="BM260" s="15"/>
      <c r="BN260" s="15"/>
    </row>
    <row r="261" spans="3:66" ht="12.75" customHeight="1" x14ac:dyDescent="0.35">
      <c r="C261" s="11"/>
      <c r="D261" s="11"/>
      <c r="E261" s="11"/>
      <c r="F261" s="11"/>
      <c r="G261" s="11"/>
      <c r="H261" s="11"/>
      <c r="I261" s="11"/>
      <c r="J261" s="13"/>
      <c r="K261" s="13"/>
      <c r="L261" s="13"/>
      <c r="M261" s="14"/>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5"/>
      <c r="BB261" s="15"/>
      <c r="BC261" s="15"/>
      <c r="BD261" s="15"/>
      <c r="BE261" s="15"/>
      <c r="BF261" s="15"/>
      <c r="BG261" s="15"/>
      <c r="BH261" s="15"/>
      <c r="BI261" s="15"/>
      <c r="BJ261" s="15"/>
      <c r="BK261" s="15"/>
      <c r="BL261" s="15"/>
      <c r="BM261" s="15"/>
      <c r="BN261" s="15"/>
    </row>
    <row r="262" spans="3:66" ht="12.75" customHeight="1" x14ac:dyDescent="0.35">
      <c r="C262" s="11"/>
      <c r="D262" s="11"/>
      <c r="E262" s="11"/>
      <c r="F262" s="11"/>
      <c r="G262" s="11"/>
      <c r="H262" s="11"/>
      <c r="I262" s="11"/>
      <c r="J262" s="13"/>
      <c r="K262" s="13"/>
      <c r="L262" s="13"/>
      <c r="M262" s="14"/>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5"/>
      <c r="BB262" s="15"/>
      <c r="BC262" s="15"/>
      <c r="BD262" s="15"/>
      <c r="BE262" s="15"/>
      <c r="BF262" s="15"/>
      <c r="BG262" s="15"/>
      <c r="BH262" s="15"/>
      <c r="BI262" s="15"/>
      <c r="BJ262" s="15"/>
      <c r="BK262" s="15"/>
      <c r="BL262" s="15"/>
      <c r="BM262" s="15"/>
      <c r="BN262" s="15"/>
    </row>
    <row r="263" spans="3:66" ht="12.75" customHeight="1" x14ac:dyDescent="0.35">
      <c r="C263" s="11"/>
      <c r="D263" s="11"/>
      <c r="E263" s="11"/>
      <c r="F263" s="11"/>
      <c r="G263" s="11"/>
      <c r="H263" s="11"/>
      <c r="I263" s="11"/>
      <c r="J263" s="13"/>
      <c r="K263" s="13"/>
      <c r="L263" s="13"/>
      <c r="M263" s="14"/>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5"/>
      <c r="BB263" s="15"/>
      <c r="BC263" s="15"/>
      <c r="BD263" s="15"/>
      <c r="BE263" s="15"/>
      <c r="BF263" s="15"/>
      <c r="BG263" s="15"/>
      <c r="BH263" s="15"/>
      <c r="BI263" s="15"/>
      <c r="BJ263" s="15"/>
      <c r="BK263" s="15"/>
      <c r="BL263" s="15"/>
      <c r="BM263" s="15"/>
      <c r="BN263" s="15"/>
    </row>
    <row r="264" spans="3:66" ht="12.75" customHeight="1" x14ac:dyDescent="0.35">
      <c r="C264" s="11"/>
      <c r="D264" s="11"/>
      <c r="E264" s="11"/>
      <c r="F264" s="11"/>
      <c r="G264" s="11"/>
      <c r="H264" s="11"/>
      <c r="I264" s="11"/>
      <c r="J264" s="13"/>
      <c r="K264" s="13"/>
      <c r="L264" s="13"/>
      <c r="M264" s="14"/>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5"/>
      <c r="BB264" s="15"/>
      <c r="BC264" s="15"/>
      <c r="BD264" s="15"/>
      <c r="BE264" s="15"/>
      <c r="BF264" s="15"/>
      <c r="BG264" s="15"/>
      <c r="BH264" s="15"/>
      <c r="BI264" s="15"/>
      <c r="BJ264" s="15"/>
      <c r="BK264" s="15"/>
      <c r="BL264" s="15"/>
      <c r="BM264" s="15"/>
      <c r="BN264" s="15"/>
    </row>
    <row r="265" spans="3:66" ht="12.75" customHeight="1" x14ac:dyDescent="0.35">
      <c r="C265" s="11"/>
      <c r="D265" s="11"/>
      <c r="E265" s="11"/>
      <c r="F265" s="11"/>
      <c r="G265" s="11"/>
      <c r="H265" s="11"/>
      <c r="I265" s="11"/>
      <c r="J265" s="13"/>
      <c r="K265" s="13"/>
      <c r="L265" s="13"/>
      <c r="M265" s="14"/>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5"/>
      <c r="BB265" s="15"/>
      <c r="BC265" s="15"/>
      <c r="BD265" s="15"/>
      <c r="BE265" s="15"/>
      <c r="BF265" s="15"/>
      <c r="BG265" s="15"/>
      <c r="BH265" s="15"/>
      <c r="BI265" s="15"/>
      <c r="BJ265" s="15"/>
      <c r="BK265" s="15"/>
      <c r="BL265" s="15"/>
      <c r="BM265" s="15"/>
      <c r="BN265" s="15"/>
    </row>
    <row r="266" spans="3:66" ht="12.75" customHeight="1" x14ac:dyDescent="0.35">
      <c r="C266" s="11"/>
      <c r="D266" s="11"/>
      <c r="E266" s="11"/>
      <c r="F266" s="11"/>
      <c r="G266" s="11"/>
      <c r="H266" s="11"/>
      <c r="I266" s="11"/>
      <c r="J266" s="13"/>
      <c r="K266" s="13"/>
      <c r="L266" s="13"/>
      <c r="M266" s="14"/>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5"/>
      <c r="BB266" s="15"/>
      <c r="BC266" s="15"/>
      <c r="BD266" s="15"/>
      <c r="BE266" s="15"/>
      <c r="BF266" s="15"/>
      <c r="BG266" s="15"/>
      <c r="BH266" s="15"/>
      <c r="BI266" s="15"/>
      <c r="BJ266" s="15"/>
      <c r="BK266" s="15"/>
      <c r="BL266" s="15"/>
      <c r="BM266" s="15"/>
      <c r="BN266" s="15"/>
    </row>
    <row r="267" spans="3:66" ht="12.75" customHeight="1" x14ac:dyDescent="0.35">
      <c r="C267" s="11"/>
      <c r="D267" s="11"/>
      <c r="E267" s="11"/>
      <c r="F267" s="11"/>
      <c r="G267" s="11"/>
      <c r="H267" s="11"/>
      <c r="I267" s="11"/>
      <c r="J267" s="13"/>
      <c r="K267" s="13"/>
      <c r="L267" s="13"/>
      <c r="M267" s="14"/>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5"/>
      <c r="BB267" s="15"/>
      <c r="BC267" s="15"/>
      <c r="BD267" s="15"/>
      <c r="BE267" s="15"/>
      <c r="BF267" s="15"/>
      <c r="BG267" s="15"/>
      <c r="BH267" s="15"/>
      <c r="BI267" s="15"/>
      <c r="BJ267" s="15"/>
      <c r="BK267" s="15"/>
      <c r="BL267" s="15"/>
      <c r="BM267" s="15"/>
      <c r="BN267" s="15"/>
    </row>
    <row r="268" spans="3:66" ht="12.75" customHeight="1" x14ac:dyDescent="0.35">
      <c r="C268" s="11"/>
      <c r="D268" s="11"/>
      <c r="E268" s="11"/>
      <c r="F268" s="11"/>
      <c r="G268" s="11"/>
      <c r="H268" s="11"/>
      <c r="I268" s="11"/>
      <c r="J268" s="13"/>
      <c r="K268" s="13"/>
      <c r="L268" s="13"/>
      <c r="M268" s="14"/>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5"/>
      <c r="BB268" s="15"/>
      <c r="BC268" s="15"/>
      <c r="BD268" s="15"/>
      <c r="BE268" s="15"/>
      <c r="BF268" s="15"/>
      <c r="BG268" s="15"/>
      <c r="BH268" s="15"/>
      <c r="BI268" s="15"/>
      <c r="BJ268" s="15"/>
      <c r="BK268" s="15"/>
      <c r="BL268" s="15"/>
      <c r="BM268" s="15"/>
      <c r="BN268" s="15"/>
    </row>
    <row r="269" spans="3:66" ht="12.75" customHeight="1" x14ac:dyDescent="0.35">
      <c r="C269" s="11"/>
      <c r="D269" s="11"/>
      <c r="E269" s="11"/>
      <c r="F269" s="11"/>
      <c r="G269" s="11"/>
      <c r="H269" s="11"/>
      <c r="I269" s="11"/>
      <c r="J269" s="13"/>
      <c r="K269" s="13"/>
      <c r="L269" s="13"/>
      <c r="M269" s="14"/>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5"/>
      <c r="BB269" s="15"/>
      <c r="BC269" s="15"/>
      <c r="BD269" s="15"/>
      <c r="BE269" s="15"/>
      <c r="BF269" s="15"/>
      <c r="BG269" s="15"/>
      <c r="BH269" s="15"/>
      <c r="BI269" s="15"/>
      <c r="BJ269" s="15"/>
      <c r="BK269" s="15"/>
      <c r="BL269" s="15"/>
      <c r="BM269" s="15"/>
      <c r="BN269" s="15"/>
    </row>
    <row r="270" spans="3:66" ht="12.75" customHeight="1" x14ac:dyDescent="0.35">
      <c r="C270" s="11"/>
      <c r="D270" s="11"/>
      <c r="E270" s="11"/>
      <c r="F270" s="11"/>
      <c r="G270" s="11"/>
      <c r="H270" s="11"/>
      <c r="I270" s="11"/>
      <c r="J270" s="13"/>
      <c r="K270" s="13"/>
      <c r="L270" s="13"/>
      <c r="M270" s="14"/>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5"/>
      <c r="BB270" s="15"/>
      <c r="BC270" s="15"/>
      <c r="BD270" s="15"/>
      <c r="BE270" s="15"/>
      <c r="BF270" s="15"/>
      <c r="BG270" s="15"/>
      <c r="BH270" s="15"/>
      <c r="BI270" s="15"/>
      <c r="BJ270" s="15"/>
      <c r="BK270" s="15"/>
      <c r="BL270" s="15"/>
      <c r="BM270" s="15"/>
      <c r="BN270" s="15"/>
    </row>
    <row r="271" spans="3:66" ht="12.75" customHeight="1" x14ac:dyDescent="0.35">
      <c r="C271" s="11"/>
      <c r="D271" s="11"/>
      <c r="E271" s="11"/>
      <c r="F271" s="11"/>
      <c r="G271" s="11"/>
      <c r="H271" s="11"/>
      <c r="I271" s="11"/>
      <c r="J271" s="13"/>
      <c r="K271" s="13"/>
      <c r="L271" s="13"/>
      <c r="M271" s="14"/>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5"/>
      <c r="BB271" s="15"/>
      <c r="BC271" s="15"/>
      <c r="BD271" s="15"/>
      <c r="BE271" s="15"/>
      <c r="BF271" s="15"/>
      <c r="BG271" s="15"/>
      <c r="BH271" s="15"/>
      <c r="BI271" s="15"/>
      <c r="BJ271" s="15"/>
      <c r="BK271" s="15"/>
      <c r="BL271" s="15"/>
      <c r="BM271" s="15"/>
      <c r="BN271" s="15"/>
    </row>
    <row r="272" spans="3:66" ht="12.75" customHeight="1" x14ac:dyDescent="0.35">
      <c r="C272" s="11"/>
      <c r="D272" s="11"/>
      <c r="E272" s="11"/>
      <c r="F272" s="11"/>
      <c r="G272" s="11"/>
      <c r="H272" s="11"/>
      <c r="I272" s="11"/>
      <c r="J272" s="13"/>
      <c r="K272" s="13"/>
      <c r="L272" s="13"/>
      <c r="M272" s="14"/>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5"/>
      <c r="BB272" s="15"/>
      <c r="BC272" s="15"/>
      <c r="BD272" s="15"/>
      <c r="BE272" s="15"/>
      <c r="BF272" s="15"/>
      <c r="BG272" s="15"/>
      <c r="BH272" s="15"/>
      <c r="BI272" s="15"/>
      <c r="BJ272" s="15"/>
      <c r="BK272" s="15"/>
      <c r="BL272" s="15"/>
      <c r="BM272" s="15"/>
      <c r="BN272" s="15"/>
    </row>
    <row r="273" spans="3:66" ht="12.75" customHeight="1" x14ac:dyDescent="0.35">
      <c r="C273" s="11"/>
      <c r="D273" s="11"/>
      <c r="E273" s="11"/>
      <c r="F273" s="11"/>
      <c r="G273" s="11"/>
      <c r="H273" s="11"/>
      <c r="I273" s="11"/>
      <c r="J273" s="13"/>
      <c r="K273" s="13"/>
      <c r="L273" s="13"/>
      <c r="M273" s="14"/>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5"/>
      <c r="BB273" s="15"/>
      <c r="BC273" s="15"/>
      <c r="BD273" s="15"/>
      <c r="BE273" s="15"/>
      <c r="BF273" s="15"/>
      <c r="BG273" s="15"/>
      <c r="BH273" s="15"/>
      <c r="BI273" s="15"/>
      <c r="BJ273" s="15"/>
      <c r="BK273" s="15"/>
      <c r="BL273" s="15"/>
      <c r="BM273" s="15"/>
      <c r="BN273" s="15"/>
    </row>
    <row r="274" spans="3:66" ht="12.75" customHeight="1" x14ac:dyDescent="0.35">
      <c r="C274" s="11"/>
      <c r="D274" s="11"/>
      <c r="E274" s="11"/>
      <c r="F274" s="11"/>
      <c r="G274" s="11"/>
      <c r="H274" s="11"/>
      <c r="I274" s="11"/>
      <c r="J274" s="13"/>
      <c r="K274" s="13"/>
      <c r="L274" s="13"/>
      <c r="M274" s="14"/>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5"/>
      <c r="BB274" s="15"/>
      <c r="BC274" s="15"/>
      <c r="BD274" s="15"/>
      <c r="BE274" s="15"/>
      <c r="BF274" s="15"/>
      <c r="BG274" s="15"/>
      <c r="BH274" s="15"/>
      <c r="BI274" s="15"/>
      <c r="BJ274" s="15"/>
      <c r="BK274" s="15"/>
      <c r="BL274" s="15"/>
      <c r="BM274" s="15"/>
      <c r="BN274" s="15"/>
    </row>
    <row r="275" spans="3:66" ht="12.75" customHeight="1" x14ac:dyDescent="0.35">
      <c r="C275" s="11"/>
      <c r="D275" s="11"/>
      <c r="E275" s="11"/>
      <c r="F275" s="11"/>
      <c r="G275" s="11"/>
      <c r="H275" s="11"/>
      <c r="I275" s="11"/>
      <c r="J275" s="13"/>
      <c r="K275" s="13"/>
      <c r="L275" s="13"/>
      <c r="M275" s="14"/>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5"/>
      <c r="BB275" s="15"/>
      <c r="BC275" s="15"/>
      <c r="BD275" s="15"/>
      <c r="BE275" s="15"/>
      <c r="BF275" s="15"/>
      <c r="BG275" s="15"/>
      <c r="BH275" s="15"/>
      <c r="BI275" s="15"/>
      <c r="BJ275" s="15"/>
      <c r="BK275" s="15"/>
      <c r="BL275" s="15"/>
      <c r="BM275" s="15"/>
      <c r="BN275" s="15"/>
    </row>
    <row r="276" spans="3:66" ht="12.75" customHeight="1" x14ac:dyDescent="0.35">
      <c r="C276" s="11"/>
      <c r="D276" s="11"/>
      <c r="E276" s="11"/>
      <c r="F276" s="11"/>
      <c r="G276" s="11"/>
      <c r="H276" s="11"/>
      <c r="I276" s="11"/>
      <c r="J276" s="13"/>
      <c r="K276" s="13"/>
      <c r="L276" s="13"/>
      <c r="M276" s="14"/>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5"/>
      <c r="BB276" s="15"/>
      <c r="BC276" s="15"/>
      <c r="BD276" s="15"/>
      <c r="BE276" s="15"/>
      <c r="BF276" s="15"/>
      <c r="BG276" s="15"/>
      <c r="BH276" s="15"/>
      <c r="BI276" s="15"/>
      <c r="BJ276" s="15"/>
      <c r="BK276" s="15"/>
      <c r="BL276" s="15"/>
      <c r="BM276" s="15"/>
      <c r="BN276" s="15"/>
    </row>
    <row r="277" spans="3:66" ht="12.75" customHeight="1" x14ac:dyDescent="0.35">
      <c r="C277" s="11"/>
      <c r="D277" s="11"/>
      <c r="E277" s="11"/>
      <c r="F277" s="11"/>
      <c r="G277" s="11"/>
      <c r="H277" s="11"/>
      <c r="I277" s="11"/>
      <c r="J277" s="13"/>
      <c r="K277" s="13"/>
      <c r="L277" s="13"/>
      <c r="M277" s="14"/>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5"/>
      <c r="BB277" s="15"/>
      <c r="BC277" s="15"/>
      <c r="BD277" s="15"/>
      <c r="BE277" s="15"/>
      <c r="BF277" s="15"/>
      <c r="BG277" s="15"/>
      <c r="BH277" s="15"/>
      <c r="BI277" s="15"/>
      <c r="BJ277" s="15"/>
      <c r="BK277" s="15"/>
      <c r="BL277" s="15"/>
      <c r="BM277" s="15"/>
      <c r="BN277" s="15"/>
    </row>
    <row r="278" spans="3:66" ht="12.75" customHeight="1" x14ac:dyDescent="0.35">
      <c r="C278" s="11"/>
      <c r="D278" s="11"/>
      <c r="E278" s="11"/>
      <c r="F278" s="11"/>
      <c r="G278" s="11"/>
      <c r="H278" s="11"/>
      <c r="I278" s="11"/>
      <c r="J278" s="13"/>
      <c r="K278" s="13"/>
      <c r="L278" s="13"/>
      <c r="M278" s="14"/>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5"/>
      <c r="BB278" s="15"/>
      <c r="BC278" s="15"/>
      <c r="BD278" s="15"/>
      <c r="BE278" s="15"/>
      <c r="BF278" s="15"/>
      <c r="BG278" s="15"/>
      <c r="BH278" s="15"/>
      <c r="BI278" s="15"/>
      <c r="BJ278" s="15"/>
      <c r="BK278" s="15"/>
      <c r="BL278" s="15"/>
      <c r="BM278" s="15"/>
      <c r="BN278" s="15"/>
    </row>
    <row r="279" spans="3:66" ht="12.75" customHeight="1" x14ac:dyDescent="0.35">
      <c r="C279" s="11"/>
      <c r="D279" s="11"/>
      <c r="E279" s="11"/>
      <c r="F279" s="11"/>
      <c r="G279" s="11"/>
      <c r="H279" s="11"/>
      <c r="I279" s="11"/>
      <c r="J279" s="13"/>
      <c r="K279" s="13"/>
      <c r="L279" s="13"/>
      <c r="M279" s="14"/>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5"/>
      <c r="BB279" s="15"/>
      <c r="BC279" s="15"/>
      <c r="BD279" s="15"/>
      <c r="BE279" s="15"/>
      <c r="BF279" s="15"/>
      <c r="BG279" s="15"/>
      <c r="BH279" s="15"/>
      <c r="BI279" s="15"/>
      <c r="BJ279" s="15"/>
      <c r="BK279" s="15"/>
      <c r="BL279" s="15"/>
      <c r="BM279" s="15"/>
      <c r="BN279" s="15"/>
    </row>
    <row r="280" spans="3:66" ht="12.75" customHeight="1" x14ac:dyDescent="0.35">
      <c r="C280" s="11"/>
      <c r="D280" s="11"/>
      <c r="E280" s="11"/>
      <c r="F280" s="11"/>
      <c r="G280" s="11"/>
      <c r="H280" s="11"/>
      <c r="I280" s="11"/>
      <c r="J280" s="13"/>
      <c r="K280" s="13"/>
      <c r="L280" s="13"/>
      <c r="M280" s="14"/>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5"/>
      <c r="BB280" s="15"/>
      <c r="BC280" s="15"/>
      <c r="BD280" s="15"/>
      <c r="BE280" s="15"/>
      <c r="BF280" s="15"/>
      <c r="BG280" s="15"/>
      <c r="BH280" s="15"/>
      <c r="BI280" s="15"/>
      <c r="BJ280" s="15"/>
      <c r="BK280" s="15"/>
      <c r="BL280" s="15"/>
      <c r="BM280" s="15"/>
      <c r="BN280" s="15"/>
    </row>
    <row r="281" spans="3:66" ht="12.75" customHeight="1" x14ac:dyDescent="0.35">
      <c r="C281" s="11"/>
      <c r="D281" s="11"/>
      <c r="E281" s="11"/>
      <c r="F281" s="11"/>
      <c r="G281" s="11"/>
      <c r="H281" s="11"/>
      <c r="I281" s="11"/>
      <c r="J281" s="13"/>
      <c r="K281" s="13"/>
      <c r="L281" s="13"/>
      <c r="M281" s="14"/>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5"/>
      <c r="BB281" s="15"/>
      <c r="BC281" s="15"/>
      <c r="BD281" s="15"/>
      <c r="BE281" s="15"/>
      <c r="BF281" s="15"/>
      <c r="BG281" s="15"/>
      <c r="BH281" s="15"/>
      <c r="BI281" s="15"/>
      <c r="BJ281" s="15"/>
      <c r="BK281" s="15"/>
      <c r="BL281" s="15"/>
      <c r="BM281" s="15"/>
      <c r="BN281" s="15"/>
    </row>
    <row r="282" spans="3:66" ht="12.75" customHeight="1" x14ac:dyDescent="0.35">
      <c r="C282" s="11"/>
      <c r="D282" s="11"/>
      <c r="E282" s="11"/>
      <c r="F282" s="11"/>
      <c r="G282" s="11"/>
      <c r="H282" s="11"/>
      <c r="I282" s="11"/>
      <c r="J282" s="13"/>
      <c r="K282" s="13"/>
      <c r="L282" s="13"/>
      <c r="M282" s="14"/>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5"/>
      <c r="BB282" s="15"/>
      <c r="BC282" s="15"/>
      <c r="BD282" s="15"/>
      <c r="BE282" s="15"/>
      <c r="BF282" s="15"/>
      <c r="BG282" s="15"/>
      <c r="BH282" s="15"/>
      <c r="BI282" s="15"/>
      <c r="BJ282" s="15"/>
      <c r="BK282" s="15"/>
      <c r="BL282" s="15"/>
      <c r="BM282" s="15"/>
      <c r="BN282" s="15"/>
    </row>
    <row r="283" spans="3:66" ht="12.75" customHeight="1" x14ac:dyDescent="0.35">
      <c r="C283" s="11"/>
      <c r="D283" s="11"/>
      <c r="E283" s="11"/>
      <c r="F283" s="11"/>
      <c r="G283" s="11"/>
      <c r="H283" s="11"/>
      <c r="I283" s="11"/>
      <c r="J283" s="13"/>
      <c r="K283" s="13"/>
      <c r="L283" s="13"/>
      <c r="M283" s="14"/>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5"/>
      <c r="BB283" s="15"/>
      <c r="BC283" s="15"/>
      <c r="BD283" s="15"/>
      <c r="BE283" s="15"/>
      <c r="BF283" s="15"/>
      <c r="BG283" s="15"/>
      <c r="BH283" s="15"/>
      <c r="BI283" s="15"/>
      <c r="BJ283" s="15"/>
      <c r="BK283" s="15"/>
      <c r="BL283" s="15"/>
      <c r="BM283" s="15"/>
      <c r="BN283" s="15"/>
    </row>
    <row r="284" spans="3:66" ht="12.75" customHeight="1" x14ac:dyDescent="0.35">
      <c r="C284" s="11"/>
      <c r="D284" s="11"/>
      <c r="E284" s="11"/>
      <c r="F284" s="11"/>
      <c r="G284" s="11"/>
      <c r="H284" s="11"/>
      <c r="I284" s="11"/>
      <c r="J284" s="13"/>
      <c r="K284" s="13"/>
      <c r="L284" s="13"/>
      <c r="M284" s="14"/>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5"/>
      <c r="BB284" s="15"/>
      <c r="BC284" s="15"/>
      <c r="BD284" s="15"/>
      <c r="BE284" s="15"/>
      <c r="BF284" s="15"/>
      <c r="BG284" s="15"/>
      <c r="BH284" s="15"/>
      <c r="BI284" s="15"/>
      <c r="BJ284" s="15"/>
      <c r="BK284" s="15"/>
      <c r="BL284" s="15"/>
      <c r="BM284" s="15"/>
      <c r="BN284" s="15"/>
    </row>
    <row r="285" spans="3:66" ht="12.75" customHeight="1" x14ac:dyDescent="0.35">
      <c r="C285" s="11"/>
      <c r="D285" s="11"/>
      <c r="E285" s="11"/>
      <c r="F285" s="11"/>
      <c r="G285" s="11"/>
      <c r="H285" s="11"/>
      <c r="I285" s="11"/>
      <c r="J285" s="13"/>
      <c r="K285" s="13"/>
      <c r="L285" s="13"/>
      <c r="M285" s="14"/>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5"/>
      <c r="BB285" s="15"/>
      <c r="BC285" s="15"/>
      <c r="BD285" s="15"/>
      <c r="BE285" s="15"/>
      <c r="BF285" s="15"/>
      <c r="BG285" s="15"/>
      <c r="BH285" s="15"/>
      <c r="BI285" s="15"/>
      <c r="BJ285" s="15"/>
      <c r="BK285" s="15"/>
      <c r="BL285" s="15"/>
      <c r="BM285" s="15"/>
      <c r="BN285" s="15"/>
    </row>
    <row r="286" spans="3:66" ht="12.75" customHeight="1" x14ac:dyDescent="0.35">
      <c r="C286" s="11"/>
      <c r="D286" s="11"/>
      <c r="E286" s="11"/>
      <c r="F286" s="11"/>
      <c r="G286" s="11"/>
      <c r="H286" s="11"/>
      <c r="I286" s="11"/>
      <c r="J286" s="13"/>
      <c r="K286" s="13"/>
      <c r="L286" s="13"/>
      <c r="M286" s="14"/>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5"/>
      <c r="BB286" s="15"/>
      <c r="BC286" s="15"/>
      <c r="BD286" s="15"/>
      <c r="BE286" s="15"/>
      <c r="BF286" s="15"/>
      <c r="BG286" s="15"/>
      <c r="BH286" s="15"/>
      <c r="BI286" s="15"/>
      <c r="BJ286" s="15"/>
      <c r="BK286" s="15"/>
      <c r="BL286" s="15"/>
      <c r="BM286" s="15"/>
      <c r="BN286" s="15"/>
    </row>
    <row r="287" spans="3:66" ht="12.75" customHeight="1" x14ac:dyDescent="0.35">
      <c r="C287" s="11"/>
      <c r="D287" s="11"/>
      <c r="E287" s="11"/>
      <c r="F287" s="11"/>
      <c r="G287" s="11"/>
      <c r="H287" s="11"/>
      <c r="I287" s="11"/>
      <c r="J287" s="13"/>
      <c r="K287" s="13"/>
      <c r="L287" s="13"/>
      <c r="M287" s="14"/>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5"/>
      <c r="BB287" s="15"/>
      <c r="BC287" s="15"/>
      <c r="BD287" s="15"/>
      <c r="BE287" s="15"/>
      <c r="BF287" s="15"/>
      <c r="BG287" s="15"/>
      <c r="BH287" s="15"/>
      <c r="BI287" s="15"/>
      <c r="BJ287" s="15"/>
      <c r="BK287" s="15"/>
      <c r="BL287" s="15"/>
      <c r="BM287" s="15"/>
      <c r="BN287" s="15"/>
    </row>
    <row r="288" spans="3:66" ht="12.75" customHeight="1" x14ac:dyDescent="0.35">
      <c r="C288" s="11"/>
      <c r="D288" s="11"/>
      <c r="E288" s="11"/>
      <c r="F288" s="11"/>
      <c r="G288" s="11"/>
      <c r="H288" s="11"/>
      <c r="I288" s="11"/>
      <c r="J288" s="13"/>
      <c r="K288" s="13"/>
      <c r="L288" s="13"/>
      <c r="M288" s="14"/>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5"/>
      <c r="BB288" s="15"/>
      <c r="BC288" s="15"/>
      <c r="BD288" s="15"/>
      <c r="BE288" s="15"/>
      <c r="BF288" s="15"/>
      <c r="BG288" s="15"/>
      <c r="BH288" s="15"/>
      <c r="BI288" s="15"/>
      <c r="BJ288" s="15"/>
      <c r="BK288" s="15"/>
      <c r="BL288" s="15"/>
      <c r="BM288" s="15"/>
      <c r="BN288" s="15"/>
    </row>
    <row r="289" spans="3:66" ht="12.75" customHeight="1" x14ac:dyDescent="0.35">
      <c r="C289" s="11"/>
      <c r="D289" s="11"/>
      <c r="E289" s="11"/>
      <c r="F289" s="11"/>
      <c r="G289" s="11"/>
      <c r="H289" s="11"/>
      <c r="I289" s="11"/>
      <c r="J289" s="13"/>
      <c r="K289" s="13"/>
      <c r="L289" s="13"/>
      <c r="M289" s="14"/>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5"/>
      <c r="BB289" s="15"/>
      <c r="BC289" s="15"/>
      <c r="BD289" s="15"/>
      <c r="BE289" s="15"/>
      <c r="BF289" s="15"/>
      <c r="BG289" s="15"/>
      <c r="BH289" s="15"/>
      <c r="BI289" s="15"/>
      <c r="BJ289" s="15"/>
      <c r="BK289" s="15"/>
      <c r="BL289" s="15"/>
      <c r="BM289" s="15"/>
      <c r="BN289" s="15"/>
    </row>
    <row r="290" spans="3:66" ht="12.75" customHeight="1" x14ac:dyDescent="0.35">
      <c r="C290" s="11"/>
      <c r="D290" s="11"/>
      <c r="E290" s="11"/>
      <c r="F290" s="11"/>
      <c r="G290" s="11"/>
      <c r="H290" s="11"/>
      <c r="I290" s="11"/>
      <c r="J290" s="13"/>
      <c r="K290" s="13"/>
      <c r="L290" s="13"/>
      <c r="M290" s="14"/>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5"/>
      <c r="BB290" s="15"/>
      <c r="BC290" s="15"/>
      <c r="BD290" s="15"/>
      <c r="BE290" s="15"/>
      <c r="BF290" s="15"/>
      <c r="BG290" s="15"/>
      <c r="BH290" s="15"/>
      <c r="BI290" s="15"/>
      <c r="BJ290" s="15"/>
      <c r="BK290" s="15"/>
      <c r="BL290" s="15"/>
      <c r="BM290" s="15"/>
      <c r="BN290" s="15"/>
    </row>
    <row r="291" spans="3:66" ht="12.75" customHeight="1" x14ac:dyDescent="0.35">
      <c r="C291" s="11"/>
      <c r="D291" s="11"/>
      <c r="E291" s="11"/>
      <c r="F291" s="11"/>
      <c r="G291" s="11"/>
      <c r="H291" s="11"/>
      <c r="I291" s="11"/>
      <c r="J291" s="13"/>
      <c r="K291" s="13"/>
      <c r="L291" s="13"/>
      <c r="M291" s="14"/>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5"/>
      <c r="BB291" s="15"/>
      <c r="BC291" s="15"/>
      <c r="BD291" s="15"/>
      <c r="BE291" s="15"/>
      <c r="BF291" s="15"/>
      <c r="BG291" s="15"/>
      <c r="BH291" s="15"/>
      <c r="BI291" s="15"/>
      <c r="BJ291" s="15"/>
      <c r="BK291" s="15"/>
      <c r="BL291" s="15"/>
      <c r="BM291" s="15"/>
      <c r="BN291" s="15"/>
    </row>
    <row r="292" spans="3:66" ht="12.75" customHeight="1" x14ac:dyDescent="0.35">
      <c r="C292" s="11"/>
      <c r="D292" s="11"/>
      <c r="E292" s="11"/>
      <c r="F292" s="11"/>
      <c r="G292" s="11"/>
      <c r="H292" s="11"/>
      <c r="I292" s="11"/>
      <c r="J292" s="13"/>
      <c r="K292" s="13"/>
      <c r="L292" s="13"/>
      <c r="M292" s="14"/>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5"/>
      <c r="BB292" s="15"/>
      <c r="BC292" s="15"/>
      <c r="BD292" s="15"/>
      <c r="BE292" s="15"/>
      <c r="BF292" s="15"/>
      <c r="BG292" s="15"/>
      <c r="BH292" s="15"/>
      <c r="BI292" s="15"/>
      <c r="BJ292" s="15"/>
      <c r="BK292" s="15"/>
      <c r="BL292" s="15"/>
      <c r="BM292" s="15"/>
      <c r="BN292" s="15"/>
    </row>
    <row r="293" spans="3:66" ht="12.75" customHeight="1" x14ac:dyDescent="0.35">
      <c r="C293" s="11"/>
      <c r="D293" s="11"/>
      <c r="E293" s="11"/>
      <c r="F293" s="11"/>
      <c r="G293" s="11"/>
      <c r="H293" s="11"/>
      <c r="I293" s="11"/>
      <c r="J293" s="13"/>
      <c r="K293" s="13"/>
      <c r="L293" s="13"/>
      <c r="M293" s="14"/>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5"/>
      <c r="BB293" s="15"/>
      <c r="BC293" s="15"/>
      <c r="BD293" s="15"/>
      <c r="BE293" s="15"/>
      <c r="BF293" s="15"/>
      <c r="BG293" s="15"/>
      <c r="BH293" s="15"/>
      <c r="BI293" s="15"/>
      <c r="BJ293" s="15"/>
      <c r="BK293" s="15"/>
      <c r="BL293" s="15"/>
      <c r="BM293" s="15"/>
      <c r="BN293" s="15"/>
    </row>
    <row r="294" spans="3:66" ht="12.75" customHeight="1" x14ac:dyDescent="0.35">
      <c r="C294" s="11"/>
      <c r="D294" s="11"/>
      <c r="E294" s="11"/>
      <c r="F294" s="11"/>
      <c r="G294" s="11"/>
      <c r="H294" s="11"/>
      <c r="I294" s="11"/>
      <c r="J294" s="13"/>
      <c r="K294" s="13"/>
      <c r="L294" s="13"/>
      <c r="M294" s="14"/>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5"/>
      <c r="BB294" s="15"/>
      <c r="BC294" s="15"/>
      <c r="BD294" s="15"/>
      <c r="BE294" s="15"/>
      <c r="BF294" s="15"/>
      <c r="BG294" s="15"/>
      <c r="BH294" s="15"/>
      <c r="BI294" s="15"/>
      <c r="BJ294" s="15"/>
      <c r="BK294" s="15"/>
      <c r="BL294" s="15"/>
      <c r="BM294" s="15"/>
      <c r="BN294" s="15"/>
    </row>
    <row r="295" spans="3:66" ht="12.75" customHeight="1" x14ac:dyDescent="0.35">
      <c r="C295" s="11"/>
      <c r="D295" s="11"/>
      <c r="E295" s="11"/>
      <c r="F295" s="11"/>
      <c r="G295" s="11"/>
      <c r="H295" s="11"/>
      <c r="I295" s="11"/>
      <c r="J295" s="13"/>
      <c r="K295" s="13"/>
      <c r="L295" s="13"/>
      <c r="M295" s="14"/>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5"/>
      <c r="BB295" s="15"/>
      <c r="BC295" s="15"/>
      <c r="BD295" s="15"/>
      <c r="BE295" s="15"/>
      <c r="BF295" s="15"/>
      <c r="BG295" s="15"/>
      <c r="BH295" s="15"/>
      <c r="BI295" s="15"/>
      <c r="BJ295" s="15"/>
      <c r="BK295" s="15"/>
      <c r="BL295" s="15"/>
      <c r="BM295" s="15"/>
      <c r="BN295" s="15"/>
    </row>
    <row r="296" spans="3:66" ht="12.75" customHeight="1" x14ac:dyDescent="0.35">
      <c r="C296" s="11"/>
      <c r="D296" s="11"/>
      <c r="E296" s="11"/>
      <c r="F296" s="11"/>
      <c r="G296" s="11"/>
      <c r="H296" s="11"/>
      <c r="I296" s="11"/>
      <c r="J296" s="13"/>
      <c r="K296" s="13"/>
      <c r="L296" s="13"/>
      <c r="M296" s="14"/>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5"/>
      <c r="BB296" s="15"/>
      <c r="BC296" s="15"/>
      <c r="BD296" s="15"/>
      <c r="BE296" s="15"/>
      <c r="BF296" s="15"/>
      <c r="BG296" s="15"/>
      <c r="BH296" s="15"/>
      <c r="BI296" s="15"/>
      <c r="BJ296" s="15"/>
      <c r="BK296" s="15"/>
      <c r="BL296" s="15"/>
      <c r="BM296" s="15"/>
      <c r="BN296" s="15"/>
    </row>
    <row r="297" spans="3:66" ht="12.75" customHeight="1" x14ac:dyDescent="0.35">
      <c r="C297" s="11"/>
      <c r="D297" s="11"/>
      <c r="E297" s="11"/>
      <c r="F297" s="11"/>
      <c r="G297" s="11"/>
      <c r="H297" s="11"/>
      <c r="I297" s="11"/>
      <c r="J297" s="13"/>
      <c r="K297" s="13"/>
      <c r="L297" s="13"/>
      <c r="M297" s="14"/>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5"/>
      <c r="BB297" s="15"/>
      <c r="BC297" s="15"/>
      <c r="BD297" s="15"/>
      <c r="BE297" s="15"/>
      <c r="BF297" s="15"/>
      <c r="BG297" s="15"/>
      <c r="BH297" s="15"/>
      <c r="BI297" s="15"/>
      <c r="BJ297" s="15"/>
      <c r="BK297" s="15"/>
      <c r="BL297" s="15"/>
      <c r="BM297" s="15"/>
      <c r="BN297" s="15"/>
    </row>
    <row r="298" spans="3:66" ht="12.75" customHeight="1" x14ac:dyDescent="0.35">
      <c r="C298" s="11"/>
      <c r="D298" s="11"/>
      <c r="E298" s="11"/>
      <c r="F298" s="11"/>
      <c r="G298" s="11"/>
      <c r="H298" s="11"/>
      <c r="I298" s="11"/>
      <c r="J298" s="13"/>
      <c r="K298" s="13"/>
      <c r="L298" s="13"/>
      <c r="M298" s="14"/>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5"/>
      <c r="BB298" s="15"/>
      <c r="BC298" s="15"/>
      <c r="BD298" s="15"/>
      <c r="BE298" s="15"/>
      <c r="BF298" s="15"/>
      <c r="BG298" s="15"/>
      <c r="BH298" s="15"/>
      <c r="BI298" s="15"/>
      <c r="BJ298" s="15"/>
      <c r="BK298" s="15"/>
      <c r="BL298" s="15"/>
      <c r="BM298" s="15"/>
      <c r="BN298" s="15"/>
    </row>
    <row r="299" spans="3:66" ht="12.75" customHeight="1" x14ac:dyDescent="0.35">
      <c r="C299" s="11"/>
      <c r="D299" s="11"/>
      <c r="E299" s="11"/>
      <c r="F299" s="11"/>
      <c r="G299" s="11"/>
      <c r="H299" s="11"/>
      <c r="I299" s="11"/>
      <c r="J299" s="13"/>
      <c r="K299" s="13"/>
      <c r="L299" s="13"/>
      <c r="M299" s="14"/>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5"/>
      <c r="BB299" s="15"/>
      <c r="BC299" s="15"/>
      <c r="BD299" s="15"/>
      <c r="BE299" s="15"/>
      <c r="BF299" s="15"/>
      <c r="BG299" s="15"/>
      <c r="BH299" s="15"/>
      <c r="BI299" s="15"/>
      <c r="BJ299" s="15"/>
      <c r="BK299" s="15"/>
      <c r="BL299" s="15"/>
      <c r="BM299" s="15"/>
      <c r="BN299" s="15"/>
    </row>
    <row r="300" spans="3:66" ht="12.75" customHeight="1" x14ac:dyDescent="0.35">
      <c r="C300" s="11"/>
      <c r="D300" s="11"/>
      <c r="E300" s="11"/>
      <c r="F300" s="11"/>
      <c r="G300" s="11"/>
      <c r="H300" s="11"/>
      <c r="I300" s="11"/>
      <c r="J300" s="13"/>
      <c r="K300" s="13"/>
      <c r="L300" s="13"/>
      <c r="M300" s="14"/>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5"/>
      <c r="BB300" s="15"/>
      <c r="BC300" s="15"/>
      <c r="BD300" s="15"/>
      <c r="BE300" s="15"/>
      <c r="BF300" s="15"/>
      <c r="BG300" s="15"/>
      <c r="BH300" s="15"/>
      <c r="BI300" s="15"/>
      <c r="BJ300" s="15"/>
      <c r="BK300" s="15"/>
      <c r="BL300" s="15"/>
      <c r="BM300" s="15"/>
      <c r="BN300" s="15"/>
    </row>
    <row r="301" spans="3:66" ht="12.75" customHeight="1" x14ac:dyDescent="0.35">
      <c r="C301" s="11"/>
      <c r="D301" s="11"/>
      <c r="E301" s="11"/>
      <c r="F301" s="11"/>
      <c r="G301" s="11"/>
      <c r="H301" s="11"/>
      <c r="I301" s="11"/>
      <c r="J301" s="13"/>
      <c r="K301" s="13"/>
      <c r="L301" s="13"/>
      <c r="M301" s="14"/>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5"/>
      <c r="BB301" s="15"/>
      <c r="BC301" s="15"/>
      <c r="BD301" s="15"/>
      <c r="BE301" s="15"/>
      <c r="BF301" s="15"/>
      <c r="BG301" s="15"/>
      <c r="BH301" s="15"/>
      <c r="BI301" s="15"/>
      <c r="BJ301" s="15"/>
      <c r="BK301" s="15"/>
      <c r="BL301" s="15"/>
      <c r="BM301" s="15"/>
      <c r="BN301" s="15"/>
    </row>
    <row r="302" spans="3:66" ht="12.75" customHeight="1" x14ac:dyDescent="0.35">
      <c r="C302" s="11"/>
      <c r="D302" s="11"/>
      <c r="E302" s="11"/>
      <c r="F302" s="11"/>
      <c r="G302" s="11"/>
      <c r="H302" s="11"/>
      <c r="I302" s="11"/>
      <c r="J302" s="13"/>
      <c r="K302" s="13"/>
      <c r="L302" s="13"/>
      <c r="M302" s="14"/>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5"/>
      <c r="BB302" s="15"/>
      <c r="BC302" s="15"/>
      <c r="BD302" s="15"/>
      <c r="BE302" s="15"/>
      <c r="BF302" s="15"/>
      <c r="BG302" s="15"/>
      <c r="BH302" s="15"/>
      <c r="BI302" s="15"/>
      <c r="BJ302" s="15"/>
      <c r="BK302" s="15"/>
      <c r="BL302" s="15"/>
      <c r="BM302" s="15"/>
      <c r="BN302" s="15"/>
    </row>
    <row r="303" spans="3:66" ht="12.75" customHeight="1" x14ac:dyDescent="0.35">
      <c r="C303" s="11"/>
      <c r="D303" s="11"/>
      <c r="E303" s="11"/>
      <c r="F303" s="11"/>
      <c r="G303" s="11"/>
      <c r="H303" s="11"/>
      <c r="I303" s="11"/>
      <c r="J303" s="13"/>
      <c r="K303" s="13"/>
      <c r="L303" s="13"/>
      <c r="M303" s="14"/>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5"/>
      <c r="BB303" s="15"/>
      <c r="BC303" s="15"/>
      <c r="BD303" s="15"/>
      <c r="BE303" s="15"/>
      <c r="BF303" s="15"/>
      <c r="BG303" s="15"/>
      <c r="BH303" s="15"/>
      <c r="BI303" s="15"/>
      <c r="BJ303" s="15"/>
      <c r="BK303" s="15"/>
      <c r="BL303" s="15"/>
      <c r="BM303" s="15"/>
      <c r="BN303" s="15"/>
    </row>
    <row r="304" spans="3:66" ht="12.75" customHeight="1" x14ac:dyDescent="0.35">
      <c r="C304" s="11"/>
      <c r="D304" s="11"/>
      <c r="E304" s="11"/>
      <c r="F304" s="11"/>
      <c r="G304" s="11"/>
      <c r="H304" s="11"/>
      <c r="I304" s="11"/>
      <c r="J304" s="13"/>
      <c r="K304" s="13"/>
      <c r="L304" s="13"/>
      <c r="M304" s="14"/>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5"/>
      <c r="BB304" s="15"/>
      <c r="BC304" s="15"/>
      <c r="BD304" s="15"/>
      <c r="BE304" s="15"/>
      <c r="BF304" s="15"/>
      <c r="BG304" s="15"/>
      <c r="BH304" s="15"/>
      <c r="BI304" s="15"/>
      <c r="BJ304" s="15"/>
      <c r="BK304" s="15"/>
      <c r="BL304" s="15"/>
      <c r="BM304" s="15"/>
      <c r="BN304" s="15"/>
    </row>
    <row r="305" spans="3:66" ht="12.75" customHeight="1" x14ac:dyDescent="0.35">
      <c r="C305" s="11"/>
      <c r="D305" s="11"/>
      <c r="E305" s="11"/>
      <c r="F305" s="11"/>
      <c r="G305" s="11"/>
      <c r="H305" s="11"/>
      <c r="I305" s="11"/>
      <c r="J305" s="13"/>
      <c r="K305" s="13"/>
      <c r="L305" s="13"/>
      <c r="M305" s="14"/>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5"/>
      <c r="BB305" s="15"/>
      <c r="BC305" s="15"/>
      <c r="BD305" s="15"/>
      <c r="BE305" s="15"/>
      <c r="BF305" s="15"/>
      <c r="BG305" s="15"/>
      <c r="BH305" s="15"/>
      <c r="BI305" s="15"/>
      <c r="BJ305" s="15"/>
      <c r="BK305" s="15"/>
      <c r="BL305" s="15"/>
      <c r="BM305" s="15"/>
      <c r="BN305" s="15"/>
    </row>
    <row r="306" spans="3:66" ht="12.75" customHeight="1" x14ac:dyDescent="0.35">
      <c r="C306" s="11"/>
      <c r="D306" s="11"/>
      <c r="E306" s="11"/>
      <c r="F306" s="11"/>
      <c r="G306" s="11"/>
      <c r="H306" s="11"/>
      <c r="I306" s="11"/>
      <c r="J306" s="13"/>
      <c r="K306" s="13"/>
      <c r="L306" s="13"/>
      <c r="M306" s="14"/>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5"/>
      <c r="BB306" s="15"/>
      <c r="BC306" s="15"/>
      <c r="BD306" s="15"/>
      <c r="BE306" s="15"/>
      <c r="BF306" s="15"/>
      <c r="BG306" s="15"/>
      <c r="BH306" s="15"/>
      <c r="BI306" s="15"/>
      <c r="BJ306" s="15"/>
      <c r="BK306" s="15"/>
      <c r="BL306" s="15"/>
      <c r="BM306" s="15"/>
      <c r="BN306" s="15"/>
    </row>
    <row r="307" spans="3:66" ht="12.75" customHeight="1" x14ac:dyDescent="0.35">
      <c r="C307" s="11"/>
      <c r="D307" s="11"/>
      <c r="E307" s="11"/>
      <c r="F307" s="11"/>
      <c r="G307" s="11"/>
      <c r="H307" s="11"/>
      <c r="I307" s="11"/>
      <c r="J307" s="13"/>
      <c r="K307" s="13"/>
      <c r="L307" s="13"/>
      <c r="M307" s="14"/>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5"/>
      <c r="BB307" s="15"/>
      <c r="BC307" s="15"/>
      <c r="BD307" s="15"/>
      <c r="BE307" s="15"/>
      <c r="BF307" s="15"/>
      <c r="BG307" s="15"/>
      <c r="BH307" s="15"/>
      <c r="BI307" s="15"/>
      <c r="BJ307" s="15"/>
      <c r="BK307" s="15"/>
      <c r="BL307" s="15"/>
      <c r="BM307" s="15"/>
      <c r="BN307" s="15"/>
    </row>
    <row r="308" spans="3:66" ht="12.75" customHeight="1" x14ac:dyDescent="0.35">
      <c r="C308" s="11"/>
      <c r="D308" s="11"/>
      <c r="E308" s="11"/>
      <c r="F308" s="11"/>
      <c r="G308" s="11"/>
      <c r="H308" s="11"/>
      <c r="I308" s="11"/>
      <c r="J308" s="13"/>
      <c r="K308" s="13"/>
      <c r="L308" s="13"/>
      <c r="M308" s="14"/>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5"/>
      <c r="BB308" s="15"/>
      <c r="BC308" s="15"/>
      <c r="BD308" s="15"/>
      <c r="BE308" s="15"/>
      <c r="BF308" s="15"/>
      <c r="BG308" s="15"/>
      <c r="BH308" s="15"/>
      <c r="BI308" s="15"/>
      <c r="BJ308" s="15"/>
      <c r="BK308" s="15"/>
      <c r="BL308" s="15"/>
      <c r="BM308" s="15"/>
      <c r="BN308" s="15"/>
    </row>
    <row r="309" spans="3:66" ht="12.75" customHeight="1" x14ac:dyDescent="0.35">
      <c r="C309" s="11"/>
      <c r="D309" s="11"/>
      <c r="E309" s="11"/>
      <c r="F309" s="11"/>
      <c r="G309" s="11"/>
      <c r="H309" s="11"/>
      <c r="I309" s="11"/>
      <c r="J309" s="13"/>
      <c r="K309" s="13"/>
      <c r="L309" s="13"/>
      <c r="M309" s="14"/>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5"/>
      <c r="BB309" s="15"/>
      <c r="BC309" s="15"/>
      <c r="BD309" s="15"/>
      <c r="BE309" s="15"/>
      <c r="BF309" s="15"/>
      <c r="BG309" s="15"/>
      <c r="BH309" s="15"/>
      <c r="BI309" s="15"/>
      <c r="BJ309" s="15"/>
      <c r="BK309" s="15"/>
      <c r="BL309" s="15"/>
      <c r="BM309" s="15"/>
      <c r="BN309" s="15"/>
    </row>
    <row r="310" spans="3:66" ht="12.75" customHeight="1" x14ac:dyDescent="0.35">
      <c r="C310" s="11"/>
      <c r="D310" s="11"/>
      <c r="E310" s="11"/>
      <c r="F310" s="11"/>
      <c r="G310" s="11"/>
      <c r="H310" s="11"/>
      <c r="I310" s="11"/>
      <c r="J310" s="13"/>
      <c r="K310" s="13"/>
      <c r="L310" s="13"/>
      <c r="M310" s="14"/>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5"/>
      <c r="BB310" s="15"/>
      <c r="BC310" s="15"/>
      <c r="BD310" s="15"/>
      <c r="BE310" s="15"/>
      <c r="BF310" s="15"/>
      <c r="BG310" s="15"/>
      <c r="BH310" s="15"/>
      <c r="BI310" s="15"/>
      <c r="BJ310" s="15"/>
      <c r="BK310" s="15"/>
      <c r="BL310" s="15"/>
      <c r="BM310" s="15"/>
      <c r="BN310" s="15"/>
    </row>
    <row r="311" spans="3:66" ht="12.75" customHeight="1" x14ac:dyDescent="0.35">
      <c r="C311" s="11"/>
      <c r="D311" s="11"/>
      <c r="E311" s="11"/>
      <c r="F311" s="11"/>
      <c r="G311" s="11"/>
      <c r="H311" s="11"/>
      <c r="I311" s="11"/>
      <c r="J311" s="13"/>
      <c r="K311" s="13"/>
      <c r="L311" s="13"/>
      <c r="M311" s="14"/>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5"/>
      <c r="BB311" s="15"/>
      <c r="BC311" s="15"/>
      <c r="BD311" s="15"/>
      <c r="BE311" s="15"/>
      <c r="BF311" s="15"/>
      <c r="BG311" s="15"/>
      <c r="BH311" s="15"/>
      <c r="BI311" s="15"/>
      <c r="BJ311" s="15"/>
      <c r="BK311" s="15"/>
      <c r="BL311" s="15"/>
      <c r="BM311" s="15"/>
      <c r="BN311" s="15"/>
    </row>
    <row r="312" spans="3:66" ht="12.75" customHeight="1" x14ac:dyDescent="0.35">
      <c r="C312" s="11"/>
      <c r="D312" s="11"/>
      <c r="E312" s="11"/>
      <c r="F312" s="11"/>
      <c r="G312" s="11"/>
      <c r="H312" s="11"/>
      <c r="I312" s="11"/>
      <c r="J312" s="13"/>
      <c r="K312" s="13"/>
      <c r="L312" s="13"/>
      <c r="M312" s="14"/>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5"/>
      <c r="BB312" s="15"/>
      <c r="BC312" s="15"/>
      <c r="BD312" s="15"/>
      <c r="BE312" s="15"/>
      <c r="BF312" s="15"/>
      <c r="BG312" s="15"/>
      <c r="BH312" s="15"/>
      <c r="BI312" s="15"/>
      <c r="BJ312" s="15"/>
      <c r="BK312" s="15"/>
      <c r="BL312" s="15"/>
      <c r="BM312" s="15"/>
      <c r="BN312" s="15"/>
    </row>
    <row r="313" spans="3:66" ht="12.75" customHeight="1" x14ac:dyDescent="0.35">
      <c r="C313" s="11"/>
      <c r="D313" s="11"/>
      <c r="E313" s="11"/>
      <c r="F313" s="11"/>
      <c r="G313" s="11"/>
      <c r="H313" s="11"/>
      <c r="I313" s="11"/>
      <c r="J313" s="13"/>
      <c r="K313" s="13"/>
      <c r="L313" s="13"/>
      <c r="M313" s="14"/>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5"/>
      <c r="BB313" s="15"/>
      <c r="BC313" s="15"/>
      <c r="BD313" s="15"/>
      <c r="BE313" s="15"/>
      <c r="BF313" s="15"/>
      <c r="BG313" s="15"/>
      <c r="BH313" s="15"/>
      <c r="BI313" s="15"/>
      <c r="BJ313" s="15"/>
      <c r="BK313" s="15"/>
      <c r="BL313" s="15"/>
      <c r="BM313" s="15"/>
      <c r="BN313" s="15"/>
    </row>
    <row r="314" spans="3:66" ht="12.75" customHeight="1" x14ac:dyDescent="0.35">
      <c r="C314" s="11"/>
      <c r="D314" s="11"/>
      <c r="E314" s="11"/>
      <c r="F314" s="11"/>
      <c r="G314" s="11"/>
      <c r="H314" s="11"/>
      <c r="I314" s="11"/>
      <c r="J314" s="13"/>
      <c r="K314" s="13"/>
      <c r="L314" s="13"/>
      <c r="M314" s="14"/>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5"/>
      <c r="BB314" s="15"/>
      <c r="BC314" s="15"/>
      <c r="BD314" s="15"/>
      <c r="BE314" s="15"/>
      <c r="BF314" s="15"/>
      <c r="BG314" s="15"/>
      <c r="BH314" s="15"/>
      <c r="BI314" s="15"/>
      <c r="BJ314" s="15"/>
      <c r="BK314" s="15"/>
      <c r="BL314" s="15"/>
      <c r="BM314" s="15"/>
      <c r="BN314" s="15"/>
    </row>
    <row r="315" spans="3:66" ht="12.75" customHeight="1" x14ac:dyDescent="0.35">
      <c r="C315" s="11"/>
      <c r="D315" s="11"/>
      <c r="E315" s="11"/>
      <c r="F315" s="11"/>
      <c r="G315" s="11"/>
      <c r="H315" s="11"/>
      <c r="I315" s="11"/>
      <c r="J315" s="13"/>
      <c r="K315" s="13"/>
      <c r="L315" s="13"/>
      <c r="M315" s="14"/>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5"/>
      <c r="BB315" s="15"/>
      <c r="BC315" s="15"/>
      <c r="BD315" s="15"/>
      <c r="BE315" s="15"/>
      <c r="BF315" s="15"/>
      <c r="BG315" s="15"/>
      <c r="BH315" s="15"/>
      <c r="BI315" s="15"/>
      <c r="BJ315" s="15"/>
      <c r="BK315" s="15"/>
      <c r="BL315" s="15"/>
      <c r="BM315" s="15"/>
      <c r="BN315" s="15"/>
    </row>
    <row r="316" spans="3:66" ht="12.75" customHeight="1" x14ac:dyDescent="0.35">
      <c r="C316" s="11"/>
      <c r="D316" s="11"/>
      <c r="E316" s="11"/>
      <c r="F316" s="11"/>
      <c r="G316" s="11"/>
      <c r="H316" s="11"/>
      <c r="I316" s="11"/>
      <c r="J316" s="13"/>
      <c r="K316" s="13"/>
      <c r="L316" s="13"/>
      <c r="M316" s="14"/>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5"/>
      <c r="BB316" s="15"/>
      <c r="BC316" s="15"/>
      <c r="BD316" s="15"/>
      <c r="BE316" s="15"/>
      <c r="BF316" s="15"/>
      <c r="BG316" s="15"/>
      <c r="BH316" s="15"/>
      <c r="BI316" s="15"/>
      <c r="BJ316" s="15"/>
      <c r="BK316" s="15"/>
      <c r="BL316" s="15"/>
      <c r="BM316" s="15"/>
      <c r="BN316" s="15"/>
    </row>
    <row r="317" spans="3:66" ht="12.75" customHeight="1" x14ac:dyDescent="0.35">
      <c r="C317" s="11"/>
      <c r="D317" s="11"/>
      <c r="E317" s="11"/>
      <c r="F317" s="11"/>
      <c r="G317" s="11"/>
      <c r="H317" s="11"/>
      <c r="I317" s="11"/>
      <c r="J317" s="13"/>
      <c r="K317" s="13"/>
      <c r="L317" s="13"/>
      <c r="M317" s="14"/>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5"/>
      <c r="BB317" s="15"/>
      <c r="BC317" s="15"/>
      <c r="BD317" s="15"/>
      <c r="BE317" s="15"/>
      <c r="BF317" s="15"/>
      <c r="BG317" s="15"/>
      <c r="BH317" s="15"/>
      <c r="BI317" s="15"/>
      <c r="BJ317" s="15"/>
      <c r="BK317" s="15"/>
      <c r="BL317" s="15"/>
      <c r="BM317" s="15"/>
      <c r="BN317" s="15"/>
    </row>
    <row r="318" spans="3:66" ht="12.75" customHeight="1" x14ac:dyDescent="0.35">
      <c r="C318" s="11"/>
      <c r="D318" s="11"/>
      <c r="E318" s="11"/>
      <c r="F318" s="11"/>
      <c r="G318" s="11"/>
      <c r="H318" s="11"/>
      <c r="I318" s="11"/>
      <c r="J318" s="13"/>
      <c r="K318" s="13"/>
      <c r="L318" s="13"/>
      <c r="M318" s="14"/>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5"/>
      <c r="BB318" s="15"/>
      <c r="BC318" s="15"/>
      <c r="BD318" s="15"/>
      <c r="BE318" s="15"/>
      <c r="BF318" s="15"/>
      <c r="BG318" s="15"/>
      <c r="BH318" s="15"/>
      <c r="BI318" s="15"/>
      <c r="BJ318" s="15"/>
      <c r="BK318" s="15"/>
      <c r="BL318" s="15"/>
      <c r="BM318" s="15"/>
      <c r="BN318" s="15"/>
    </row>
    <row r="319" spans="3:66" ht="12.75" customHeight="1" x14ac:dyDescent="0.35">
      <c r="C319" s="11"/>
      <c r="D319" s="11"/>
      <c r="E319" s="11"/>
      <c r="F319" s="11"/>
      <c r="G319" s="11"/>
      <c r="H319" s="11"/>
      <c r="I319" s="11"/>
      <c r="J319" s="13"/>
      <c r="K319" s="13"/>
      <c r="L319" s="13"/>
      <c r="M319" s="14"/>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5"/>
      <c r="BB319" s="15"/>
      <c r="BC319" s="15"/>
      <c r="BD319" s="15"/>
      <c r="BE319" s="15"/>
      <c r="BF319" s="15"/>
      <c r="BG319" s="15"/>
      <c r="BH319" s="15"/>
      <c r="BI319" s="15"/>
      <c r="BJ319" s="15"/>
      <c r="BK319" s="15"/>
      <c r="BL319" s="15"/>
      <c r="BM319" s="15"/>
      <c r="BN319" s="15"/>
    </row>
    <row r="320" spans="3:66" ht="12.75" customHeight="1" x14ac:dyDescent="0.35">
      <c r="C320" s="11"/>
      <c r="D320" s="11"/>
      <c r="E320" s="11"/>
      <c r="F320" s="11"/>
      <c r="G320" s="11"/>
      <c r="H320" s="11"/>
      <c r="I320" s="11"/>
      <c r="J320" s="13"/>
      <c r="K320" s="13"/>
      <c r="L320" s="13"/>
      <c r="M320" s="14"/>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5"/>
      <c r="BB320" s="15"/>
      <c r="BC320" s="15"/>
      <c r="BD320" s="15"/>
      <c r="BE320" s="15"/>
      <c r="BF320" s="15"/>
      <c r="BG320" s="15"/>
      <c r="BH320" s="15"/>
      <c r="BI320" s="15"/>
      <c r="BJ320" s="15"/>
      <c r="BK320" s="15"/>
      <c r="BL320" s="15"/>
      <c r="BM320" s="15"/>
      <c r="BN320" s="15"/>
    </row>
    <row r="321" spans="3:66" ht="12.75" customHeight="1" x14ac:dyDescent="0.35">
      <c r="C321" s="11"/>
      <c r="D321" s="11"/>
      <c r="E321" s="11"/>
      <c r="F321" s="11"/>
      <c r="G321" s="11"/>
      <c r="H321" s="11"/>
      <c r="I321" s="11"/>
      <c r="J321" s="13"/>
      <c r="K321" s="13"/>
      <c r="L321" s="13"/>
      <c r="M321" s="14"/>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5"/>
      <c r="BB321" s="15"/>
      <c r="BC321" s="15"/>
      <c r="BD321" s="15"/>
      <c r="BE321" s="15"/>
      <c r="BF321" s="15"/>
      <c r="BG321" s="15"/>
      <c r="BH321" s="15"/>
      <c r="BI321" s="15"/>
      <c r="BJ321" s="15"/>
      <c r="BK321" s="15"/>
      <c r="BL321" s="15"/>
      <c r="BM321" s="15"/>
      <c r="BN321" s="15"/>
    </row>
    <row r="322" spans="3:66" ht="12.75" customHeight="1" x14ac:dyDescent="0.35">
      <c r="C322" s="11"/>
      <c r="D322" s="11"/>
      <c r="E322" s="11"/>
      <c r="F322" s="11"/>
      <c r="G322" s="11"/>
      <c r="H322" s="11"/>
      <c r="I322" s="11"/>
      <c r="J322" s="13"/>
      <c r="K322" s="13"/>
      <c r="L322" s="13"/>
      <c r="M322" s="14"/>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5"/>
      <c r="BB322" s="15"/>
      <c r="BC322" s="15"/>
      <c r="BD322" s="15"/>
      <c r="BE322" s="15"/>
      <c r="BF322" s="15"/>
      <c r="BG322" s="15"/>
      <c r="BH322" s="15"/>
      <c r="BI322" s="15"/>
      <c r="BJ322" s="15"/>
      <c r="BK322" s="15"/>
      <c r="BL322" s="15"/>
      <c r="BM322" s="15"/>
      <c r="BN322" s="15"/>
    </row>
    <row r="323" spans="3:66" ht="12.75" customHeight="1" x14ac:dyDescent="0.35">
      <c r="C323" s="11"/>
      <c r="D323" s="11"/>
      <c r="E323" s="11"/>
      <c r="F323" s="11"/>
      <c r="G323" s="11"/>
      <c r="H323" s="11"/>
      <c r="I323" s="11"/>
      <c r="J323" s="13"/>
      <c r="K323" s="13"/>
      <c r="L323" s="13"/>
      <c r="M323" s="14"/>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5"/>
      <c r="BB323" s="15"/>
      <c r="BC323" s="15"/>
      <c r="BD323" s="15"/>
      <c r="BE323" s="15"/>
      <c r="BF323" s="15"/>
      <c r="BG323" s="15"/>
      <c r="BH323" s="15"/>
      <c r="BI323" s="15"/>
      <c r="BJ323" s="15"/>
      <c r="BK323" s="15"/>
      <c r="BL323" s="15"/>
      <c r="BM323" s="15"/>
      <c r="BN323" s="15"/>
    </row>
    <row r="324" spans="3:66" ht="12.75" customHeight="1" x14ac:dyDescent="0.35">
      <c r="C324" s="11"/>
      <c r="D324" s="11"/>
      <c r="E324" s="11"/>
      <c r="F324" s="11"/>
      <c r="G324" s="11"/>
      <c r="H324" s="11"/>
      <c r="I324" s="11"/>
      <c r="J324" s="13"/>
      <c r="K324" s="13"/>
      <c r="L324" s="13"/>
      <c r="M324" s="14"/>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5"/>
      <c r="BB324" s="15"/>
      <c r="BC324" s="15"/>
      <c r="BD324" s="15"/>
      <c r="BE324" s="15"/>
      <c r="BF324" s="15"/>
      <c r="BG324" s="15"/>
      <c r="BH324" s="15"/>
      <c r="BI324" s="15"/>
      <c r="BJ324" s="15"/>
      <c r="BK324" s="15"/>
      <c r="BL324" s="15"/>
      <c r="BM324" s="15"/>
      <c r="BN324" s="15"/>
    </row>
    <row r="325" spans="3:66" ht="12.75" customHeight="1" x14ac:dyDescent="0.35">
      <c r="C325" s="11"/>
      <c r="D325" s="11"/>
      <c r="E325" s="11"/>
      <c r="F325" s="11"/>
      <c r="G325" s="11"/>
      <c r="H325" s="11"/>
      <c r="I325" s="11"/>
      <c r="J325" s="13"/>
      <c r="K325" s="13"/>
      <c r="L325" s="13"/>
      <c r="M325" s="14"/>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5"/>
      <c r="BB325" s="15"/>
      <c r="BC325" s="15"/>
      <c r="BD325" s="15"/>
      <c r="BE325" s="15"/>
      <c r="BF325" s="15"/>
      <c r="BG325" s="15"/>
      <c r="BH325" s="15"/>
      <c r="BI325" s="15"/>
      <c r="BJ325" s="15"/>
      <c r="BK325" s="15"/>
      <c r="BL325" s="15"/>
      <c r="BM325" s="15"/>
      <c r="BN325" s="15"/>
    </row>
    <row r="326" spans="3:66" ht="12.75" customHeight="1" x14ac:dyDescent="0.35">
      <c r="C326" s="11"/>
      <c r="D326" s="11"/>
      <c r="E326" s="11"/>
      <c r="F326" s="11"/>
      <c r="G326" s="11"/>
      <c r="H326" s="11"/>
      <c r="I326" s="11"/>
      <c r="J326" s="13"/>
      <c r="K326" s="13"/>
      <c r="L326" s="13"/>
      <c r="M326" s="14"/>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5"/>
      <c r="BB326" s="15"/>
      <c r="BC326" s="15"/>
      <c r="BD326" s="15"/>
      <c r="BE326" s="15"/>
      <c r="BF326" s="15"/>
      <c r="BG326" s="15"/>
      <c r="BH326" s="15"/>
      <c r="BI326" s="15"/>
      <c r="BJ326" s="15"/>
      <c r="BK326" s="15"/>
      <c r="BL326" s="15"/>
      <c r="BM326" s="15"/>
      <c r="BN326" s="15"/>
    </row>
    <row r="327" spans="3:66" ht="12.75" customHeight="1" x14ac:dyDescent="0.35">
      <c r="C327" s="11"/>
      <c r="D327" s="11"/>
      <c r="E327" s="11"/>
      <c r="F327" s="11"/>
      <c r="G327" s="11"/>
      <c r="H327" s="11"/>
      <c r="I327" s="11"/>
      <c r="J327" s="13"/>
      <c r="K327" s="13"/>
      <c r="L327" s="13"/>
      <c r="M327" s="14"/>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5"/>
      <c r="BB327" s="15"/>
      <c r="BC327" s="15"/>
      <c r="BD327" s="15"/>
      <c r="BE327" s="15"/>
      <c r="BF327" s="15"/>
      <c r="BG327" s="15"/>
      <c r="BH327" s="15"/>
      <c r="BI327" s="15"/>
      <c r="BJ327" s="15"/>
      <c r="BK327" s="15"/>
      <c r="BL327" s="15"/>
      <c r="BM327" s="15"/>
      <c r="BN327" s="15"/>
    </row>
    <row r="328" spans="3:66" ht="12.75" customHeight="1" x14ac:dyDescent="0.35">
      <c r="C328" s="11"/>
      <c r="D328" s="11"/>
      <c r="E328" s="11"/>
      <c r="F328" s="11"/>
      <c r="G328" s="11"/>
      <c r="H328" s="11"/>
      <c r="I328" s="11"/>
      <c r="J328" s="13"/>
      <c r="K328" s="13"/>
      <c r="L328" s="13"/>
      <c r="M328" s="14"/>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5"/>
      <c r="BB328" s="15"/>
      <c r="BC328" s="15"/>
      <c r="BD328" s="15"/>
      <c r="BE328" s="15"/>
      <c r="BF328" s="15"/>
      <c r="BG328" s="15"/>
      <c r="BH328" s="15"/>
      <c r="BI328" s="15"/>
      <c r="BJ328" s="15"/>
      <c r="BK328" s="15"/>
      <c r="BL328" s="15"/>
      <c r="BM328" s="15"/>
      <c r="BN328" s="15"/>
    </row>
    <row r="329" spans="3:66" ht="12.75" customHeight="1" x14ac:dyDescent="0.35">
      <c r="C329" s="11"/>
      <c r="D329" s="11"/>
      <c r="E329" s="11"/>
      <c r="F329" s="11"/>
      <c r="G329" s="11"/>
      <c r="H329" s="11"/>
      <c r="I329" s="11"/>
      <c r="J329" s="13"/>
      <c r="K329" s="13"/>
      <c r="L329" s="13"/>
      <c r="M329" s="14"/>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5"/>
      <c r="BB329" s="15"/>
      <c r="BC329" s="15"/>
      <c r="BD329" s="15"/>
      <c r="BE329" s="15"/>
      <c r="BF329" s="15"/>
      <c r="BG329" s="15"/>
      <c r="BH329" s="15"/>
      <c r="BI329" s="15"/>
      <c r="BJ329" s="15"/>
      <c r="BK329" s="15"/>
      <c r="BL329" s="15"/>
      <c r="BM329" s="15"/>
      <c r="BN329" s="15"/>
    </row>
    <row r="330" spans="3:66" ht="12.75" customHeight="1" x14ac:dyDescent="0.35">
      <c r="C330" s="11"/>
      <c r="D330" s="11"/>
      <c r="E330" s="11"/>
      <c r="F330" s="11"/>
      <c r="G330" s="11"/>
      <c r="H330" s="11"/>
      <c r="I330" s="11"/>
      <c r="J330" s="13"/>
      <c r="K330" s="13"/>
      <c r="L330" s="13"/>
      <c r="M330" s="14"/>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5"/>
      <c r="BB330" s="15"/>
      <c r="BC330" s="15"/>
      <c r="BD330" s="15"/>
      <c r="BE330" s="15"/>
      <c r="BF330" s="15"/>
      <c r="BG330" s="15"/>
      <c r="BH330" s="15"/>
      <c r="BI330" s="15"/>
      <c r="BJ330" s="15"/>
      <c r="BK330" s="15"/>
      <c r="BL330" s="15"/>
      <c r="BM330" s="15"/>
      <c r="BN330" s="15"/>
    </row>
    <row r="331" spans="3:66" ht="12.75" customHeight="1" x14ac:dyDescent="0.35">
      <c r="C331" s="11"/>
      <c r="D331" s="11"/>
      <c r="E331" s="11"/>
      <c r="F331" s="11"/>
      <c r="G331" s="11"/>
      <c r="H331" s="11"/>
      <c r="I331" s="11"/>
      <c r="J331" s="13"/>
      <c r="K331" s="13"/>
      <c r="L331" s="13"/>
      <c r="M331" s="14"/>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5"/>
      <c r="BB331" s="15"/>
      <c r="BC331" s="15"/>
      <c r="BD331" s="15"/>
      <c r="BE331" s="15"/>
      <c r="BF331" s="15"/>
      <c r="BG331" s="15"/>
      <c r="BH331" s="15"/>
      <c r="BI331" s="15"/>
      <c r="BJ331" s="15"/>
      <c r="BK331" s="15"/>
      <c r="BL331" s="15"/>
      <c r="BM331" s="15"/>
      <c r="BN331" s="15"/>
    </row>
    <row r="332" spans="3:66" ht="12.75" customHeight="1" x14ac:dyDescent="0.35">
      <c r="C332" s="11"/>
      <c r="D332" s="11"/>
      <c r="E332" s="11"/>
      <c r="F332" s="11"/>
      <c r="G332" s="11"/>
      <c r="H332" s="11"/>
      <c r="I332" s="11"/>
      <c r="J332" s="13"/>
      <c r="K332" s="13"/>
      <c r="L332" s="13"/>
      <c r="M332" s="14"/>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5"/>
      <c r="BB332" s="15"/>
      <c r="BC332" s="15"/>
      <c r="BD332" s="15"/>
      <c r="BE332" s="15"/>
      <c r="BF332" s="15"/>
      <c r="BG332" s="15"/>
      <c r="BH332" s="15"/>
      <c r="BI332" s="15"/>
      <c r="BJ332" s="15"/>
      <c r="BK332" s="15"/>
      <c r="BL332" s="15"/>
      <c r="BM332" s="15"/>
      <c r="BN332" s="15"/>
    </row>
    <row r="333" spans="3:66" ht="12.75" customHeight="1" x14ac:dyDescent="0.35">
      <c r="C333" s="11"/>
      <c r="D333" s="11"/>
      <c r="E333" s="11"/>
      <c r="F333" s="11"/>
      <c r="G333" s="11"/>
      <c r="H333" s="11"/>
      <c r="I333" s="11"/>
      <c r="J333" s="13"/>
      <c r="K333" s="13"/>
      <c r="L333" s="13"/>
      <c r="M333" s="14"/>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5"/>
      <c r="BB333" s="15"/>
      <c r="BC333" s="15"/>
      <c r="BD333" s="15"/>
      <c r="BE333" s="15"/>
      <c r="BF333" s="15"/>
      <c r="BG333" s="15"/>
      <c r="BH333" s="15"/>
      <c r="BI333" s="15"/>
      <c r="BJ333" s="15"/>
      <c r="BK333" s="15"/>
      <c r="BL333" s="15"/>
      <c r="BM333" s="15"/>
      <c r="BN333" s="15"/>
    </row>
    <row r="334" spans="3:66" ht="12.75" customHeight="1" x14ac:dyDescent="0.35">
      <c r="C334" s="11"/>
      <c r="D334" s="11"/>
      <c r="E334" s="11"/>
      <c r="F334" s="11"/>
      <c r="G334" s="11"/>
      <c r="H334" s="11"/>
      <c r="I334" s="11"/>
      <c r="J334" s="13"/>
      <c r="K334" s="13"/>
      <c r="L334" s="13"/>
      <c r="M334" s="14"/>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5"/>
      <c r="BB334" s="15"/>
      <c r="BC334" s="15"/>
      <c r="BD334" s="15"/>
      <c r="BE334" s="15"/>
      <c r="BF334" s="15"/>
      <c r="BG334" s="15"/>
      <c r="BH334" s="15"/>
      <c r="BI334" s="15"/>
      <c r="BJ334" s="15"/>
      <c r="BK334" s="15"/>
      <c r="BL334" s="15"/>
      <c r="BM334" s="15"/>
      <c r="BN334" s="15"/>
    </row>
    <row r="335" spans="3:66" ht="12.75" customHeight="1" x14ac:dyDescent="0.35">
      <c r="C335" s="11"/>
      <c r="D335" s="11"/>
      <c r="E335" s="11"/>
      <c r="F335" s="11"/>
      <c r="G335" s="11"/>
      <c r="H335" s="11"/>
      <c r="I335" s="11"/>
      <c r="J335" s="13"/>
      <c r="K335" s="13"/>
      <c r="L335" s="13"/>
      <c r="M335" s="14"/>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5"/>
      <c r="BB335" s="15"/>
      <c r="BC335" s="15"/>
      <c r="BD335" s="15"/>
      <c r="BE335" s="15"/>
      <c r="BF335" s="15"/>
      <c r="BG335" s="15"/>
      <c r="BH335" s="15"/>
      <c r="BI335" s="15"/>
      <c r="BJ335" s="15"/>
      <c r="BK335" s="15"/>
      <c r="BL335" s="15"/>
      <c r="BM335" s="15"/>
      <c r="BN335" s="15"/>
    </row>
    <row r="336" spans="3:66" ht="12.75" customHeight="1" x14ac:dyDescent="0.35">
      <c r="C336" s="11"/>
      <c r="D336" s="11"/>
      <c r="E336" s="11"/>
      <c r="F336" s="11"/>
      <c r="G336" s="11"/>
      <c r="H336" s="11"/>
      <c r="I336" s="11"/>
      <c r="J336" s="13"/>
      <c r="K336" s="13"/>
      <c r="L336" s="13"/>
      <c r="M336" s="14"/>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5"/>
      <c r="BB336" s="15"/>
      <c r="BC336" s="15"/>
      <c r="BD336" s="15"/>
      <c r="BE336" s="15"/>
      <c r="BF336" s="15"/>
      <c r="BG336" s="15"/>
      <c r="BH336" s="15"/>
      <c r="BI336" s="15"/>
      <c r="BJ336" s="15"/>
      <c r="BK336" s="15"/>
      <c r="BL336" s="15"/>
      <c r="BM336" s="15"/>
      <c r="BN336" s="15"/>
    </row>
    <row r="337" spans="3:66" ht="12.75" customHeight="1" x14ac:dyDescent="0.35">
      <c r="C337" s="11"/>
      <c r="D337" s="11"/>
      <c r="E337" s="11"/>
      <c r="F337" s="11"/>
      <c r="G337" s="11"/>
      <c r="H337" s="11"/>
      <c r="I337" s="11"/>
      <c r="J337" s="13"/>
      <c r="K337" s="13"/>
      <c r="L337" s="13"/>
      <c r="M337" s="14"/>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5"/>
      <c r="BB337" s="15"/>
      <c r="BC337" s="15"/>
      <c r="BD337" s="15"/>
      <c r="BE337" s="15"/>
      <c r="BF337" s="15"/>
      <c r="BG337" s="15"/>
      <c r="BH337" s="15"/>
      <c r="BI337" s="15"/>
      <c r="BJ337" s="15"/>
      <c r="BK337" s="15"/>
      <c r="BL337" s="15"/>
      <c r="BM337" s="15"/>
      <c r="BN337" s="15"/>
    </row>
    <row r="338" spans="3:66" ht="12.75" customHeight="1" x14ac:dyDescent="0.35">
      <c r="C338" s="11"/>
      <c r="D338" s="11"/>
      <c r="E338" s="11"/>
      <c r="F338" s="11"/>
      <c r="G338" s="11"/>
      <c r="H338" s="11"/>
      <c r="I338" s="11"/>
      <c r="J338" s="13"/>
      <c r="K338" s="13"/>
      <c r="L338" s="13"/>
      <c r="M338" s="14"/>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5"/>
      <c r="BB338" s="15"/>
      <c r="BC338" s="15"/>
      <c r="BD338" s="15"/>
      <c r="BE338" s="15"/>
      <c r="BF338" s="15"/>
      <c r="BG338" s="15"/>
      <c r="BH338" s="15"/>
      <c r="BI338" s="15"/>
      <c r="BJ338" s="15"/>
      <c r="BK338" s="15"/>
      <c r="BL338" s="15"/>
      <c r="BM338" s="15"/>
      <c r="BN338" s="15"/>
    </row>
    <row r="339" spans="3:66" ht="12.75" customHeight="1" x14ac:dyDescent="0.35">
      <c r="C339" s="11"/>
      <c r="D339" s="11"/>
      <c r="E339" s="11"/>
      <c r="F339" s="11"/>
      <c r="G339" s="11"/>
      <c r="H339" s="11"/>
      <c r="I339" s="11"/>
      <c r="J339" s="13"/>
      <c r="K339" s="13"/>
      <c r="L339" s="13"/>
      <c r="M339" s="14"/>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5"/>
      <c r="BB339" s="15"/>
      <c r="BC339" s="15"/>
      <c r="BD339" s="15"/>
      <c r="BE339" s="15"/>
      <c r="BF339" s="15"/>
      <c r="BG339" s="15"/>
      <c r="BH339" s="15"/>
      <c r="BI339" s="15"/>
      <c r="BJ339" s="15"/>
      <c r="BK339" s="15"/>
      <c r="BL339" s="15"/>
      <c r="BM339" s="15"/>
      <c r="BN339" s="15"/>
    </row>
    <row r="340" spans="3:66" ht="12.75" customHeight="1" x14ac:dyDescent="0.35">
      <c r="C340" s="11"/>
      <c r="D340" s="11"/>
      <c r="E340" s="11"/>
      <c r="F340" s="11"/>
      <c r="G340" s="11"/>
      <c r="H340" s="11"/>
      <c r="I340" s="11"/>
      <c r="J340" s="13"/>
      <c r="K340" s="13"/>
      <c r="L340" s="13"/>
      <c r="M340" s="14"/>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5"/>
      <c r="BB340" s="15"/>
      <c r="BC340" s="15"/>
      <c r="BD340" s="15"/>
      <c r="BE340" s="15"/>
      <c r="BF340" s="15"/>
      <c r="BG340" s="15"/>
      <c r="BH340" s="15"/>
      <c r="BI340" s="15"/>
      <c r="BJ340" s="15"/>
      <c r="BK340" s="15"/>
      <c r="BL340" s="15"/>
      <c r="BM340" s="15"/>
      <c r="BN340" s="15"/>
    </row>
    <row r="341" spans="3:66" ht="12.75" customHeight="1" x14ac:dyDescent="0.35">
      <c r="C341" s="11"/>
      <c r="D341" s="11"/>
      <c r="E341" s="11"/>
      <c r="F341" s="11"/>
      <c r="G341" s="11"/>
      <c r="H341" s="11"/>
      <c r="I341" s="11"/>
      <c r="J341" s="13"/>
      <c r="K341" s="13"/>
      <c r="L341" s="13"/>
      <c r="M341" s="14"/>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5"/>
      <c r="BB341" s="15"/>
      <c r="BC341" s="15"/>
      <c r="BD341" s="15"/>
      <c r="BE341" s="15"/>
      <c r="BF341" s="15"/>
      <c r="BG341" s="15"/>
      <c r="BH341" s="15"/>
      <c r="BI341" s="15"/>
      <c r="BJ341" s="15"/>
      <c r="BK341" s="15"/>
      <c r="BL341" s="15"/>
      <c r="BM341" s="15"/>
      <c r="BN341" s="15"/>
    </row>
    <row r="342" spans="3:66" ht="12.75" customHeight="1" x14ac:dyDescent="0.35">
      <c r="C342" s="11"/>
      <c r="D342" s="11"/>
      <c r="E342" s="11"/>
      <c r="F342" s="11"/>
      <c r="G342" s="11"/>
      <c r="H342" s="11"/>
      <c r="I342" s="11"/>
      <c r="J342" s="13"/>
      <c r="K342" s="13"/>
      <c r="L342" s="13"/>
      <c r="M342" s="14"/>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5"/>
      <c r="BB342" s="15"/>
      <c r="BC342" s="15"/>
      <c r="BD342" s="15"/>
      <c r="BE342" s="15"/>
      <c r="BF342" s="15"/>
      <c r="BG342" s="15"/>
      <c r="BH342" s="15"/>
      <c r="BI342" s="15"/>
      <c r="BJ342" s="15"/>
      <c r="BK342" s="15"/>
      <c r="BL342" s="15"/>
      <c r="BM342" s="15"/>
      <c r="BN342" s="15"/>
    </row>
    <row r="343" spans="3:66" ht="12.75" customHeight="1" x14ac:dyDescent="0.35">
      <c r="C343" s="11"/>
      <c r="D343" s="11"/>
      <c r="E343" s="11"/>
      <c r="F343" s="11"/>
      <c r="G343" s="11"/>
      <c r="H343" s="11"/>
      <c r="I343" s="11"/>
      <c r="J343" s="13"/>
      <c r="K343" s="13"/>
      <c r="L343" s="13"/>
      <c r="M343" s="14"/>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5"/>
      <c r="BB343" s="15"/>
      <c r="BC343" s="15"/>
      <c r="BD343" s="15"/>
      <c r="BE343" s="15"/>
      <c r="BF343" s="15"/>
      <c r="BG343" s="15"/>
      <c r="BH343" s="15"/>
      <c r="BI343" s="15"/>
      <c r="BJ343" s="15"/>
      <c r="BK343" s="15"/>
      <c r="BL343" s="15"/>
      <c r="BM343" s="15"/>
      <c r="BN343" s="15"/>
    </row>
    <row r="344" spans="3:66" ht="12.75" customHeight="1" x14ac:dyDescent="0.35">
      <c r="C344" s="11"/>
      <c r="D344" s="11"/>
      <c r="E344" s="11"/>
      <c r="F344" s="11"/>
      <c r="G344" s="11"/>
      <c r="H344" s="11"/>
      <c r="I344" s="11"/>
      <c r="J344" s="13"/>
      <c r="K344" s="13"/>
      <c r="L344" s="13"/>
      <c r="M344" s="14"/>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5"/>
      <c r="BB344" s="15"/>
      <c r="BC344" s="15"/>
      <c r="BD344" s="15"/>
      <c r="BE344" s="15"/>
      <c r="BF344" s="15"/>
      <c r="BG344" s="15"/>
      <c r="BH344" s="15"/>
      <c r="BI344" s="15"/>
      <c r="BJ344" s="15"/>
      <c r="BK344" s="15"/>
      <c r="BL344" s="15"/>
      <c r="BM344" s="15"/>
      <c r="BN344" s="15"/>
    </row>
    <row r="345" spans="3:66" ht="12.75" customHeight="1" x14ac:dyDescent="0.35">
      <c r="C345" s="11"/>
      <c r="D345" s="11"/>
      <c r="E345" s="11"/>
      <c r="F345" s="11"/>
      <c r="G345" s="11"/>
      <c r="H345" s="11"/>
      <c r="I345" s="11"/>
      <c r="J345" s="13"/>
      <c r="K345" s="13"/>
      <c r="L345" s="13"/>
      <c r="M345" s="14"/>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5"/>
      <c r="BB345" s="15"/>
      <c r="BC345" s="15"/>
      <c r="BD345" s="15"/>
      <c r="BE345" s="15"/>
      <c r="BF345" s="15"/>
      <c r="BG345" s="15"/>
      <c r="BH345" s="15"/>
      <c r="BI345" s="15"/>
      <c r="BJ345" s="15"/>
      <c r="BK345" s="15"/>
      <c r="BL345" s="15"/>
      <c r="BM345" s="15"/>
      <c r="BN345" s="15"/>
    </row>
    <row r="346" spans="3:66" ht="12.75" customHeight="1" x14ac:dyDescent="0.35">
      <c r="C346" s="11"/>
      <c r="D346" s="11"/>
      <c r="E346" s="11"/>
      <c r="F346" s="11"/>
      <c r="G346" s="11"/>
      <c r="H346" s="11"/>
      <c r="I346" s="11"/>
      <c r="J346" s="13"/>
      <c r="K346" s="13"/>
      <c r="L346" s="13"/>
      <c r="M346" s="14"/>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5"/>
      <c r="BB346" s="15"/>
      <c r="BC346" s="15"/>
      <c r="BD346" s="15"/>
      <c r="BE346" s="15"/>
      <c r="BF346" s="15"/>
      <c r="BG346" s="15"/>
      <c r="BH346" s="15"/>
      <c r="BI346" s="15"/>
      <c r="BJ346" s="15"/>
      <c r="BK346" s="15"/>
      <c r="BL346" s="15"/>
      <c r="BM346" s="15"/>
      <c r="BN346" s="15"/>
    </row>
    <row r="347" spans="3:66" ht="12.75" customHeight="1" x14ac:dyDescent="0.35">
      <c r="C347" s="11"/>
      <c r="D347" s="11"/>
      <c r="E347" s="11"/>
      <c r="F347" s="11"/>
      <c r="G347" s="11"/>
      <c r="H347" s="11"/>
      <c r="I347" s="11"/>
      <c r="J347" s="13"/>
      <c r="K347" s="13"/>
      <c r="L347" s="13"/>
      <c r="M347" s="14"/>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5"/>
      <c r="BB347" s="15"/>
      <c r="BC347" s="15"/>
      <c r="BD347" s="15"/>
      <c r="BE347" s="15"/>
      <c r="BF347" s="15"/>
      <c r="BG347" s="15"/>
      <c r="BH347" s="15"/>
      <c r="BI347" s="15"/>
      <c r="BJ347" s="15"/>
      <c r="BK347" s="15"/>
      <c r="BL347" s="15"/>
      <c r="BM347" s="15"/>
      <c r="BN347" s="15"/>
    </row>
    <row r="348" spans="3:66" ht="12.75" customHeight="1" x14ac:dyDescent="0.35">
      <c r="C348" s="11"/>
      <c r="D348" s="11"/>
      <c r="E348" s="11"/>
      <c r="F348" s="11"/>
      <c r="G348" s="11"/>
      <c r="H348" s="11"/>
      <c r="I348" s="11"/>
      <c r="J348" s="13"/>
      <c r="K348" s="13"/>
      <c r="L348" s="13"/>
      <c r="M348" s="14"/>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5"/>
      <c r="BB348" s="15"/>
      <c r="BC348" s="15"/>
      <c r="BD348" s="15"/>
      <c r="BE348" s="15"/>
      <c r="BF348" s="15"/>
      <c r="BG348" s="15"/>
      <c r="BH348" s="15"/>
      <c r="BI348" s="15"/>
      <c r="BJ348" s="15"/>
      <c r="BK348" s="15"/>
      <c r="BL348" s="15"/>
      <c r="BM348" s="15"/>
      <c r="BN348" s="15"/>
    </row>
    <row r="349" spans="3:66" ht="12.75" customHeight="1" x14ac:dyDescent="0.35">
      <c r="C349" s="11"/>
      <c r="D349" s="11"/>
      <c r="E349" s="11"/>
      <c r="F349" s="11"/>
      <c r="G349" s="11"/>
      <c r="H349" s="11"/>
      <c r="I349" s="11"/>
      <c r="J349" s="13"/>
      <c r="K349" s="13"/>
      <c r="L349" s="13"/>
      <c r="M349" s="14"/>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5"/>
      <c r="BB349" s="15"/>
      <c r="BC349" s="15"/>
      <c r="BD349" s="15"/>
      <c r="BE349" s="15"/>
      <c r="BF349" s="15"/>
      <c r="BG349" s="15"/>
      <c r="BH349" s="15"/>
      <c r="BI349" s="15"/>
      <c r="BJ349" s="15"/>
      <c r="BK349" s="15"/>
      <c r="BL349" s="15"/>
      <c r="BM349" s="15"/>
      <c r="BN349" s="15"/>
    </row>
    <row r="350" spans="3:66" ht="12.75" customHeight="1" x14ac:dyDescent="0.35">
      <c r="C350" s="11"/>
      <c r="D350" s="11"/>
      <c r="E350" s="11"/>
      <c r="F350" s="11"/>
      <c r="G350" s="11"/>
      <c r="H350" s="11"/>
      <c r="I350" s="11"/>
      <c r="J350" s="13"/>
      <c r="K350" s="13"/>
      <c r="L350" s="13"/>
      <c r="M350" s="14"/>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5"/>
      <c r="BB350" s="15"/>
      <c r="BC350" s="15"/>
      <c r="BD350" s="15"/>
      <c r="BE350" s="15"/>
      <c r="BF350" s="15"/>
      <c r="BG350" s="15"/>
      <c r="BH350" s="15"/>
      <c r="BI350" s="15"/>
      <c r="BJ350" s="15"/>
      <c r="BK350" s="15"/>
      <c r="BL350" s="15"/>
      <c r="BM350" s="15"/>
      <c r="BN350" s="15"/>
    </row>
    <row r="351" spans="3:66" ht="12.75" customHeight="1" x14ac:dyDescent="0.35">
      <c r="C351" s="11"/>
      <c r="D351" s="11"/>
      <c r="E351" s="11"/>
      <c r="F351" s="11"/>
      <c r="G351" s="11"/>
      <c r="H351" s="11"/>
      <c r="I351" s="11"/>
      <c r="J351" s="13"/>
      <c r="K351" s="13"/>
      <c r="L351" s="13"/>
      <c r="M351" s="14"/>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5"/>
      <c r="BB351" s="15"/>
      <c r="BC351" s="15"/>
      <c r="BD351" s="15"/>
      <c r="BE351" s="15"/>
      <c r="BF351" s="15"/>
      <c r="BG351" s="15"/>
      <c r="BH351" s="15"/>
      <c r="BI351" s="15"/>
      <c r="BJ351" s="15"/>
      <c r="BK351" s="15"/>
      <c r="BL351" s="15"/>
      <c r="BM351" s="15"/>
      <c r="BN351" s="15"/>
    </row>
    <row r="352" spans="3:66" ht="14.25" customHeight="1" x14ac:dyDescent="0.35">
      <c r="C352" s="5"/>
      <c r="D352" s="5"/>
      <c r="E352" s="5"/>
      <c r="F352" s="5"/>
      <c r="G352" s="5"/>
      <c r="H352" s="5"/>
      <c r="I352" s="5"/>
      <c r="J352" s="5"/>
      <c r="K352" s="5"/>
      <c r="L352" s="5"/>
      <c r="M352" s="8"/>
      <c r="N352" s="5"/>
      <c r="O352" s="5"/>
      <c r="P352" s="5"/>
      <c r="Q352" s="5"/>
      <c r="R352" s="5"/>
      <c r="S352" s="5"/>
      <c r="T352" s="5"/>
      <c r="U352" s="5"/>
      <c r="V352" s="5"/>
      <c r="W352" s="1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15"/>
      <c r="BA352" s="15"/>
      <c r="BB352" s="15"/>
      <c r="BC352" s="15"/>
      <c r="BD352" s="15"/>
      <c r="BE352" s="15"/>
      <c r="BF352" s="15"/>
      <c r="BG352" s="15"/>
      <c r="BH352" s="15"/>
      <c r="BI352" s="15"/>
      <c r="BJ352" s="15"/>
      <c r="BK352" s="15"/>
      <c r="BL352" s="15"/>
      <c r="BM352" s="15"/>
      <c r="BN352" s="15"/>
    </row>
    <row r="353" spans="3:66" ht="14.25" customHeight="1" x14ac:dyDescent="0.35">
      <c r="C353" s="5"/>
      <c r="D353" s="5"/>
      <c r="E353" s="5"/>
      <c r="F353" s="5"/>
      <c r="G353" s="5"/>
      <c r="H353" s="5"/>
      <c r="I353" s="5"/>
      <c r="J353" s="5"/>
      <c r="K353" s="5"/>
      <c r="L353" s="5"/>
      <c r="M353" s="8"/>
      <c r="N353" s="5"/>
      <c r="O353" s="5"/>
      <c r="P353" s="5"/>
      <c r="Q353" s="5"/>
      <c r="R353" s="5"/>
      <c r="S353" s="5"/>
      <c r="T353" s="5"/>
      <c r="U353" s="5"/>
      <c r="V353" s="5"/>
      <c r="W353" s="1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15"/>
      <c r="BA353" s="15"/>
      <c r="BB353" s="15"/>
      <c r="BC353" s="15"/>
      <c r="BD353" s="15"/>
      <c r="BE353" s="15"/>
      <c r="BF353" s="15"/>
      <c r="BG353" s="15"/>
      <c r="BH353" s="15"/>
      <c r="BI353" s="15"/>
      <c r="BJ353" s="15"/>
      <c r="BK353" s="15"/>
      <c r="BL353" s="15"/>
      <c r="BM353" s="15"/>
      <c r="BN353" s="15"/>
    </row>
    <row r="354" spans="3:66" ht="14.25" customHeight="1" x14ac:dyDescent="0.35">
      <c r="C354" s="5"/>
      <c r="D354" s="5"/>
      <c r="E354" s="5"/>
      <c r="F354" s="5"/>
      <c r="G354" s="5"/>
      <c r="H354" s="5"/>
      <c r="I354" s="5"/>
      <c r="J354" s="5"/>
      <c r="K354" s="5"/>
      <c r="L354" s="5"/>
      <c r="M354" s="8"/>
      <c r="N354" s="5"/>
      <c r="O354" s="5"/>
      <c r="P354" s="5"/>
      <c r="Q354" s="5"/>
      <c r="R354" s="5"/>
      <c r="S354" s="5"/>
      <c r="T354" s="5"/>
      <c r="U354" s="5"/>
      <c r="V354" s="5"/>
      <c r="W354" s="1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15"/>
      <c r="BA354" s="15"/>
      <c r="BB354" s="15"/>
      <c r="BC354" s="15"/>
      <c r="BD354" s="15"/>
      <c r="BE354" s="15"/>
      <c r="BF354" s="15"/>
      <c r="BG354" s="15"/>
      <c r="BH354" s="15"/>
      <c r="BI354" s="15"/>
      <c r="BJ354" s="15"/>
      <c r="BK354" s="15"/>
      <c r="BL354" s="15"/>
      <c r="BM354" s="15"/>
      <c r="BN354" s="15"/>
    </row>
    <row r="355" spans="3:66" ht="14.25" customHeight="1" x14ac:dyDescent="0.35">
      <c r="C355" s="5"/>
      <c r="D355" s="5"/>
      <c r="E355" s="5"/>
      <c r="F355" s="5"/>
      <c r="G355" s="5"/>
      <c r="H355" s="5"/>
      <c r="I355" s="5"/>
      <c r="J355" s="5"/>
      <c r="K355" s="5"/>
      <c r="L355" s="5"/>
      <c r="M355" s="8"/>
      <c r="N355" s="5"/>
      <c r="O355" s="5"/>
      <c r="P355" s="5"/>
      <c r="Q355" s="5"/>
      <c r="R355" s="5"/>
      <c r="S355" s="5"/>
      <c r="T355" s="5"/>
      <c r="U355" s="5"/>
      <c r="V355" s="5"/>
      <c r="W355" s="1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15"/>
      <c r="BA355" s="15"/>
      <c r="BB355" s="15"/>
      <c r="BC355" s="15"/>
      <c r="BD355" s="15"/>
      <c r="BE355" s="15"/>
      <c r="BF355" s="15"/>
      <c r="BG355" s="15"/>
      <c r="BH355" s="15"/>
      <c r="BI355" s="15"/>
      <c r="BJ355" s="15"/>
      <c r="BK355" s="15"/>
      <c r="BL355" s="15"/>
      <c r="BM355" s="15"/>
      <c r="BN355" s="15"/>
    </row>
    <row r="356" spans="3:66" ht="14.25" customHeight="1" x14ac:dyDescent="0.35">
      <c r="C356" s="5"/>
      <c r="D356" s="5"/>
      <c r="E356" s="5"/>
      <c r="F356" s="5"/>
      <c r="G356" s="5"/>
      <c r="H356" s="5"/>
      <c r="I356" s="5"/>
      <c r="J356" s="5"/>
      <c r="K356" s="5"/>
      <c r="L356" s="5"/>
      <c r="M356" s="8"/>
      <c r="N356" s="5"/>
      <c r="O356" s="5"/>
      <c r="P356" s="5"/>
      <c r="Q356" s="5"/>
      <c r="R356" s="5"/>
      <c r="S356" s="5"/>
      <c r="T356" s="5"/>
      <c r="U356" s="5"/>
      <c r="V356" s="5"/>
      <c r="W356" s="1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15"/>
      <c r="BA356" s="15"/>
      <c r="BB356" s="15"/>
      <c r="BC356" s="15"/>
      <c r="BD356" s="15"/>
      <c r="BE356" s="15"/>
      <c r="BF356" s="15"/>
      <c r="BG356" s="15"/>
      <c r="BH356" s="15"/>
      <c r="BI356" s="15"/>
      <c r="BJ356" s="15"/>
      <c r="BK356" s="15"/>
      <c r="BL356" s="15"/>
      <c r="BM356" s="15"/>
      <c r="BN356" s="15"/>
    </row>
    <row r="357" spans="3:66" ht="14.25" customHeight="1" x14ac:dyDescent="0.35">
      <c r="C357" s="5"/>
      <c r="D357" s="5"/>
      <c r="E357" s="5"/>
      <c r="F357" s="5"/>
      <c r="G357" s="5"/>
      <c r="H357" s="5"/>
      <c r="I357" s="5"/>
      <c r="J357" s="5"/>
      <c r="K357" s="5"/>
      <c r="L357" s="5"/>
      <c r="M357" s="8"/>
      <c r="N357" s="5"/>
      <c r="O357" s="5"/>
      <c r="P357" s="5"/>
      <c r="Q357" s="5"/>
      <c r="R357" s="5"/>
      <c r="S357" s="5"/>
      <c r="T357" s="5"/>
      <c r="U357" s="5"/>
      <c r="V357" s="5"/>
      <c r="W357" s="1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15"/>
      <c r="BA357" s="15"/>
      <c r="BB357" s="15"/>
      <c r="BC357" s="15"/>
      <c r="BD357" s="15"/>
      <c r="BE357" s="15"/>
      <c r="BF357" s="15"/>
      <c r="BG357" s="15"/>
      <c r="BH357" s="15"/>
      <c r="BI357" s="15"/>
      <c r="BJ357" s="15"/>
      <c r="BK357" s="15"/>
      <c r="BL357" s="15"/>
      <c r="BM357" s="15"/>
      <c r="BN357" s="15"/>
    </row>
    <row r="358" spans="3:66" ht="14.25" customHeight="1" x14ac:dyDescent="0.35">
      <c r="C358" s="5"/>
      <c r="D358" s="5"/>
      <c r="E358" s="5"/>
      <c r="F358" s="5"/>
      <c r="G358" s="5"/>
      <c r="H358" s="5"/>
      <c r="I358" s="5"/>
      <c r="J358" s="5"/>
      <c r="K358" s="5"/>
      <c r="L358" s="5"/>
      <c r="M358" s="8"/>
      <c r="N358" s="5"/>
      <c r="O358" s="5"/>
      <c r="P358" s="5"/>
      <c r="Q358" s="5"/>
      <c r="R358" s="5"/>
      <c r="S358" s="5"/>
      <c r="T358" s="5"/>
      <c r="U358" s="5"/>
      <c r="V358" s="5"/>
      <c r="W358" s="1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15"/>
      <c r="BA358" s="15"/>
      <c r="BB358" s="15"/>
      <c r="BC358" s="15"/>
      <c r="BD358" s="15"/>
      <c r="BE358" s="15"/>
      <c r="BF358" s="15"/>
      <c r="BG358" s="15"/>
      <c r="BH358" s="15"/>
      <c r="BI358" s="15"/>
      <c r="BJ358" s="15"/>
      <c r="BK358" s="15"/>
      <c r="BL358" s="15"/>
      <c r="BM358" s="15"/>
      <c r="BN358" s="15"/>
    </row>
    <row r="359" spans="3:66" ht="14.25" customHeight="1" x14ac:dyDescent="0.35">
      <c r="C359" s="5"/>
      <c r="D359" s="5"/>
      <c r="E359" s="5"/>
      <c r="F359" s="5"/>
      <c r="G359" s="5"/>
      <c r="H359" s="5"/>
      <c r="I359" s="5"/>
      <c r="J359" s="5"/>
      <c r="K359" s="5"/>
      <c r="L359" s="5"/>
      <c r="M359" s="8"/>
      <c r="N359" s="5"/>
      <c r="O359" s="5"/>
      <c r="P359" s="5"/>
      <c r="Q359" s="5"/>
      <c r="R359" s="5"/>
      <c r="S359" s="5"/>
      <c r="T359" s="5"/>
      <c r="U359" s="5"/>
      <c r="V359" s="5"/>
      <c r="W359" s="1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15"/>
      <c r="BA359" s="15"/>
      <c r="BB359" s="15"/>
      <c r="BC359" s="15"/>
      <c r="BD359" s="15"/>
      <c r="BE359" s="15"/>
      <c r="BF359" s="15"/>
      <c r="BG359" s="15"/>
      <c r="BH359" s="15"/>
      <c r="BI359" s="15"/>
      <c r="BJ359" s="15"/>
      <c r="BK359" s="15"/>
      <c r="BL359" s="15"/>
      <c r="BM359" s="15"/>
      <c r="BN359" s="15"/>
    </row>
    <row r="360" spans="3:66" ht="14.25" customHeight="1" x14ac:dyDescent="0.35">
      <c r="C360" s="5"/>
      <c r="D360" s="5"/>
      <c r="E360" s="5"/>
      <c r="F360" s="5"/>
      <c r="G360" s="5"/>
      <c r="H360" s="5"/>
      <c r="I360" s="5"/>
      <c r="J360" s="5"/>
      <c r="K360" s="5"/>
      <c r="L360" s="5"/>
      <c r="M360" s="8"/>
      <c r="N360" s="5"/>
      <c r="O360" s="5"/>
      <c r="P360" s="5"/>
      <c r="Q360" s="5"/>
      <c r="R360" s="5"/>
      <c r="S360" s="5"/>
      <c r="T360" s="5"/>
      <c r="U360" s="5"/>
      <c r="V360" s="5"/>
      <c r="W360" s="1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15"/>
      <c r="BA360" s="15"/>
      <c r="BB360" s="15"/>
      <c r="BC360" s="15"/>
      <c r="BD360" s="15"/>
      <c r="BE360" s="15"/>
      <c r="BF360" s="15"/>
      <c r="BG360" s="15"/>
      <c r="BH360" s="15"/>
      <c r="BI360" s="15"/>
      <c r="BJ360" s="15"/>
      <c r="BK360" s="15"/>
      <c r="BL360" s="15"/>
      <c r="BM360" s="15"/>
      <c r="BN360" s="15"/>
    </row>
    <row r="361" spans="3:66" ht="14.25" customHeight="1" x14ac:dyDescent="0.35">
      <c r="C361" s="5"/>
      <c r="D361" s="5"/>
      <c r="E361" s="5"/>
      <c r="F361" s="5"/>
      <c r="G361" s="5"/>
      <c r="H361" s="5"/>
      <c r="I361" s="5"/>
      <c r="J361" s="5"/>
      <c r="K361" s="5"/>
      <c r="L361" s="5"/>
      <c r="M361" s="8"/>
      <c r="N361" s="5"/>
      <c r="O361" s="5"/>
      <c r="P361" s="5"/>
      <c r="Q361" s="5"/>
      <c r="R361" s="5"/>
      <c r="S361" s="5"/>
      <c r="T361" s="5"/>
      <c r="U361" s="5"/>
      <c r="V361" s="5"/>
      <c r="W361" s="1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15"/>
      <c r="BA361" s="15"/>
      <c r="BB361" s="15"/>
      <c r="BC361" s="15"/>
      <c r="BD361" s="15"/>
      <c r="BE361" s="15"/>
      <c r="BF361" s="15"/>
      <c r="BG361" s="15"/>
      <c r="BH361" s="15"/>
      <c r="BI361" s="15"/>
      <c r="BJ361" s="15"/>
      <c r="BK361" s="15"/>
      <c r="BL361" s="15"/>
      <c r="BM361" s="15"/>
      <c r="BN361" s="15"/>
    </row>
    <row r="362" spans="3:66" ht="14.25" customHeight="1" x14ac:dyDescent="0.35">
      <c r="C362" s="5"/>
      <c r="D362" s="5"/>
      <c r="E362" s="5"/>
      <c r="F362" s="5"/>
      <c r="G362" s="5"/>
      <c r="H362" s="5"/>
      <c r="I362" s="5"/>
      <c r="J362" s="5"/>
      <c r="K362" s="5"/>
      <c r="L362" s="5"/>
      <c r="M362" s="8"/>
      <c r="N362" s="5"/>
      <c r="O362" s="5"/>
      <c r="P362" s="5"/>
      <c r="Q362" s="5"/>
      <c r="R362" s="5"/>
      <c r="S362" s="5"/>
      <c r="T362" s="5"/>
      <c r="U362" s="5"/>
      <c r="V362" s="5"/>
      <c r="W362" s="1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15"/>
      <c r="BA362" s="15"/>
      <c r="BB362" s="15"/>
      <c r="BC362" s="15"/>
      <c r="BD362" s="15"/>
      <c r="BE362" s="15"/>
      <c r="BF362" s="15"/>
      <c r="BG362" s="15"/>
      <c r="BH362" s="15"/>
      <c r="BI362" s="15"/>
      <c r="BJ362" s="15"/>
      <c r="BK362" s="15"/>
      <c r="BL362" s="15"/>
      <c r="BM362" s="15"/>
      <c r="BN362" s="15"/>
    </row>
    <row r="363" spans="3:66" ht="14.25" customHeight="1" x14ac:dyDescent="0.35">
      <c r="C363" s="5"/>
      <c r="D363" s="5"/>
      <c r="E363" s="5"/>
      <c r="F363" s="5"/>
      <c r="G363" s="5"/>
      <c r="H363" s="5"/>
      <c r="I363" s="5"/>
      <c r="J363" s="5"/>
      <c r="K363" s="5"/>
      <c r="L363" s="5"/>
      <c r="M363" s="8"/>
      <c r="N363" s="5"/>
      <c r="O363" s="5"/>
      <c r="P363" s="5"/>
      <c r="Q363" s="5"/>
      <c r="R363" s="5"/>
      <c r="S363" s="5"/>
      <c r="T363" s="5"/>
      <c r="U363" s="5"/>
      <c r="V363" s="5"/>
      <c r="W363" s="1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15"/>
      <c r="BA363" s="15"/>
      <c r="BB363" s="15"/>
      <c r="BC363" s="15"/>
      <c r="BD363" s="15"/>
      <c r="BE363" s="15"/>
      <c r="BF363" s="15"/>
      <c r="BG363" s="15"/>
      <c r="BH363" s="15"/>
      <c r="BI363" s="15"/>
      <c r="BJ363" s="15"/>
      <c r="BK363" s="15"/>
      <c r="BL363" s="15"/>
      <c r="BM363" s="15"/>
      <c r="BN363" s="15"/>
    </row>
    <row r="364" spans="3:66" ht="14.25" customHeight="1" x14ac:dyDescent="0.35">
      <c r="C364" s="5"/>
      <c r="D364" s="5"/>
      <c r="E364" s="5"/>
      <c r="F364" s="5"/>
      <c r="G364" s="5"/>
      <c r="H364" s="5"/>
      <c r="I364" s="5"/>
      <c r="J364" s="5"/>
      <c r="K364" s="5"/>
      <c r="L364" s="5"/>
      <c r="M364" s="8"/>
      <c r="N364" s="5"/>
      <c r="O364" s="5"/>
      <c r="P364" s="5"/>
      <c r="Q364" s="5"/>
      <c r="R364" s="5"/>
      <c r="S364" s="5"/>
      <c r="T364" s="5"/>
      <c r="U364" s="5"/>
      <c r="V364" s="5"/>
      <c r="W364" s="1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15"/>
      <c r="BA364" s="15"/>
      <c r="BB364" s="15"/>
      <c r="BC364" s="15"/>
      <c r="BD364" s="15"/>
      <c r="BE364" s="15"/>
      <c r="BF364" s="15"/>
      <c r="BG364" s="15"/>
      <c r="BH364" s="15"/>
      <c r="BI364" s="15"/>
      <c r="BJ364" s="15"/>
      <c r="BK364" s="15"/>
      <c r="BL364" s="15"/>
      <c r="BM364" s="15"/>
      <c r="BN364" s="15"/>
    </row>
    <row r="365" spans="3:66" ht="14.25" customHeight="1" x14ac:dyDescent="0.35">
      <c r="C365" s="5"/>
      <c r="D365" s="5"/>
      <c r="E365" s="5"/>
      <c r="F365" s="5"/>
      <c r="G365" s="5"/>
      <c r="H365" s="5"/>
      <c r="I365" s="5"/>
      <c r="J365" s="5"/>
      <c r="K365" s="5"/>
      <c r="L365" s="5"/>
      <c r="M365" s="8"/>
      <c r="N365" s="5"/>
      <c r="O365" s="5"/>
      <c r="P365" s="5"/>
      <c r="Q365" s="5"/>
      <c r="R365" s="5"/>
      <c r="S365" s="5"/>
      <c r="T365" s="5"/>
      <c r="U365" s="5"/>
      <c r="V365" s="5"/>
      <c r="W365" s="1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15"/>
      <c r="BA365" s="15"/>
      <c r="BB365" s="15"/>
      <c r="BC365" s="15"/>
      <c r="BD365" s="15"/>
      <c r="BE365" s="15"/>
      <c r="BF365" s="15"/>
      <c r="BG365" s="15"/>
      <c r="BH365" s="15"/>
      <c r="BI365" s="15"/>
      <c r="BJ365" s="15"/>
      <c r="BK365" s="15"/>
      <c r="BL365" s="15"/>
      <c r="BM365" s="15"/>
      <c r="BN365" s="15"/>
    </row>
    <row r="366" spans="3:66" ht="14.25" customHeight="1" x14ac:dyDescent="0.35">
      <c r="C366" s="5"/>
      <c r="D366" s="5"/>
      <c r="E366" s="5"/>
      <c r="F366" s="5"/>
      <c r="G366" s="5"/>
      <c r="H366" s="5"/>
      <c r="I366" s="5"/>
      <c r="J366" s="5"/>
      <c r="K366" s="5"/>
      <c r="L366" s="5"/>
      <c r="M366" s="8"/>
      <c r="N366" s="5"/>
      <c r="O366" s="5"/>
      <c r="P366" s="5"/>
      <c r="Q366" s="5"/>
      <c r="R366" s="5"/>
      <c r="S366" s="5"/>
      <c r="T366" s="5"/>
      <c r="U366" s="5"/>
      <c r="V366" s="5"/>
      <c r="W366" s="1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15"/>
      <c r="BA366" s="15"/>
      <c r="BB366" s="15"/>
      <c r="BC366" s="15"/>
      <c r="BD366" s="15"/>
      <c r="BE366" s="15"/>
      <c r="BF366" s="15"/>
      <c r="BG366" s="15"/>
      <c r="BH366" s="15"/>
      <c r="BI366" s="15"/>
      <c r="BJ366" s="15"/>
      <c r="BK366" s="15"/>
      <c r="BL366" s="15"/>
      <c r="BM366" s="15"/>
      <c r="BN366" s="15"/>
    </row>
    <row r="367" spans="3:66" ht="14.25" customHeight="1" x14ac:dyDescent="0.35">
      <c r="C367" s="5"/>
      <c r="D367" s="5"/>
      <c r="E367" s="5"/>
      <c r="F367" s="5"/>
      <c r="G367" s="5"/>
      <c r="H367" s="5"/>
      <c r="I367" s="5"/>
      <c r="J367" s="5"/>
      <c r="K367" s="5"/>
      <c r="L367" s="5"/>
      <c r="M367" s="8"/>
      <c r="N367" s="5"/>
      <c r="O367" s="5"/>
      <c r="P367" s="5"/>
      <c r="Q367" s="5"/>
      <c r="R367" s="5"/>
      <c r="S367" s="5"/>
      <c r="T367" s="5"/>
      <c r="U367" s="5"/>
      <c r="V367" s="5"/>
      <c r="W367" s="1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15"/>
      <c r="BA367" s="15"/>
      <c r="BB367" s="15"/>
      <c r="BC367" s="15"/>
      <c r="BD367" s="15"/>
      <c r="BE367" s="15"/>
      <c r="BF367" s="15"/>
      <c r="BG367" s="15"/>
      <c r="BH367" s="15"/>
      <c r="BI367" s="15"/>
      <c r="BJ367" s="15"/>
      <c r="BK367" s="15"/>
      <c r="BL367" s="15"/>
      <c r="BM367" s="15"/>
      <c r="BN367" s="15"/>
    </row>
    <row r="368" spans="3:66" ht="14.25" customHeight="1" x14ac:dyDescent="0.35">
      <c r="C368" s="5"/>
      <c r="D368" s="5"/>
      <c r="E368" s="5"/>
      <c r="F368" s="5"/>
      <c r="G368" s="5"/>
      <c r="H368" s="5"/>
      <c r="I368" s="5"/>
      <c r="J368" s="5"/>
      <c r="K368" s="5"/>
      <c r="L368" s="5"/>
      <c r="M368" s="8"/>
      <c r="N368" s="5"/>
      <c r="O368" s="5"/>
      <c r="P368" s="5"/>
      <c r="Q368" s="5"/>
      <c r="R368" s="5"/>
      <c r="S368" s="5"/>
      <c r="T368" s="5"/>
      <c r="U368" s="5"/>
      <c r="V368" s="5"/>
      <c r="W368" s="1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15"/>
      <c r="BA368" s="15"/>
      <c r="BB368" s="15"/>
      <c r="BC368" s="15"/>
      <c r="BD368" s="15"/>
      <c r="BE368" s="15"/>
      <c r="BF368" s="15"/>
      <c r="BG368" s="15"/>
      <c r="BH368" s="15"/>
      <c r="BI368" s="15"/>
      <c r="BJ368" s="15"/>
      <c r="BK368" s="15"/>
      <c r="BL368" s="15"/>
      <c r="BM368" s="15"/>
      <c r="BN368" s="15"/>
    </row>
    <row r="369" spans="3:66" ht="14.25" customHeight="1" x14ac:dyDescent="0.35">
      <c r="C369" s="5"/>
      <c r="D369" s="5"/>
      <c r="E369" s="5"/>
      <c r="F369" s="5"/>
      <c r="G369" s="5"/>
      <c r="H369" s="5"/>
      <c r="I369" s="5"/>
      <c r="J369" s="5"/>
      <c r="K369" s="5"/>
      <c r="L369" s="5"/>
      <c r="M369" s="8"/>
      <c r="N369" s="5"/>
      <c r="O369" s="5"/>
      <c r="P369" s="5"/>
      <c r="Q369" s="5"/>
      <c r="R369" s="5"/>
      <c r="S369" s="5"/>
      <c r="T369" s="5"/>
      <c r="U369" s="5"/>
      <c r="V369" s="5"/>
      <c r="W369" s="1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15"/>
      <c r="BA369" s="15"/>
      <c r="BB369" s="15"/>
      <c r="BC369" s="15"/>
      <c r="BD369" s="15"/>
      <c r="BE369" s="15"/>
      <c r="BF369" s="15"/>
      <c r="BG369" s="15"/>
      <c r="BH369" s="15"/>
      <c r="BI369" s="15"/>
      <c r="BJ369" s="15"/>
      <c r="BK369" s="15"/>
      <c r="BL369" s="15"/>
      <c r="BM369" s="15"/>
      <c r="BN369" s="15"/>
    </row>
    <row r="370" spans="3:66" ht="14.25" customHeight="1" x14ac:dyDescent="0.35">
      <c r="C370" s="5"/>
      <c r="D370" s="5"/>
      <c r="E370" s="5"/>
      <c r="F370" s="5"/>
      <c r="G370" s="5"/>
      <c r="H370" s="5"/>
      <c r="I370" s="5"/>
      <c r="J370" s="5"/>
      <c r="K370" s="5"/>
      <c r="L370" s="5"/>
      <c r="M370" s="8"/>
      <c r="N370" s="5"/>
      <c r="O370" s="5"/>
      <c r="P370" s="5"/>
      <c r="Q370" s="5"/>
      <c r="R370" s="5"/>
      <c r="S370" s="5"/>
      <c r="T370" s="5"/>
      <c r="U370" s="5"/>
      <c r="V370" s="5"/>
      <c r="W370" s="1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15"/>
      <c r="BA370" s="15"/>
      <c r="BB370" s="15"/>
      <c r="BC370" s="15"/>
      <c r="BD370" s="15"/>
      <c r="BE370" s="15"/>
      <c r="BF370" s="15"/>
      <c r="BG370" s="15"/>
      <c r="BH370" s="15"/>
      <c r="BI370" s="15"/>
      <c r="BJ370" s="15"/>
      <c r="BK370" s="15"/>
      <c r="BL370" s="15"/>
      <c r="BM370" s="15"/>
      <c r="BN370" s="15"/>
    </row>
    <row r="371" spans="3:66" ht="14.25" customHeight="1" x14ac:dyDescent="0.35">
      <c r="C371" s="5"/>
      <c r="D371" s="5"/>
      <c r="E371" s="5"/>
      <c r="F371" s="5"/>
      <c r="G371" s="5"/>
      <c r="H371" s="5"/>
      <c r="I371" s="5"/>
      <c r="J371" s="5"/>
      <c r="K371" s="5"/>
      <c r="L371" s="5"/>
      <c r="M371" s="8"/>
      <c r="N371" s="5"/>
      <c r="O371" s="5"/>
      <c r="P371" s="5"/>
      <c r="Q371" s="5"/>
      <c r="R371" s="5"/>
      <c r="S371" s="5"/>
      <c r="T371" s="5"/>
      <c r="U371" s="5"/>
      <c r="V371" s="5"/>
      <c r="W371" s="1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15"/>
      <c r="BA371" s="15"/>
      <c r="BB371" s="15"/>
      <c r="BC371" s="15"/>
      <c r="BD371" s="15"/>
      <c r="BE371" s="15"/>
      <c r="BF371" s="15"/>
      <c r="BG371" s="15"/>
      <c r="BH371" s="15"/>
      <c r="BI371" s="15"/>
      <c r="BJ371" s="15"/>
      <c r="BK371" s="15"/>
      <c r="BL371" s="15"/>
      <c r="BM371" s="15"/>
      <c r="BN371" s="15"/>
    </row>
    <row r="372" spans="3:66" ht="14.25" customHeight="1" x14ac:dyDescent="0.35">
      <c r="C372" s="5"/>
      <c r="D372" s="5"/>
      <c r="E372" s="5"/>
      <c r="F372" s="5"/>
      <c r="G372" s="5"/>
      <c r="H372" s="5"/>
      <c r="I372" s="5"/>
      <c r="J372" s="5"/>
      <c r="K372" s="5"/>
      <c r="L372" s="5"/>
      <c r="M372" s="8"/>
      <c r="N372" s="5"/>
      <c r="O372" s="5"/>
      <c r="P372" s="5"/>
      <c r="Q372" s="5"/>
      <c r="R372" s="5"/>
      <c r="S372" s="5"/>
      <c r="T372" s="5"/>
      <c r="U372" s="5"/>
      <c r="V372" s="5"/>
      <c r="W372" s="1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15"/>
      <c r="BA372" s="15"/>
      <c r="BB372" s="15"/>
      <c r="BC372" s="15"/>
      <c r="BD372" s="15"/>
      <c r="BE372" s="15"/>
      <c r="BF372" s="15"/>
      <c r="BG372" s="15"/>
      <c r="BH372" s="15"/>
      <c r="BI372" s="15"/>
      <c r="BJ372" s="15"/>
      <c r="BK372" s="15"/>
      <c r="BL372" s="15"/>
      <c r="BM372" s="15"/>
      <c r="BN372" s="15"/>
    </row>
    <row r="373" spans="3:66" ht="14.25" customHeight="1" x14ac:dyDescent="0.35">
      <c r="C373" s="5"/>
      <c r="D373" s="5"/>
      <c r="E373" s="5"/>
      <c r="F373" s="5"/>
      <c r="G373" s="5"/>
      <c r="H373" s="5"/>
      <c r="I373" s="5"/>
      <c r="J373" s="5"/>
      <c r="K373" s="5"/>
      <c r="L373" s="5"/>
      <c r="M373" s="8"/>
      <c r="N373" s="5"/>
      <c r="O373" s="5"/>
      <c r="P373" s="5"/>
      <c r="Q373" s="5"/>
      <c r="R373" s="5"/>
      <c r="S373" s="5"/>
      <c r="T373" s="5"/>
      <c r="U373" s="5"/>
      <c r="V373" s="5"/>
      <c r="W373" s="1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15"/>
      <c r="BA373" s="15"/>
      <c r="BB373" s="15"/>
      <c r="BC373" s="15"/>
      <c r="BD373" s="15"/>
      <c r="BE373" s="15"/>
      <c r="BF373" s="15"/>
      <c r="BG373" s="15"/>
      <c r="BH373" s="15"/>
      <c r="BI373" s="15"/>
      <c r="BJ373" s="15"/>
      <c r="BK373" s="15"/>
      <c r="BL373" s="15"/>
      <c r="BM373" s="15"/>
      <c r="BN373" s="15"/>
    </row>
    <row r="374" spans="3:66" ht="14.25" customHeight="1" x14ac:dyDescent="0.35">
      <c r="C374" s="5"/>
      <c r="D374" s="5"/>
      <c r="E374" s="5"/>
      <c r="F374" s="5"/>
      <c r="G374" s="5"/>
      <c r="H374" s="5"/>
      <c r="I374" s="5"/>
      <c r="J374" s="5"/>
      <c r="K374" s="5"/>
      <c r="L374" s="5"/>
      <c r="M374" s="8"/>
      <c r="N374" s="5"/>
      <c r="O374" s="5"/>
      <c r="P374" s="5"/>
      <c r="Q374" s="5"/>
      <c r="R374" s="5"/>
      <c r="S374" s="5"/>
      <c r="T374" s="5"/>
      <c r="U374" s="5"/>
      <c r="V374" s="5"/>
      <c r="W374" s="1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15"/>
      <c r="BA374" s="15"/>
      <c r="BB374" s="15"/>
      <c r="BC374" s="15"/>
      <c r="BD374" s="15"/>
      <c r="BE374" s="15"/>
      <c r="BF374" s="15"/>
      <c r="BG374" s="15"/>
      <c r="BH374" s="15"/>
      <c r="BI374" s="15"/>
      <c r="BJ374" s="15"/>
      <c r="BK374" s="15"/>
      <c r="BL374" s="15"/>
      <c r="BM374" s="15"/>
      <c r="BN374" s="15"/>
    </row>
    <row r="375" spans="3:66" ht="14.25" customHeight="1" x14ac:dyDescent="0.35">
      <c r="C375" s="5"/>
      <c r="D375" s="5"/>
      <c r="E375" s="5"/>
      <c r="F375" s="5"/>
      <c r="G375" s="5"/>
      <c r="H375" s="5"/>
      <c r="I375" s="5"/>
      <c r="J375" s="5"/>
      <c r="K375" s="5"/>
      <c r="L375" s="5"/>
      <c r="M375" s="8"/>
      <c r="N375" s="5"/>
      <c r="O375" s="5"/>
      <c r="P375" s="5"/>
      <c r="Q375" s="5"/>
      <c r="R375" s="5"/>
      <c r="S375" s="5"/>
      <c r="T375" s="5"/>
      <c r="U375" s="5"/>
      <c r="V375" s="5"/>
      <c r="W375" s="1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15"/>
      <c r="BA375" s="15"/>
      <c r="BB375" s="15"/>
      <c r="BC375" s="15"/>
      <c r="BD375" s="15"/>
      <c r="BE375" s="15"/>
      <c r="BF375" s="15"/>
      <c r="BG375" s="15"/>
      <c r="BH375" s="15"/>
      <c r="BI375" s="15"/>
      <c r="BJ375" s="15"/>
      <c r="BK375" s="15"/>
      <c r="BL375" s="15"/>
      <c r="BM375" s="15"/>
      <c r="BN375" s="15"/>
    </row>
    <row r="376" spans="3:66" ht="14.25" customHeight="1" x14ac:dyDescent="0.35">
      <c r="C376" s="5"/>
      <c r="D376" s="5"/>
      <c r="E376" s="5"/>
      <c r="F376" s="5"/>
      <c r="G376" s="5"/>
      <c r="H376" s="5"/>
      <c r="I376" s="5"/>
      <c r="J376" s="5"/>
      <c r="K376" s="5"/>
      <c r="L376" s="5"/>
      <c r="M376" s="8"/>
      <c r="N376" s="5"/>
      <c r="O376" s="5"/>
      <c r="P376" s="5"/>
      <c r="Q376" s="5"/>
      <c r="R376" s="5"/>
      <c r="S376" s="5"/>
      <c r="T376" s="5"/>
      <c r="U376" s="5"/>
      <c r="V376" s="5"/>
      <c r="W376" s="1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15"/>
      <c r="BA376" s="15"/>
      <c r="BB376" s="15"/>
      <c r="BC376" s="15"/>
      <c r="BD376" s="15"/>
      <c r="BE376" s="15"/>
      <c r="BF376" s="15"/>
      <c r="BG376" s="15"/>
      <c r="BH376" s="15"/>
      <c r="BI376" s="15"/>
      <c r="BJ376" s="15"/>
      <c r="BK376" s="15"/>
      <c r="BL376" s="15"/>
      <c r="BM376" s="15"/>
      <c r="BN376" s="15"/>
    </row>
    <row r="377" spans="3:66" ht="14.25" customHeight="1" x14ac:dyDescent="0.35">
      <c r="C377" s="5"/>
      <c r="D377" s="5"/>
      <c r="E377" s="5"/>
      <c r="F377" s="5"/>
      <c r="G377" s="5"/>
      <c r="H377" s="5"/>
      <c r="I377" s="5"/>
      <c r="J377" s="5"/>
      <c r="K377" s="5"/>
      <c r="L377" s="5"/>
      <c r="M377" s="8"/>
      <c r="N377" s="5"/>
      <c r="O377" s="5"/>
      <c r="P377" s="5"/>
      <c r="Q377" s="5"/>
      <c r="R377" s="5"/>
      <c r="S377" s="5"/>
      <c r="T377" s="5"/>
      <c r="U377" s="5"/>
      <c r="V377" s="5"/>
      <c r="W377" s="1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15"/>
      <c r="BA377" s="15"/>
      <c r="BB377" s="15"/>
      <c r="BC377" s="15"/>
      <c r="BD377" s="15"/>
      <c r="BE377" s="15"/>
      <c r="BF377" s="15"/>
      <c r="BG377" s="15"/>
      <c r="BH377" s="15"/>
      <c r="BI377" s="15"/>
      <c r="BJ377" s="15"/>
      <c r="BK377" s="15"/>
      <c r="BL377" s="15"/>
      <c r="BM377" s="15"/>
      <c r="BN377" s="15"/>
    </row>
    <row r="378" spans="3:66" ht="14.25" customHeight="1" x14ac:dyDescent="0.35">
      <c r="C378" s="5"/>
      <c r="D378" s="5"/>
      <c r="E378" s="5"/>
      <c r="F378" s="5"/>
      <c r="G378" s="5"/>
      <c r="H378" s="5"/>
      <c r="I378" s="5"/>
      <c r="J378" s="5"/>
      <c r="K378" s="5"/>
      <c r="L378" s="5"/>
      <c r="M378" s="8"/>
      <c r="N378" s="5"/>
      <c r="O378" s="5"/>
      <c r="P378" s="5"/>
      <c r="Q378" s="5"/>
      <c r="R378" s="5"/>
      <c r="S378" s="5"/>
      <c r="T378" s="5"/>
      <c r="U378" s="5"/>
      <c r="V378" s="5"/>
      <c r="W378" s="1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15"/>
      <c r="BA378" s="15"/>
      <c r="BB378" s="15"/>
      <c r="BC378" s="15"/>
      <c r="BD378" s="15"/>
      <c r="BE378" s="15"/>
      <c r="BF378" s="15"/>
      <c r="BG378" s="15"/>
      <c r="BH378" s="15"/>
      <c r="BI378" s="15"/>
      <c r="BJ378" s="15"/>
      <c r="BK378" s="15"/>
      <c r="BL378" s="15"/>
      <c r="BM378" s="15"/>
      <c r="BN378" s="15"/>
    </row>
    <row r="379" spans="3:66" ht="14.25" customHeight="1" x14ac:dyDescent="0.35">
      <c r="C379" s="5"/>
      <c r="D379" s="5"/>
      <c r="E379" s="5"/>
      <c r="F379" s="5"/>
      <c r="G379" s="5"/>
      <c r="H379" s="5"/>
      <c r="I379" s="5"/>
      <c r="J379" s="5"/>
      <c r="K379" s="5"/>
      <c r="L379" s="5"/>
      <c r="M379" s="8"/>
      <c r="N379" s="5"/>
      <c r="O379" s="5"/>
      <c r="P379" s="5"/>
      <c r="Q379" s="5"/>
      <c r="R379" s="5"/>
      <c r="S379" s="5"/>
      <c r="T379" s="5"/>
      <c r="U379" s="5"/>
      <c r="V379" s="5"/>
      <c r="W379" s="1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15"/>
      <c r="BA379" s="15"/>
      <c r="BB379" s="15"/>
      <c r="BC379" s="15"/>
      <c r="BD379" s="15"/>
      <c r="BE379" s="15"/>
      <c r="BF379" s="15"/>
      <c r="BG379" s="15"/>
      <c r="BH379" s="15"/>
      <c r="BI379" s="15"/>
      <c r="BJ379" s="15"/>
      <c r="BK379" s="15"/>
      <c r="BL379" s="15"/>
      <c r="BM379" s="15"/>
      <c r="BN379" s="15"/>
    </row>
    <row r="380" spans="3:66" ht="14.25" customHeight="1" x14ac:dyDescent="0.35">
      <c r="C380" s="5"/>
      <c r="D380" s="5"/>
      <c r="E380" s="5"/>
      <c r="F380" s="5"/>
      <c r="G380" s="5"/>
      <c r="H380" s="5"/>
      <c r="I380" s="5"/>
      <c r="J380" s="5"/>
      <c r="K380" s="5"/>
      <c r="L380" s="5"/>
      <c r="M380" s="8"/>
      <c r="N380" s="5"/>
      <c r="O380" s="5"/>
      <c r="P380" s="5"/>
      <c r="Q380" s="5"/>
      <c r="R380" s="5"/>
      <c r="S380" s="5"/>
      <c r="T380" s="5"/>
      <c r="U380" s="5"/>
      <c r="V380" s="5"/>
      <c r="W380" s="1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15"/>
      <c r="BA380" s="15"/>
      <c r="BB380" s="15"/>
      <c r="BC380" s="15"/>
      <c r="BD380" s="15"/>
      <c r="BE380" s="15"/>
      <c r="BF380" s="15"/>
      <c r="BG380" s="15"/>
      <c r="BH380" s="15"/>
      <c r="BI380" s="15"/>
      <c r="BJ380" s="15"/>
      <c r="BK380" s="15"/>
      <c r="BL380" s="15"/>
      <c r="BM380" s="15"/>
      <c r="BN380" s="15"/>
    </row>
    <row r="381" spans="3:66" ht="14.25" customHeight="1" x14ac:dyDescent="0.35">
      <c r="C381" s="5"/>
      <c r="D381" s="5"/>
      <c r="E381" s="5"/>
      <c r="F381" s="5"/>
      <c r="G381" s="5"/>
      <c r="H381" s="5"/>
      <c r="I381" s="5"/>
      <c r="J381" s="5"/>
      <c r="K381" s="5"/>
      <c r="L381" s="5"/>
      <c r="M381" s="8"/>
      <c r="N381" s="5"/>
      <c r="O381" s="5"/>
      <c r="P381" s="5"/>
      <c r="Q381" s="5"/>
      <c r="R381" s="5"/>
      <c r="S381" s="5"/>
      <c r="T381" s="5"/>
      <c r="U381" s="5"/>
      <c r="V381" s="5"/>
      <c r="W381" s="1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15"/>
      <c r="BA381" s="15"/>
      <c r="BB381" s="15"/>
      <c r="BC381" s="15"/>
      <c r="BD381" s="15"/>
      <c r="BE381" s="15"/>
      <c r="BF381" s="15"/>
      <c r="BG381" s="15"/>
      <c r="BH381" s="15"/>
      <c r="BI381" s="15"/>
      <c r="BJ381" s="15"/>
      <c r="BK381" s="15"/>
      <c r="BL381" s="15"/>
      <c r="BM381" s="15"/>
      <c r="BN381" s="15"/>
    </row>
    <row r="382" spans="3:66" ht="14.25" customHeight="1" x14ac:dyDescent="0.35">
      <c r="C382" s="5"/>
      <c r="D382" s="5"/>
      <c r="E382" s="5"/>
      <c r="F382" s="5"/>
      <c r="G382" s="5"/>
      <c r="H382" s="5"/>
      <c r="I382" s="5"/>
      <c r="J382" s="5"/>
      <c r="K382" s="5"/>
      <c r="L382" s="5"/>
      <c r="M382" s="8"/>
      <c r="N382" s="5"/>
      <c r="O382" s="5"/>
      <c r="P382" s="5"/>
      <c r="Q382" s="5"/>
      <c r="R382" s="5"/>
      <c r="S382" s="5"/>
      <c r="T382" s="5"/>
      <c r="U382" s="5"/>
      <c r="V382" s="5"/>
      <c r="W382" s="1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15"/>
      <c r="BA382" s="15"/>
      <c r="BB382" s="15"/>
      <c r="BC382" s="15"/>
      <c r="BD382" s="15"/>
      <c r="BE382" s="15"/>
      <c r="BF382" s="15"/>
      <c r="BG382" s="15"/>
      <c r="BH382" s="15"/>
      <c r="BI382" s="15"/>
      <c r="BJ382" s="15"/>
      <c r="BK382" s="15"/>
      <c r="BL382" s="15"/>
      <c r="BM382" s="15"/>
      <c r="BN382" s="15"/>
    </row>
    <row r="383" spans="3:66" ht="14.25" customHeight="1" x14ac:dyDescent="0.35">
      <c r="C383" s="5"/>
      <c r="D383" s="5"/>
      <c r="E383" s="5"/>
      <c r="F383" s="5"/>
      <c r="G383" s="5"/>
      <c r="H383" s="5"/>
      <c r="I383" s="5"/>
      <c r="J383" s="5"/>
      <c r="K383" s="5"/>
      <c r="L383" s="5"/>
      <c r="M383" s="8"/>
      <c r="N383" s="5"/>
      <c r="O383" s="5"/>
      <c r="P383" s="5"/>
      <c r="Q383" s="5"/>
      <c r="R383" s="5"/>
      <c r="S383" s="5"/>
      <c r="T383" s="5"/>
      <c r="U383" s="5"/>
      <c r="V383" s="5"/>
      <c r="W383" s="1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15"/>
      <c r="BA383" s="15"/>
      <c r="BB383" s="15"/>
      <c r="BC383" s="15"/>
      <c r="BD383" s="15"/>
      <c r="BE383" s="15"/>
      <c r="BF383" s="15"/>
      <c r="BG383" s="15"/>
      <c r="BH383" s="15"/>
      <c r="BI383" s="15"/>
      <c r="BJ383" s="15"/>
      <c r="BK383" s="15"/>
      <c r="BL383" s="15"/>
      <c r="BM383" s="15"/>
      <c r="BN383" s="15"/>
    </row>
    <row r="384" spans="3:66" ht="14.25" customHeight="1" x14ac:dyDescent="0.35">
      <c r="C384" s="5"/>
      <c r="D384" s="5"/>
      <c r="E384" s="5"/>
      <c r="F384" s="5"/>
      <c r="G384" s="5"/>
      <c r="H384" s="5"/>
      <c r="I384" s="5"/>
      <c r="J384" s="5"/>
      <c r="K384" s="5"/>
      <c r="L384" s="5"/>
      <c r="M384" s="8"/>
      <c r="N384" s="5"/>
      <c r="O384" s="5"/>
      <c r="P384" s="5"/>
      <c r="Q384" s="5"/>
      <c r="R384" s="5"/>
      <c r="S384" s="5"/>
      <c r="T384" s="5"/>
      <c r="U384" s="5"/>
      <c r="V384" s="5"/>
      <c r="W384" s="1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15"/>
      <c r="BA384" s="15"/>
      <c r="BB384" s="15"/>
      <c r="BC384" s="15"/>
      <c r="BD384" s="15"/>
      <c r="BE384" s="15"/>
      <c r="BF384" s="15"/>
      <c r="BG384" s="15"/>
      <c r="BH384" s="15"/>
      <c r="BI384" s="15"/>
      <c r="BJ384" s="15"/>
      <c r="BK384" s="15"/>
      <c r="BL384" s="15"/>
      <c r="BM384" s="15"/>
      <c r="BN384" s="15"/>
    </row>
    <row r="385" spans="3:66" ht="14.25" customHeight="1" x14ac:dyDescent="0.35">
      <c r="C385" s="5"/>
      <c r="D385" s="5"/>
      <c r="E385" s="5"/>
      <c r="F385" s="5"/>
      <c r="G385" s="5"/>
      <c r="H385" s="5"/>
      <c r="I385" s="5"/>
      <c r="J385" s="5"/>
      <c r="K385" s="5"/>
      <c r="L385" s="5"/>
      <c r="M385" s="8"/>
      <c r="N385" s="5"/>
      <c r="O385" s="5"/>
      <c r="P385" s="5"/>
      <c r="Q385" s="5"/>
      <c r="R385" s="5"/>
      <c r="S385" s="5"/>
      <c r="T385" s="5"/>
      <c r="U385" s="5"/>
      <c r="V385" s="5"/>
      <c r="W385" s="1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15"/>
      <c r="BA385" s="15"/>
      <c r="BB385" s="15"/>
      <c r="BC385" s="15"/>
      <c r="BD385" s="15"/>
      <c r="BE385" s="15"/>
      <c r="BF385" s="15"/>
      <c r="BG385" s="15"/>
      <c r="BH385" s="15"/>
      <c r="BI385" s="15"/>
      <c r="BJ385" s="15"/>
      <c r="BK385" s="15"/>
      <c r="BL385" s="15"/>
      <c r="BM385" s="15"/>
      <c r="BN385" s="15"/>
    </row>
    <row r="386" spans="3:66" ht="14.25" customHeight="1" x14ac:dyDescent="0.35">
      <c r="C386" s="5"/>
      <c r="D386" s="5"/>
      <c r="E386" s="5"/>
      <c r="F386" s="5"/>
      <c r="G386" s="5"/>
      <c r="H386" s="5"/>
      <c r="I386" s="5"/>
      <c r="J386" s="5"/>
      <c r="K386" s="5"/>
      <c r="L386" s="5"/>
      <c r="M386" s="8"/>
      <c r="N386" s="5"/>
      <c r="O386" s="5"/>
      <c r="P386" s="5"/>
      <c r="Q386" s="5"/>
      <c r="R386" s="5"/>
      <c r="S386" s="5"/>
      <c r="T386" s="5"/>
      <c r="U386" s="5"/>
      <c r="V386" s="5"/>
      <c r="W386" s="1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15"/>
      <c r="BA386" s="15"/>
      <c r="BB386" s="15"/>
      <c r="BC386" s="15"/>
      <c r="BD386" s="15"/>
      <c r="BE386" s="15"/>
      <c r="BF386" s="15"/>
      <c r="BG386" s="15"/>
      <c r="BH386" s="15"/>
      <c r="BI386" s="15"/>
      <c r="BJ386" s="15"/>
      <c r="BK386" s="15"/>
      <c r="BL386" s="15"/>
      <c r="BM386" s="15"/>
      <c r="BN386" s="15"/>
    </row>
    <row r="387" spans="3:66" ht="14.25" customHeight="1" x14ac:dyDescent="0.35">
      <c r="C387" s="5"/>
      <c r="D387" s="5"/>
      <c r="E387" s="5"/>
      <c r="F387" s="5"/>
      <c r="G387" s="5"/>
      <c r="H387" s="5"/>
      <c r="I387" s="5"/>
      <c r="J387" s="5"/>
      <c r="K387" s="5"/>
      <c r="L387" s="5"/>
      <c r="M387" s="8"/>
      <c r="N387" s="5"/>
      <c r="O387" s="5"/>
      <c r="P387" s="5"/>
      <c r="Q387" s="5"/>
      <c r="R387" s="5"/>
      <c r="S387" s="5"/>
      <c r="T387" s="5"/>
      <c r="U387" s="5"/>
      <c r="V387" s="5"/>
      <c r="W387" s="1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15"/>
      <c r="BA387" s="15"/>
      <c r="BB387" s="15"/>
      <c r="BC387" s="15"/>
      <c r="BD387" s="15"/>
      <c r="BE387" s="15"/>
      <c r="BF387" s="15"/>
      <c r="BG387" s="15"/>
      <c r="BH387" s="15"/>
      <c r="BI387" s="15"/>
      <c r="BJ387" s="15"/>
      <c r="BK387" s="15"/>
      <c r="BL387" s="15"/>
      <c r="BM387" s="15"/>
      <c r="BN387" s="15"/>
    </row>
    <row r="388" spans="3:66" ht="14.25" customHeight="1" x14ac:dyDescent="0.35">
      <c r="C388" s="5"/>
      <c r="D388" s="5"/>
      <c r="E388" s="5"/>
      <c r="F388" s="5"/>
      <c r="G388" s="5"/>
      <c r="H388" s="5"/>
      <c r="I388" s="5"/>
      <c r="J388" s="5"/>
      <c r="K388" s="5"/>
      <c r="L388" s="5"/>
      <c r="M388" s="8"/>
      <c r="N388" s="5"/>
      <c r="O388" s="5"/>
      <c r="P388" s="5"/>
      <c r="Q388" s="5"/>
      <c r="R388" s="5"/>
      <c r="S388" s="5"/>
      <c r="T388" s="5"/>
      <c r="U388" s="5"/>
      <c r="V388" s="5"/>
      <c r="W388" s="1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15"/>
      <c r="BA388" s="15"/>
      <c r="BB388" s="15"/>
      <c r="BC388" s="15"/>
      <c r="BD388" s="15"/>
      <c r="BE388" s="15"/>
      <c r="BF388" s="15"/>
      <c r="BG388" s="15"/>
      <c r="BH388" s="15"/>
      <c r="BI388" s="15"/>
      <c r="BJ388" s="15"/>
      <c r="BK388" s="15"/>
      <c r="BL388" s="15"/>
      <c r="BM388" s="15"/>
      <c r="BN388" s="15"/>
    </row>
    <row r="389" spans="3:66" ht="14.25" customHeight="1" x14ac:dyDescent="0.35">
      <c r="C389" s="5"/>
      <c r="D389" s="5"/>
      <c r="E389" s="5"/>
      <c r="F389" s="5"/>
      <c r="G389" s="5"/>
      <c r="H389" s="5"/>
      <c r="I389" s="5"/>
      <c r="J389" s="5"/>
      <c r="K389" s="5"/>
      <c r="L389" s="5"/>
      <c r="M389" s="8"/>
      <c r="N389" s="5"/>
      <c r="O389" s="5"/>
      <c r="P389" s="5"/>
      <c r="Q389" s="5"/>
      <c r="R389" s="5"/>
      <c r="S389" s="5"/>
      <c r="T389" s="5"/>
      <c r="U389" s="5"/>
      <c r="V389" s="5"/>
      <c r="W389" s="1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15"/>
      <c r="BA389" s="15"/>
      <c r="BB389" s="15"/>
      <c r="BC389" s="15"/>
      <c r="BD389" s="15"/>
      <c r="BE389" s="15"/>
      <c r="BF389" s="15"/>
      <c r="BG389" s="15"/>
      <c r="BH389" s="15"/>
      <c r="BI389" s="15"/>
      <c r="BJ389" s="15"/>
      <c r="BK389" s="15"/>
      <c r="BL389" s="15"/>
      <c r="BM389" s="15"/>
      <c r="BN389" s="15"/>
    </row>
    <row r="390" spans="3:66" ht="14.25" customHeight="1" x14ac:dyDescent="0.35">
      <c r="C390" s="5"/>
      <c r="D390" s="5"/>
      <c r="E390" s="5"/>
      <c r="F390" s="5"/>
      <c r="G390" s="5"/>
      <c r="H390" s="5"/>
      <c r="I390" s="5"/>
      <c r="J390" s="5"/>
      <c r="K390" s="5"/>
      <c r="L390" s="5"/>
      <c r="M390" s="8"/>
      <c r="N390" s="5"/>
      <c r="O390" s="5"/>
      <c r="P390" s="5"/>
      <c r="Q390" s="5"/>
      <c r="R390" s="5"/>
      <c r="S390" s="5"/>
      <c r="T390" s="5"/>
      <c r="U390" s="5"/>
      <c r="V390" s="5"/>
      <c r="W390" s="1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15"/>
      <c r="BA390" s="15"/>
      <c r="BB390" s="15"/>
      <c r="BC390" s="15"/>
      <c r="BD390" s="15"/>
      <c r="BE390" s="15"/>
      <c r="BF390" s="15"/>
      <c r="BG390" s="15"/>
      <c r="BH390" s="15"/>
      <c r="BI390" s="15"/>
      <c r="BJ390" s="15"/>
      <c r="BK390" s="15"/>
      <c r="BL390" s="15"/>
      <c r="BM390" s="15"/>
      <c r="BN390" s="15"/>
    </row>
    <row r="391" spans="3:66" ht="14.25" customHeight="1" x14ac:dyDescent="0.35">
      <c r="C391" s="5"/>
      <c r="D391" s="5"/>
      <c r="E391" s="5"/>
      <c r="F391" s="5"/>
      <c r="G391" s="5"/>
      <c r="H391" s="5"/>
      <c r="I391" s="5"/>
      <c r="J391" s="5"/>
      <c r="K391" s="5"/>
      <c r="L391" s="5"/>
      <c r="M391" s="8"/>
      <c r="N391" s="5"/>
      <c r="O391" s="5"/>
      <c r="P391" s="5"/>
      <c r="Q391" s="5"/>
      <c r="R391" s="5"/>
      <c r="S391" s="5"/>
      <c r="T391" s="5"/>
      <c r="U391" s="5"/>
      <c r="V391" s="5"/>
      <c r="W391" s="1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15"/>
      <c r="BA391" s="15"/>
      <c r="BB391" s="15"/>
      <c r="BC391" s="15"/>
      <c r="BD391" s="15"/>
      <c r="BE391" s="15"/>
      <c r="BF391" s="15"/>
      <c r="BG391" s="15"/>
      <c r="BH391" s="15"/>
      <c r="BI391" s="15"/>
      <c r="BJ391" s="15"/>
      <c r="BK391" s="15"/>
      <c r="BL391" s="15"/>
      <c r="BM391" s="15"/>
      <c r="BN391" s="15"/>
    </row>
    <row r="392" spans="3:66" ht="14.25" customHeight="1" x14ac:dyDescent="0.35">
      <c r="C392" s="5"/>
      <c r="D392" s="5"/>
      <c r="E392" s="5"/>
      <c r="F392" s="5"/>
      <c r="G392" s="5"/>
      <c r="H392" s="5"/>
      <c r="I392" s="5"/>
      <c r="J392" s="5"/>
      <c r="K392" s="5"/>
      <c r="L392" s="5"/>
      <c r="M392" s="8"/>
      <c r="N392" s="5"/>
      <c r="O392" s="5"/>
      <c r="P392" s="5"/>
      <c r="Q392" s="5"/>
      <c r="R392" s="5"/>
      <c r="S392" s="5"/>
      <c r="T392" s="5"/>
      <c r="U392" s="5"/>
      <c r="V392" s="5"/>
      <c r="W392" s="1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15"/>
      <c r="BA392" s="15"/>
      <c r="BB392" s="15"/>
      <c r="BC392" s="15"/>
      <c r="BD392" s="15"/>
      <c r="BE392" s="15"/>
      <c r="BF392" s="15"/>
      <c r="BG392" s="15"/>
      <c r="BH392" s="15"/>
      <c r="BI392" s="15"/>
      <c r="BJ392" s="15"/>
      <c r="BK392" s="15"/>
      <c r="BL392" s="15"/>
      <c r="BM392" s="15"/>
      <c r="BN392" s="15"/>
    </row>
    <row r="393" spans="3:66" ht="14.25" customHeight="1" x14ac:dyDescent="0.35">
      <c r="C393" s="5"/>
      <c r="D393" s="5"/>
      <c r="E393" s="5"/>
      <c r="F393" s="5"/>
      <c r="G393" s="5"/>
      <c r="H393" s="5"/>
      <c r="I393" s="5"/>
      <c r="J393" s="5"/>
      <c r="K393" s="5"/>
      <c r="L393" s="5"/>
      <c r="M393" s="8"/>
      <c r="N393" s="5"/>
      <c r="O393" s="5"/>
      <c r="P393" s="5"/>
      <c r="Q393" s="5"/>
      <c r="R393" s="5"/>
      <c r="S393" s="5"/>
      <c r="T393" s="5"/>
      <c r="U393" s="5"/>
      <c r="V393" s="5"/>
      <c r="W393" s="1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15"/>
      <c r="BA393" s="15"/>
      <c r="BB393" s="15"/>
      <c r="BC393" s="15"/>
      <c r="BD393" s="15"/>
      <c r="BE393" s="15"/>
      <c r="BF393" s="15"/>
      <c r="BG393" s="15"/>
      <c r="BH393" s="15"/>
      <c r="BI393" s="15"/>
      <c r="BJ393" s="15"/>
      <c r="BK393" s="15"/>
      <c r="BL393" s="15"/>
      <c r="BM393" s="15"/>
      <c r="BN393" s="15"/>
    </row>
    <row r="394" spans="3:66" ht="14.25" customHeight="1" x14ac:dyDescent="0.35">
      <c r="C394" s="5"/>
      <c r="D394" s="5"/>
      <c r="E394" s="5"/>
      <c r="F394" s="5"/>
      <c r="G394" s="5"/>
      <c r="H394" s="5"/>
      <c r="I394" s="5"/>
      <c r="J394" s="5"/>
      <c r="K394" s="5"/>
      <c r="L394" s="5"/>
      <c r="M394" s="8"/>
      <c r="N394" s="5"/>
      <c r="O394" s="5"/>
      <c r="P394" s="5"/>
      <c r="Q394" s="5"/>
      <c r="R394" s="5"/>
      <c r="S394" s="5"/>
      <c r="T394" s="5"/>
      <c r="U394" s="5"/>
      <c r="V394" s="5"/>
      <c r="W394" s="1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15"/>
      <c r="BA394" s="15"/>
      <c r="BB394" s="15"/>
      <c r="BC394" s="15"/>
      <c r="BD394" s="15"/>
      <c r="BE394" s="15"/>
      <c r="BF394" s="15"/>
      <c r="BG394" s="15"/>
      <c r="BH394" s="15"/>
      <c r="BI394" s="15"/>
      <c r="BJ394" s="15"/>
      <c r="BK394" s="15"/>
      <c r="BL394" s="15"/>
      <c r="BM394" s="15"/>
      <c r="BN394" s="15"/>
    </row>
    <row r="395" spans="3:66" ht="14.25" customHeight="1" x14ac:dyDescent="0.35">
      <c r="C395" s="5"/>
      <c r="D395" s="5"/>
      <c r="E395" s="5"/>
      <c r="F395" s="5"/>
      <c r="G395" s="5"/>
      <c r="H395" s="5"/>
      <c r="I395" s="5"/>
      <c r="J395" s="5"/>
      <c r="K395" s="5"/>
      <c r="L395" s="5"/>
      <c r="M395" s="8"/>
      <c r="N395" s="5"/>
      <c r="O395" s="5"/>
      <c r="P395" s="5"/>
      <c r="Q395" s="5"/>
      <c r="R395" s="5"/>
      <c r="S395" s="5"/>
      <c r="T395" s="5"/>
      <c r="U395" s="5"/>
      <c r="V395" s="5"/>
      <c r="W395" s="1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15"/>
      <c r="BA395" s="15"/>
      <c r="BB395" s="15"/>
      <c r="BC395" s="15"/>
      <c r="BD395" s="15"/>
      <c r="BE395" s="15"/>
      <c r="BF395" s="15"/>
      <c r="BG395" s="15"/>
      <c r="BH395" s="15"/>
      <c r="BI395" s="15"/>
      <c r="BJ395" s="15"/>
      <c r="BK395" s="15"/>
      <c r="BL395" s="15"/>
      <c r="BM395" s="15"/>
      <c r="BN395" s="15"/>
    </row>
    <row r="396" spans="3:66" ht="14.25" customHeight="1" x14ac:dyDescent="0.35">
      <c r="C396" s="5"/>
      <c r="D396" s="5"/>
      <c r="E396" s="5"/>
      <c r="F396" s="5"/>
      <c r="G396" s="5"/>
      <c r="H396" s="5"/>
      <c r="I396" s="5"/>
      <c r="J396" s="5"/>
      <c r="K396" s="5"/>
      <c r="L396" s="5"/>
      <c r="M396" s="8"/>
      <c r="N396" s="5"/>
      <c r="O396" s="5"/>
      <c r="P396" s="5"/>
      <c r="Q396" s="5"/>
      <c r="R396" s="5"/>
      <c r="S396" s="5"/>
      <c r="T396" s="5"/>
      <c r="U396" s="5"/>
      <c r="V396" s="5"/>
      <c r="W396" s="1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15"/>
      <c r="BA396" s="15"/>
      <c r="BB396" s="15"/>
      <c r="BC396" s="15"/>
      <c r="BD396" s="15"/>
      <c r="BE396" s="15"/>
      <c r="BF396" s="15"/>
      <c r="BG396" s="15"/>
      <c r="BH396" s="15"/>
      <c r="BI396" s="15"/>
      <c r="BJ396" s="15"/>
      <c r="BK396" s="15"/>
      <c r="BL396" s="15"/>
      <c r="BM396" s="15"/>
      <c r="BN396" s="15"/>
    </row>
    <row r="397" spans="3:66" ht="14.25" customHeight="1" x14ac:dyDescent="0.35">
      <c r="C397" s="5"/>
      <c r="D397" s="5"/>
      <c r="E397" s="5"/>
      <c r="F397" s="5"/>
      <c r="G397" s="5"/>
      <c r="H397" s="5"/>
      <c r="I397" s="5"/>
      <c r="J397" s="5"/>
      <c r="K397" s="5"/>
      <c r="L397" s="5"/>
      <c r="M397" s="8"/>
      <c r="N397" s="5"/>
      <c r="O397" s="5"/>
      <c r="P397" s="5"/>
      <c r="Q397" s="5"/>
      <c r="R397" s="5"/>
      <c r="S397" s="5"/>
      <c r="T397" s="5"/>
      <c r="U397" s="5"/>
      <c r="V397" s="5"/>
      <c r="W397" s="1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15"/>
      <c r="BA397" s="15"/>
      <c r="BB397" s="15"/>
      <c r="BC397" s="15"/>
      <c r="BD397" s="15"/>
      <c r="BE397" s="15"/>
      <c r="BF397" s="15"/>
      <c r="BG397" s="15"/>
      <c r="BH397" s="15"/>
      <c r="BI397" s="15"/>
      <c r="BJ397" s="15"/>
      <c r="BK397" s="15"/>
      <c r="BL397" s="15"/>
      <c r="BM397" s="15"/>
      <c r="BN397" s="15"/>
    </row>
    <row r="398" spans="3:66" ht="14.25" customHeight="1" x14ac:dyDescent="0.35">
      <c r="C398" s="5"/>
      <c r="D398" s="5"/>
      <c r="E398" s="5"/>
      <c r="F398" s="5"/>
      <c r="G398" s="5"/>
      <c r="H398" s="5"/>
      <c r="I398" s="5"/>
      <c r="J398" s="5"/>
      <c r="K398" s="5"/>
      <c r="L398" s="5"/>
      <c r="M398" s="8"/>
      <c r="N398" s="5"/>
      <c r="O398" s="5"/>
      <c r="P398" s="5"/>
      <c r="Q398" s="5"/>
      <c r="R398" s="5"/>
      <c r="S398" s="5"/>
      <c r="T398" s="5"/>
      <c r="U398" s="5"/>
      <c r="V398" s="5"/>
      <c r="W398" s="1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15"/>
      <c r="BA398" s="15"/>
      <c r="BB398" s="15"/>
      <c r="BC398" s="15"/>
      <c r="BD398" s="15"/>
      <c r="BE398" s="15"/>
      <c r="BF398" s="15"/>
      <c r="BG398" s="15"/>
      <c r="BH398" s="15"/>
      <c r="BI398" s="15"/>
      <c r="BJ398" s="15"/>
      <c r="BK398" s="15"/>
      <c r="BL398" s="15"/>
      <c r="BM398" s="15"/>
      <c r="BN398" s="15"/>
    </row>
    <row r="399" spans="3:66" ht="14.25" customHeight="1" x14ac:dyDescent="0.35">
      <c r="C399" s="5"/>
      <c r="D399" s="5"/>
      <c r="E399" s="5"/>
      <c r="F399" s="5"/>
      <c r="G399" s="5"/>
      <c r="H399" s="5"/>
      <c r="I399" s="5"/>
      <c r="J399" s="5"/>
      <c r="K399" s="5"/>
      <c r="L399" s="5"/>
      <c r="M399" s="8"/>
      <c r="N399" s="5"/>
      <c r="O399" s="5"/>
      <c r="P399" s="5"/>
      <c r="Q399" s="5"/>
      <c r="R399" s="5"/>
      <c r="S399" s="5"/>
      <c r="T399" s="5"/>
      <c r="U399" s="5"/>
      <c r="V399" s="5"/>
      <c r="W399" s="1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15"/>
      <c r="BA399" s="15"/>
      <c r="BB399" s="15"/>
      <c r="BC399" s="15"/>
      <c r="BD399" s="15"/>
      <c r="BE399" s="15"/>
      <c r="BF399" s="15"/>
      <c r="BG399" s="15"/>
      <c r="BH399" s="15"/>
      <c r="BI399" s="15"/>
      <c r="BJ399" s="15"/>
      <c r="BK399" s="15"/>
      <c r="BL399" s="15"/>
      <c r="BM399" s="15"/>
      <c r="BN399" s="15"/>
    </row>
    <row r="400" spans="3:66" ht="14.25" customHeight="1" x14ac:dyDescent="0.35">
      <c r="C400" s="5"/>
      <c r="D400" s="5"/>
      <c r="E400" s="5"/>
      <c r="F400" s="5"/>
      <c r="G400" s="5"/>
      <c r="H400" s="5"/>
      <c r="I400" s="5"/>
      <c r="J400" s="5"/>
      <c r="K400" s="5"/>
      <c r="L400" s="5"/>
      <c r="M400" s="8"/>
      <c r="N400" s="5"/>
      <c r="O400" s="5"/>
      <c r="P400" s="5"/>
      <c r="Q400" s="5"/>
      <c r="R400" s="5"/>
      <c r="S400" s="5"/>
      <c r="T400" s="5"/>
      <c r="U400" s="5"/>
      <c r="V400" s="5"/>
      <c r="W400" s="1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15"/>
      <c r="BA400" s="15"/>
      <c r="BB400" s="15"/>
      <c r="BC400" s="15"/>
      <c r="BD400" s="15"/>
      <c r="BE400" s="15"/>
      <c r="BF400" s="15"/>
      <c r="BG400" s="15"/>
      <c r="BH400" s="15"/>
      <c r="BI400" s="15"/>
      <c r="BJ400" s="15"/>
      <c r="BK400" s="15"/>
      <c r="BL400" s="15"/>
      <c r="BM400" s="15"/>
      <c r="BN400" s="15"/>
    </row>
    <row r="401" spans="3:66" ht="14.25" customHeight="1" x14ac:dyDescent="0.35">
      <c r="C401" s="5"/>
      <c r="D401" s="5"/>
      <c r="E401" s="5"/>
      <c r="F401" s="5"/>
      <c r="G401" s="5"/>
      <c r="H401" s="5"/>
      <c r="I401" s="5"/>
      <c r="J401" s="5"/>
      <c r="K401" s="5"/>
      <c r="L401" s="5"/>
      <c r="M401" s="8"/>
      <c r="N401" s="5"/>
      <c r="O401" s="5"/>
      <c r="P401" s="5"/>
      <c r="Q401" s="5"/>
      <c r="R401" s="5"/>
      <c r="S401" s="5"/>
      <c r="T401" s="5"/>
      <c r="U401" s="5"/>
      <c r="V401" s="5"/>
      <c r="W401" s="1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15"/>
      <c r="BA401" s="15"/>
      <c r="BB401" s="15"/>
      <c r="BC401" s="15"/>
      <c r="BD401" s="15"/>
      <c r="BE401" s="15"/>
      <c r="BF401" s="15"/>
      <c r="BG401" s="15"/>
      <c r="BH401" s="15"/>
      <c r="BI401" s="15"/>
      <c r="BJ401" s="15"/>
      <c r="BK401" s="15"/>
      <c r="BL401" s="15"/>
      <c r="BM401" s="15"/>
      <c r="BN401" s="15"/>
    </row>
    <row r="402" spans="3:66" ht="14.25" customHeight="1" x14ac:dyDescent="0.35">
      <c r="C402" s="5"/>
      <c r="D402" s="5"/>
      <c r="E402" s="5"/>
      <c r="F402" s="5"/>
      <c r="G402" s="5"/>
      <c r="H402" s="5"/>
      <c r="I402" s="5"/>
      <c r="J402" s="5"/>
      <c r="K402" s="5"/>
      <c r="L402" s="5"/>
      <c r="M402" s="8"/>
      <c r="N402" s="5"/>
      <c r="O402" s="5"/>
      <c r="P402" s="5"/>
      <c r="Q402" s="5"/>
      <c r="R402" s="5"/>
      <c r="S402" s="5"/>
      <c r="T402" s="5"/>
      <c r="U402" s="5"/>
      <c r="V402" s="5"/>
      <c r="W402" s="1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15"/>
      <c r="BA402" s="15"/>
      <c r="BB402" s="15"/>
      <c r="BC402" s="15"/>
      <c r="BD402" s="15"/>
      <c r="BE402" s="15"/>
      <c r="BF402" s="15"/>
      <c r="BG402" s="15"/>
      <c r="BH402" s="15"/>
      <c r="BI402" s="15"/>
      <c r="BJ402" s="15"/>
      <c r="BK402" s="15"/>
      <c r="BL402" s="15"/>
      <c r="BM402" s="15"/>
      <c r="BN402" s="15"/>
    </row>
    <row r="403" spans="3:66" ht="14.25" customHeight="1" x14ac:dyDescent="0.35">
      <c r="C403" s="5"/>
      <c r="D403" s="5"/>
      <c r="E403" s="5"/>
      <c r="F403" s="5"/>
      <c r="G403" s="5"/>
      <c r="H403" s="5"/>
      <c r="I403" s="5"/>
      <c r="J403" s="5"/>
      <c r="K403" s="5"/>
      <c r="L403" s="5"/>
      <c r="M403" s="8"/>
      <c r="N403" s="5"/>
      <c r="O403" s="5"/>
      <c r="P403" s="5"/>
      <c r="Q403" s="5"/>
      <c r="R403" s="5"/>
      <c r="S403" s="5"/>
      <c r="T403" s="5"/>
      <c r="U403" s="5"/>
      <c r="V403" s="5"/>
      <c r="W403" s="1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15"/>
      <c r="BA403" s="15"/>
      <c r="BB403" s="15"/>
      <c r="BC403" s="15"/>
      <c r="BD403" s="15"/>
      <c r="BE403" s="15"/>
      <c r="BF403" s="15"/>
      <c r="BG403" s="15"/>
      <c r="BH403" s="15"/>
      <c r="BI403" s="15"/>
      <c r="BJ403" s="15"/>
      <c r="BK403" s="15"/>
      <c r="BL403" s="15"/>
      <c r="BM403" s="15"/>
      <c r="BN403" s="15"/>
    </row>
    <row r="404" spans="3:66" ht="14.25" customHeight="1" x14ac:dyDescent="0.35">
      <c r="C404" s="5"/>
      <c r="D404" s="5"/>
      <c r="E404" s="5"/>
      <c r="F404" s="5"/>
      <c r="G404" s="5"/>
      <c r="H404" s="5"/>
      <c r="I404" s="5"/>
      <c r="J404" s="5"/>
      <c r="K404" s="5"/>
      <c r="L404" s="5"/>
      <c r="M404" s="8"/>
      <c r="N404" s="5"/>
      <c r="O404" s="5"/>
      <c r="P404" s="5"/>
      <c r="Q404" s="5"/>
      <c r="R404" s="5"/>
      <c r="S404" s="5"/>
      <c r="T404" s="5"/>
      <c r="U404" s="5"/>
      <c r="V404" s="5"/>
      <c r="W404" s="1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15"/>
      <c r="BA404" s="15"/>
      <c r="BB404" s="15"/>
      <c r="BC404" s="15"/>
      <c r="BD404" s="15"/>
      <c r="BE404" s="15"/>
      <c r="BF404" s="15"/>
      <c r="BG404" s="15"/>
      <c r="BH404" s="15"/>
      <c r="BI404" s="15"/>
      <c r="BJ404" s="15"/>
      <c r="BK404" s="15"/>
      <c r="BL404" s="15"/>
      <c r="BM404" s="15"/>
      <c r="BN404" s="15"/>
    </row>
    <row r="405" spans="3:66" ht="14.25" customHeight="1" x14ac:dyDescent="0.35">
      <c r="C405" s="5"/>
      <c r="D405" s="5"/>
      <c r="E405" s="5"/>
      <c r="F405" s="5"/>
      <c r="G405" s="5"/>
      <c r="H405" s="5"/>
      <c r="I405" s="5"/>
      <c r="J405" s="5"/>
      <c r="K405" s="5"/>
      <c r="L405" s="5"/>
      <c r="M405" s="8"/>
      <c r="N405" s="5"/>
      <c r="O405" s="5"/>
      <c r="P405" s="5"/>
      <c r="Q405" s="5"/>
      <c r="R405" s="5"/>
      <c r="S405" s="5"/>
      <c r="T405" s="5"/>
      <c r="U405" s="5"/>
      <c r="V405" s="5"/>
      <c r="W405" s="1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15"/>
      <c r="BA405" s="15"/>
      <c r="BB405" s="15"/>
      <c r="BC405" s="15"/>
      <c r="BD405" s="15"/>
      <c r="BE405" s="15"/>
      <c r="BF405" s="15"/>
      <c r="BG405" s="15"/>
      <c r="BH405" s="15"/>
      <c r="BI405" s="15"/>
      <c r="BJ405" s="15"/>
      <c r="BK405" s="15"/>
      <c r="BL405" s="15"/>
      <c r="BM405" s="15"/>
      <c r="BN405" s="15"/>
    </row>
    <row r="406" spans="3:66" ht="14.25" customHeight="1" x14ac:dyDescent="0.35">
      <c r="C406" s="5"/>
      <c r="D406" s="5"/>
      <c r="E406" s="5"/>
      <c r="F406" s="5"/>
      <c r="G406" s="5"/>
      <c r="H406" s="5"/>
      <c r="I406" s="5"/>
      <c r="J406" s="5"/>
      <c r="K406" s="5"/>
      <c r="L406" s="5"/>
      <c r="M406" s="8"/>
      <c r="N406" s="5"/>
      <c r="O406" s="5"/>
      <c r="P406" s="5"/>
      <c r="Q406" s="5"/>
      <c r="R406" s="5"/>
      <c r="S406" s="5"/>
      <c r="T406" s="5"/>
      <c r="U406" s="5"/>
      <c r="V406" s="5"/>
      <c r="W406" s="1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15"/>
      <c r="BA406" s="15"/>
      <c r="BB406" s="15"/>
      <c r="BC406" s="15"/>
      <c r="BD406" s="15"/>
      <c r="BE406" s="15"/>
      <c r="BF406" s="15"/>
      <c r="BG406" s="15"/>
      <c r="BH406" s="15"/>
      <c r="BI406" s="15"/>
      <c r="BJ406" s="15"/>
      <c r="BK406" s="15"/>
      <c r="BL406" s="15"/>
      <c r="BM406" s="15"/>
      <c r="BN406" s="15"/>
    </row>
    <row r="407" spans="3:66" ht="14.25" customHeight="1" x14ac:dyDescent="0.35">
      <c r="C407" s="5"/>
      <c r="D407" s="5"/>
      <c r="E407" s="5"/>
      <c r="F407" s="5"/>
      <c r="G407" s="5"/>
      <c r="H407" s="5"/>
      <c r="I407" s="5"/>
      <c r="J407" s="5"/>
      <c r="K407" s="5"/>
      <c r="L407" s="5"/>
      <c r="M407" s="8"/>
      <c r="N407" s="5"/>
      <c r="O407" s="5"/>
      <c r="P407" s="5"/>
      <c r="Q407" s="5"/>
      <c r="R407" s="5"/>
      <c r="S407" s="5"/>
      <c r="T407" s="5"/>
      <c r="U407" s="5"/>
      <c r="V407" s="5"/>
      <c r="W407" s="1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15"/>
      <c r="BA407" s="15"/>
      <c r="BB407" s="15"/>
      <c r="BC407" s="15"/>
      <c r="BD407" s="15"/>
      <c r="BE407" s="15"/>
      <c r="BF407" s="15"/>
      <c r="BG407" s="15"/>
      <c r="BH407" s="15"/>
      <c r="BI407" s="15"/>
      <c r="BJ407" s="15"/>
      <c r="BK407" s="15"/>
      <c r="BL407" s="15"/>
      <c r="BM407" s="15"/>
      <c r="BN407" s="15"/>
    </row>
    <row r="408" spans="3:66" ht="14.25" customHeight="1" x14ac:dyDescent="0.35">
      <c r="C408" s="5"/>
      <c r="D408" s="5"/>
      <c r="E408" s="5"/>
      <c r="F408" s="5"/>
      <c r="G408" s="5"/>
      <c r="H408" s="5"/>
      <c r="I408" s="5"/>
      <c r="J408" s="5"/>
      <c r="K408" s="5"/>
      <c r="L408" s="5"/>
      <c r="M408" s="8"/>
      <c r="N408" s="5"/>
      <c r="O408" s="5"/>
      <c r="P408" s="5"/>
      <c r="Q408" s="5"/>
      <c r="R408" s="5"/>
      <c r="S408" s="5"/>
      <c r="T408" s="5"/>
      <c r="U408" s="5"/>
      <c r="V408" s="5"/>
      <c r="W408" s="1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15"/>
      <c r="BA408" s="15"/>
      <c r="BB408" s="15"/>
      <c r="BC408" s="15"/>
      <c r="BD408" s="15"/>
      <c r="BE408" s="15"/>
      <c r="BF408" s="15"/>
      <c r="BG408" s="15"/>
      <c r="BH408" s="15"/>
      <c r="BI408" s="15"/>
      <c r="BJ408" s="15"/>
      <c r="BK408" s="15"/>
      <c r="BL408" s="15"/>
      <c r="BM408" s="15"/>
      <c r="BN408" s="15"/>
    </row>
    <row r="409" spans="3:66" ht="14.25" customHeight="1" x14ac:dyDescent="0.35">
      <c r="C409" s="5"/>
      <c r="D409" s="5"/>
      <c r="E409" s="5"/>
      <c r="F409" s="5"/>
      <c r="G409" s="5"/>
      <c r="H409" s="5"/>
      <c r="I409" s="5"/>
      <c r="J409" s="5"/>
      <c r="K409" s="5"/>
      <c r="L409" s="5"/>
      <c r="M409" s="8"/>
      <c r="N409" s="5"/>
      <c r="O409" s="5"/>
      <c r="P409" s="5"/>
      <c r="Q409" s="5"/>
      <c r="R409" s="5"/>
      <c r="S409" s="5"/>
      <c r="T409" s="5"/>
      <c r="U409" s="5"/>
      <c r="V409" s="5"/>
      <c r="W409" s="1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15"/>
      <c r="BA409" s="15"/>
      <c r="BB409" s="15"/>
      <c r="BC409" s="15"/>
      <c r="BD409" s="15"/>
      <c r="BE409" s="15"/>
      <c r="BF409" s="15"/>
      <c r="BG409" s="15"/>
      <c r="BH409" s="15"/>
      <c r="BI409" s="15"/>
      <c r="BJ409" s="15"/>
      <c r="BK409" s="15"/>
      <c r="BL409" s="15"/>
      <c r="BM409" s="15"/>
      <c r="BN409" s="15"/>
    </row>
    <row r="410" spans="3:66" ht="14.25" customHeight="1" x14ac:dyDescent="0.35">
      <c r="C410" s="5"/>
      <c r="D410" s="5"/>
      <c r="E410" s="5"/>
      <c r="F410" s="5"/>
      <c r="G410" s="5"/>
      <c r="H410" s="5"/>
      <c r="I410" s="5"/>
      <c r="J410" s="5"/>
      <c r="K410" s="5"/>
      <c r="L410" s="5"/>
      <c r="M410" s="8"/>
      <c r="N410" s="5"/>
      <c r="O410" s="5"/>
      <c r="P410" s="5"/>
      <c r="Q410" s="5"/>
      <c r="R410" s="5"/>
      <c r="S410" s="5"/>
      <c r="T410" s="5"/>
      <c r="U410" s="5"/>
      <c r="V410" s="5"/>
      <c r="W410" s="1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15"/>
      <c r="BA410" s="15"/>
      <c r="BB410" s="15"/>
      <c r="BC410" s="15"/>
      <c r="BD410" s="15"/>
      <c r="BE410" s="15"/>
      <c r="BF410" s="15"/>
      <c r="BG410" s="15"/>
      <c r="BH410" s="15"/>
      <c r="BI410" s="15"/>
      <c r="BJ410" s="15"/>
      <c r="BK410" s="15"/>
      <c r="BL410" s="15"/>
      <c r="BM410" s="15"/>
      <c r="BN410" s="15"/>
    </row>
    <row r="411" spans="3:66" ht="14.25" customHeight="1" x14ac:dyDescent="0.35">
      <c r="C411" s="5"/>
      <c r="D411" s="5"/>
      <c r="E411" s="5"/>
      <c r="F411" s="5"/>
      <c r="G411" s="5"/>
      <c r="H411" s="5"/>
      <c r="I411" s="5"/>
      <c r="J411" s="5"/>
      <c r="K411" s="5"/>
      <c r="L411" s="5"/>
      <c r="M411" s="8"/>
      <c r="N411" s="5"/>
      <c r="O411" s="5"/>
      <c r="P411" s="5"/>
      <c r="Q411" s="5"/>
      <c r="R411" s="5"/>
      <c r="S411" s="5"/>
      <c r="T411" s="5"/>
      <c r="U411" s="5"/>
      <c r="V411" s="5"/>
      <c r="W411" s="1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15"/>
      <c r="BA411" s="15"/>
      <c r="BB411" s="15"/>
      <c r="BC411" s="15"/>
      <c r="BD411" s="15"/>
      <c r="BE411" s="15"/>
      <c r="BF411" s="15"/>
      <c r="BG411" s="15"/>
      <c r="BH411" s="15"/>
      <c r="BI411" s="15"/>
      <c r="BJ411" s="15"/>
      <c r="BK411" s="15"/>
      <c r="BL411" s="15"/>
      <c r="BM411" s="15"/>
      <c r="BN411" s="15"/>
    </row>
    <row r="412" spans="3:66" ht="14.25" customHeight="1" x14ac:dyDescent="0.35">
      <c r="C412" s="5"/>
      <c r="D412" s="5"/>
      <c r="E412" s="5"/>
      <c r="F412" s="5"/>
      <c r="G412" s="5"/>
      <c r="H412" s="5"/>
      <c r="I412" s="5"/>
      <c r="J412" s="5"/>
      <c r="K412" s="5"/>
      <c r="L412" s="5"/>
      <c r="M412" s="8"/>
      <c r="N412" s="5"/>
      <c r="O412" s="5"/>
      <c r="P412" s="5"/>
      <c r="Q412" s="5"/>
      <c r="R412" s="5"/>
      <c r="S412" s="5"/>
      <c r="T412" s="5"/>
      <c r="U412" s="5"/>
      <c r="V412" s="5"/>
      <c r="W412" s="1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15"/>
      <c r="BA412" s="15"/>
      <c r="BB412" s="15"/>
      <c r="BC412" s="15"/>
      <c r="BD412" s="15"/>
      <c r="BE412" s="15"/>
      <c r="BF412" s="15"/>
      <c r="BG412" s="15"/>
      <c r="BH412" s="15"/>
      <c r="BI412" s="15"/>
      <c r="BJ412" s="15"/>
      <c r="BK412" s="15"/>
      <c r="BL412" s="15"/>
      <c r="BM412" s="15"/>
      <c r="BN412" s="15"/>
    </row>
    <row r="413" spans="3:66" ht="14.25" customHeight="1" x14ac:dyDescent="0.35">
      <c r="C413" s="5"/>
      <c r="D413" s="5"/>
      <c r="E413" s="5"/>
      <c r="F413" s="5"/>
      <c r="G413" s="5"/>
      <c r="H413" s="5"/>
      <c r="I413" s="5"/>
      <c r="J413" s="5"/>
      <c r="K413" s="5"/>
      <c r="L413" s="5"/>
      <c r="M413" s="8"/>
      <c r="N413" s="5"/>
      <c r="O413" s="5"/>
      <c r="P413" s="5"/>
      <c r="Q413" s="5"/>
      <c r="R413" s="5"/>
      <c r="S413" s="5"/>
      <c r="T413" s="5"/>
      <c r="U413" s="5"/>
      <c r="V413" s="5"/>
      <c r="W413" s="1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15"/>
      <c r="BA413" s="15"/>
      <c r="BB413" s="15"/>
      <c r="BC413" s="15"/>
      <c r="BD413" s="15"/>
      <c r="BE413" s="15"/>
      <c r="BF413" s="15"/>
      <c r="BG413" s="15"/>
      <c r="BH413" s="15"/>
      <c r="BI413" s="15"/>
      <c r="BJ413" s="15"/>
      <c r="BK413" s="15"/>
      <c r="BL413" s="15"/>
      <c r="BM413" s="15"/>
      <c r="BN413" s="15"/>
    </row>
    <row r="414" spans="3:66" ht="14.25" customHeight="1" x14ac:dyDescent="0.35">
      <c r="C414" s="5"/>
      <c r="D414" s="5"/>
      <c r="E414" s="5"/>
      <c r="F414" s="5"/>
      <c r="G414" s="5"/>
      <c r="H414" s="5"/>
      <c r="I414" s="5"/>
      <c r="J414" s="5"/>
      <c r="K414" s="5"/>
      <c r="L414" s="5"/>
      <c r="M414" s="8"/>
      <c r="N414" s="5"/>
      <c r="O414" s="5"/>
      <c r="P414" s="5"/>
      <c r="Q414" s="5"/>
      <c r="R414" s="5"/>
      <c r="S414" s="5"/>
      <c r="T414" s="5"/>
      <c r="U414" s="5"/>
      <c r="V414" s="5"/>
      <c r="W414" s="1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15"/>
      <c r="BA414" s="15"/>
      <c r="BB414" s="15"/>
      <c r="BC414" s="15"/>
      <c r="BD414" s="15"/>
      <c r="BE414" s="15"/>
      <c r="BF414" s="15"/>
      <c r="BG414" s="15"/>
      <c r="BH414" s="15"/>
      <c r="BI414" s="15"/>
      <c r="BJ414" s="15"/>
      <c r="BK414" s="15"/>
      <c r="BL414" s="15"/>
      <c r="BM414" s="15"/>
      <c r="BN414" s="15"/>
    </row>
    <row r="415" spans="3:66" ht="14.25" customHeight="1" x14ac:dyDescent="0.35">
      <c r="C415" s="5"/>
      <c r="D415" s="5"/>
      <c r="E415" s="5"/>
      <c r="F415" s="5"/>
      <c r="G415" s="5"/>
      <c r="H415" s="5"/>
      <c r="I415" s="5"/>
      <c r="J415" s="5"/>
      <c r="K415" s="5"/>
      <c r="L415" s="5"/>
      <c r="M415" s="8"/>
      <c r="N415" s="5"/>
      <c r="O415" s="5"/>
      <c r="P415" s="5"/>
      <c r="Q415" s="5"/>
      <c r="R415" s="5"/>
      <c r="S415" s="5"/>
      <c r="T415" s="5"/>
      <c r="U415" s="5"/>
      <c r="V415" s="5"/>
      <c r="W415" s="1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15"/>
      <c r="BA415" s="15"/>
      <c r="BB415" s="15"/>
      <c r="BC415" s="15"/>
      <c r="BD415" s="15"/>
      <c r="BE415" s="15"/>
      <c r="BF415" s="15"/>
      <c r="BG415" s="15"/>
      <c r="BH415" s="15"/>
      <c r="BI415" s="15"/>
      <c r="BJ415" s="15"/>
      <c r="BK415" s="15"/>
      <c r="BL415" s="15"/>
      <c r="BM415" s="15"/>
      <c r="BN415" s="15"/>
    </row>
    <row r="416" spans="3:66" ht="14.25" customHeight="1" x14ac:dyDescent="0.35">
      <c r="C416" s="5"/>
      <c r="D416" s="5"/>
      <c r="E416" s="5"/>
      <c r="F416" s="5"/>
      <c r="G416" s="5"/>
      <c r="H416" s="5"/>
      <c r="I416" s="5"/>
      <c r="J416" s="5"/>
      <c r="K416" s="5"/>
      <c r="L416" s="5"/>
      <c r="M416" s="8"/>
      <c r="N416" s="5"/>
      <c r="O416" s="5"/>
      <c r="P416" s="5"/>
      <c r="Q416" s="5"/>
      <c r="R416" s="5"/>
      <c r="S416" s="5"/>
      <c r="T416" s="5"/>
      <c r="U416" s="5"/>
      <c r="V416" s="5"/>
      <c r="W416" s="1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15"/>
      <c r="BA416" s="15"/>
      <c r="BB416" s="15"/>
      <c r="BC416" s="15"/>
      <c r="BD416" s="15"/>
      <c r="BE416" s="15"/>
      <c r="BF416" s="15"/>
      <c r="BG416" s="15"/>
      <c r="BH416" s="15"/>
      <c r="BI416" s="15"/>
      <c r="BJ416" s="15"/>
      <c r="BK416" s="15"/>
      <c r="BL416" s="15"/>
      <c r="BM416" s="15"/>
      <c r="BN416" s="15"/>
    </row>
    <row r="417" spans="3:66" ht="14.25" customHeight="1" x14ac:dyDescent="0.35">
      <c r="C417" s="5"/>
      <c r="D417" s="5"/>
      <c r="E417" s="5"/>
      <c r="F417" s="5"/>
      <c r="G417" s="5"/>
      <c r="H417" s="5"/>
      <c r="I417" s="5"/>
      <c r="J417" s="5"/>
      <c r="K417" s="5"/>
      <c r="L417" s="5"/>
      <c r="M417" s="8"/>
      <c r="N417" s="5"/>
      <c r="O417" s="5"/>
      <c r="P417" s="5"/>
      <c r="Q417" s="5"/>
      <c r="R417" s="5"/>
      <c r="S417" s="5"/>
      <c r="T417" s="5"/>
      <c r="U417" s="5"/>
      <c r="V417" s="5"/>
      <c r="W417" s="1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15"/>
      <c r="BA417" s="15"/>
      <c r="BB417" s="15"/>
      <c r="BC417" s="15"/>
      <c r="BD417" s="15"/>
      <c r="BE417" s="15"/>
      <c r="BF417" s="15"/>
      <c r="BG417" s="15"/>
      <c r="BH417" s="15"/>
      <c r="BI417" s="15"/>
      <c r="BJ417" s="15"/>
      <c r="BK417" s="15"/>
      <c r="BL417" s="15"/>
      <c r="BM417" s="15"/>
      <c r="BN417" s="15"/>
    </row>
    <row r="418" spans="3:66" ht="14.25" customHeight="1" x14ac:dyDescent="0.35">
      <c r="C418" s="5"/>
      <c r="D418" s="5"/>
      <c r="E418" s="5"/>
      <c r="F418" s="5"/>
      <c r="G418" s="5"/>
      <c r="H418" s="5"/>
      <c r="I418" s="5"/>
      <c r="J418" s="5"/>
      <c r="K418" s="5"/>
      <c r="L418" s="5"/>
      <c r="M418" s="8"/>
      <c r="N418" s="5"/>
      <c r="O418" s="5"/>
      <c r="P418" s="5"/>
      <c r="Q418" s="5"/>
      <c r="R418" s="5"/>
      <c r="S418" s="5"/>
      <c r="T418" s="5"/>
      <c r="U418" s="5"/>
      <c r="V418" s="5"/>
      <c r="W418" s="1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15"/>
      <c r="BA418" s="15"/>
      <c r="BB418" s="15"/>
      <c r="BC418" s="15"/>
      <c r="BD418" s="15"/>
      <c r="BE418" s="15"/>
      <c r="BF418" s="15"/>
      <c r="BG418" s="15"/>
      <c r="BH418" s="15"/>
      <c r="BI418" s="15"/>
      <c r="BJ418" s="15"/>
      <c r="BK418" s="15"/>
      <c r="BL418" s="15"/>
      <c r="BM418" s="15"/>
      <c r="BN418" s="15"/>
    </row>
    <row r="419" spans="3:66" ht="14.25" customHeight="1" x14ac:dyDescent="0.35">
      <c r="C419" s="5"/>
      <c r="D419" s="5"/>
      <c r="E419" s="5"/>
      <c r="F419" s="5"/>
      <c r="G419" s="5"/>
      <c r="H419" s="5"/>
      <c r="I419" s="5"/>
      <c r="J419" s="5"/>
      <c r="K419" s="5"/>
      <c r="L419" s="5"/>
      <c r="M419" s="8"/>
      <c r="N419" s="5"/>
      <c r="O419" s="5"/>
      <c r="P419" s="5"/>
      <c r="Q419" s="5"/>
      <c r="R419" s="5"/>
      <c r="S419" s="5"/>
      <c r="T419" s="5"/>
      <c r="U419" s="5"/>
      <c r="V419" s="5"/>
      <c r="W419" s="1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15"/>
      <c r="BA419" s="15"/>
      <c r="BB419" s="15"/>
      <c r="BC419" s="15"/>
      <c r="BD419" s="15"/>
      <c r="BE419" s="15"/>
      <c r="BF419" s="15"/>
      <c r="BG419" s="15"/>
      <c r="BH419" s="15"/>
      <c r="BI419" s="15"/>
      <c r="BJ419" s="15"/>
      <c r="BK419" s="15"/>
      <c r="BL419" s="15"/>
      <c r="BM419" s="15"/>
      <c r="BN419" s="15"/>
    </row>
    <row r="420" spans="3:66" ht="14.25" customHeight="1" x14ac:dyDescent="0.35">
      <c r="C420" s="5"/>
      <c r="D420" s="5"/>
      <c r="E420" s="5"/>
      <c r="F420" s="5"/>
      <c r="G420" s="5"/>
      <c r="H420" s="5"/>
      <c r="I420" s="5"/>
      <c r="J420" s="5"/>
      <c r="K420" s="5"/>
      <c r="L420" s="5"/>
      <c r="M420" s="8"/>
      <c r="N420" s="5"/>
      <c r="O420" s="5"/>
      <c r="P420" s="5"/>
      <c r="Q420" s="5"/>
      <c r="R420" s="5"/>
      <c r="S420" s="5"/>
      <c r="T420" s="5"/>
      <c r="U420" s="5"/>
      <c r="V420" s="5"/>
      <c r="W420" s="1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15"/>
      <c r="BA420" s="15"/>
      <c r="BB420" s="15"/>
      <c r="BC420" s="15"/>
      <c r="BD420" s="15"/>
      <c r="BE420" s="15"/>
      <c r="BF420" s="15"/>
      <c r="BG420" s="15"/>
      <c r="BH420" s="15"/>
      <c r="BI420" s="15"/>
      <c r="BJ420" s="15"/>
      <c r="BK420" s="15"/>
      <c r="BL420" s="15"/>
      <c r="BM420" s="15"/>
      <c r="BN420" s="15"/>
    </row>
    <row r="421" spans="3:66" ht="14.25" customHeight="1" x14ac:dyDescent="0.35">
      <c r="C421" s="5"/>
      <c r="D421" s="5"/>
      <c r="E421" s="5"/>
      <c r="F421" s="5"/>
      <c r="G421" s="5"/>
      <c r="H421" s="5"/>
      <c r="I421" s="5"/>
      <c r="J421" s="5"/>
      <c r="K421" s="5"/>
      <c r="L421" s="5"/>
      <c r="M421" s="8"/>
      <c r="N421" s="5"/>
      <c r="O421" s="5"/>
      <c r="P421" s="5"/>
      <c r="Q421" s="5"/>
      <c r="R421" s="5"/>
      <c r="S421" s="5"/>
      <c r="T421" s="5"/>
      <c r="U421" s="5"/>
      <c r="V421" s="5"/>
      <c r="W421" s="1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15"/>
      <c r="BA421" s="15"/>
      <c r="BB421" s="15"/>
      <c r="BC421" s="15"/>
      <c r="BD421" s="15"/>
      <c r="BE421" s="15"/>
      <c r="BF421" s="15"/>
      <c r="BG421" s="15"/>
      <c r="BH421" s="15"/>
      <c r="BI421" s="15"/>
      <c r="BJ421" s="15"/>
      <c r="BK421" s="15"/>
      <c r="BL421" s="15"/>
      <c r="BM421" s="15"/>
      <c r="BN421" s="15"/>
    </row>
    <row r="422" spans="3:66" ht="14.25" customHeight="1" x14ac:dyDescent="0.35">
      <c r="C422" s="5"/>
      <c r="D422" s="5"/>
      <c r="E422" s="5"/>
      <c r="F422" s="5"/>
      <c r="G422" s="5"/>
      <c r="H422" s="5"/>
      <c r="I422" s="5"/>
      <c r="J422" s="5"/>
      <c r="K422" s="5"/>
      <c r="L422" s="5"/>
      <c r="M422" s="8"/>
      <c r="N422" s="5"/>
      <c r="O422" s="5"/>
      <c r="P422" s="5"/>
      <c r="Q422" s="5"/>
      <c r="R422" s="5"/>
      <c r="S422" s="5"/>
      <c r="T422" s="5"/>
      <c r="U422" s="5"/>
      <c r="V422" s="5"/>
      <c r="W422" s="1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15"/>
      <c r="BA422" s="15"/>
      <c r="BB422" s="15"/>
      <c r="BC422" s="15"/>
      <c r="BD422" s="15"/>
      <c r="BE422" s="15"/>
      <c r="BF422" s="15"/>
      <c r="BG422" s="15"/>
      <c r="BH422" s="15"/>
      <c r="BI422" s="15"/>
      <c r="BJ422" s="15"/>
      <c r="BK422" s="15"/>
      <c r="BL422" s="15"/>
      <c r="BM422" s="15"/>
      <c r="BN422" s="15"/>
    </row>
    <row r="423" spans="3:66" ht="14.25" customHeight="1" x14ac:dyDescent="0.35">
      <c r="C423" s="5"/>
      <c r="D423" s="5"/>
      <c r="E423" s="5"/>
      <c r="F423" s="5"/>
      <c r="G423" s="5"/>
      <c r="H423" s="5"/>
      <c r="I423" s="5"/>
      <c r="J423" s="5"/>
      <c r="K423" s="5"/>
      <c r="L423" s="5"/>
      <c r="M423" s="8"/>
      <c r="N423" s="5"/>
      <c r="O423" s="5"/>
      <c r="P423" s="5"/>
      <c r="Q423" s="5"/>
      <c r="R423" s="5"/>
      <c r="S423" s="5"/>
      <c r="T423" s="5"/>
      <c r="U423" s="5"/>
      <c r="V423" s="5"/>
      <c r="W423" s="1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15"/>
      <c r="BA423" s="15"/>
      <c r="BB423" s="15"/>
      <c r="BC423" s="15"/>
      <c r="BD423" s="15"/>
      <c r="BE423" s="15"/>
      <c r="BF423" s="15"/>
      <c r="BG423" s="15"/>
      <c r="BH423" s="15"/>
      <c r="BI423" s="15"/>
      <c r="BJ423" s="15"/>
      <c r="BK423" s="15"/>
      <c r="BL423" s="15"/>
      <c r="BM423" s="15"/>
      <c r="BN423" s="15"/>
    </row>
    <row r="424" spans="3:66" ht="14.25" customHeight="1" x14ac:dyDescent="0.35">
      <c r="C424" s="5"/>
      <c r="D424" s="5"/>
      <c r="E424" s="5"/>
      <c r="F424" s="5"/>
      <c r="G424" s="5"/>
      <c r="H424" s="5"/>
      <c r="I424" s="5"/>
      <c r="J424" s="5"/>
      <c r="K424" s="5"/>
      <c r="L424" s="5"/>
      <c r="M424" s="8"/>
      <c r="N424" s="5"/>
      <c r="O424" s="5"/>
      <c r="P424" s="5"/>
      <c r="Q424" s="5"/>
      <c r="R424" s="5"/>
      <c r="S424" s="5"/>
      <c r="T424" s="5"/>
      <c r="U424" s="5"/>
      <c r="V424" s="5"/>
      <c r="W424" s="1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15"/>
      <c r="BA424" s="15"/>
      <c r="BB424" s="15"/>
      <c r="BC424" s="15"/>
      <c r="BD424" s="15"/>
      <c r="BE424" s="15"/>
      <c r="BF424" s="15"/>
      <c r="BG424" s="15"/>
      <c r="BH424" s="15"/>
      <c r="BI424" s="15"/>
      <c r="BJ424" s="15"/>
      <c r="BK424" s="15"/>
      <c r="BL424" s="15"/>
      <c r="BM424" s="15"/>
      <c r="BN424" s="15"/>
    </row>
    <row r="425" spans="3:66" ht="14.25" customHeight="1" x14ac:dyDescent="0.35">
      <c r="C425" s="5"/>
      <c r="D425" s="5"/>
      <c r="E425" s="5"/>
      <c r="F425" s="5"/>
      <c r="G425" s="5"/>
      <c r="H425" s="5"/>
      <c r="I425" s="5"/>
      <c r="J425" s="5"/>
      <c r="K425" s="5"/>
      <c r="L425" s="5"/>
      <c r="M425" s="8"/>
      <c r="N425" s="5"/>
      <c r="O425" s="5"/>
      <c r="P425" s="5"/>
      <c r="Q425" s="5"/>
      <c r="R425" s="5"/>
      <c r="S425" s="5"/>
      <c r="T425" s="5"/>
      <c r="U425" s="5"/>
      <c r="V425" s="5"/>
      <c r="W425" s="1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15"/>
      <c r="BA425" s="15"/>
      <c r="BB425" s="15"/>
      <c r="BC425" s="15"/>
      <c r="BD425" s="15"/>
      <c r="BE425" s="15"/>
      <c r="BF425" s="15"/>
      <c r="BG425" s="15"/>
      <c r="BH425" s="15"/>
      <c r="BI425" s="15"/>
      <c r="BJ425" s="15"/>
      <c r="BK425" s="15"/>
      <c r="BL425" s="15"/>
      <c r="BM425" s="15"/>
      <c r="BN425" s="15"/>
    </row>
    <row r="426" spans="3:66" ht="14.25" customHeight="1" x14ac:dyDescent="0.35">
      <c r="C426" s="5"/>
      <c r="D426" s="5"/>
      <c r="E426" s="5"/>
      <c r="F426" s="5"/>
      <c r="G426" s="5"/>
      <c r="H426" s="5"/>
      <c r="I426" s="5"/>
      <c r="J426" s="5"/>
      <c r="K426" s="5"/>
      <c r="L426" s="5"/>
      <c r="M426" s="8"/>
      <c r="N426" s="5"/>
      <c r="O426" s="5"/>
      <c r="P426" s="5"/>
      <c r="Q426" s="5"/>
      <c r="R426" s="5"/>
      <c r="S426" s="5"/>
      <c r="T426" s="5"/>
      <c r="U426" s="5"/>
      <c r="V426" s="5"/>
      <c r="W426" s="1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15"/>
      <c r="BA426" s="15"/>
      <c r="BB426" s="15"/>
      <c r="BC426" s="15"/>
      <c r="BD426" s="15"/>
      <c r="BE426" s="15"/>
      <c r="BF426" s="15"/>
      <c r="BG426" s="15"/>
      <c r="BH426" s="15"/>
      <c r="BI426" s="15"/>
      <c r="BJ426" s="15"/>
      <c r="BK426" s="15"/>
      <c r="BL426" s="15"/>
      <c r="BM426" s="15"/>
      <c r="BN426" s="15"/>
    </row>
    <row r="427" spans="3:66" ht="14.25" customHeight="1" x14ac:dyDescent="0.35">
      <c r="C427" s="5"/>
      <c r="D427" s="5"/>
      <c r="E427" s="5"/>
      <c r="F427" s="5"/>
      <c r="G427" s="5"/>
      <c r="H427" s="5"/>
      <c r="I427" s="5"/>
      <c r="J427" s="5"/>
      <c r="K427" s="5"/>
      <c r="L427" s="5"/>
      <c r="M427" s="8"/>
      <c r="N427" s="5"/>
      <c r="O427" s="5"/>
      <c r="P427" s="5"/>
      <c r="Q427" s="5"/>
      <c r="R427" s="5"/>
      <c r="S427" s="5"/>
      <c r="T427" s="5"/>
      <c r="U427" s="5"/>
      <c r="V427" s="5"/>
      <c r="W427" s="1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15"/>
      <c r="BA427" s="15"/>
      <c r="BB427" s="15"/>
      <c r="BC427" s="15"/>
      <c r="BD427" s="15"/>
      <c r="BE427" s="15"/>
      <c r="BF427" s="15"/>
      <c r="BG427" s="15"/>
      <c r="BH427" s="15"/>
      <c r="BI427" s="15"/>
      <c r="BJ427" s="15"/>
      <c r="BK427" s="15"/>
      <c r="BL427" s="15"/>
      <c r="BM427" s="15"/>
      <c r="BN427" s="15"/>
    </row>
    <row r="428" spans="3:66" ht="14.25" customHeight="1" x14ac:dyDescent="0.35">
      <c r="C428" s="5"/>
      <c r="D428" s="5"/>
      <c r="E428" s="5"/>
      <c r="F428" s="5"/>
      <c r="G428" s="5"/>
      <c r="H428" s="5"/>
      <c r="I428" s="5"/>
      <c r="J428" s="5"/>
      <c r="K428" s="5"/>
      <c r="L428" s="5"/>
      <c r="M428" s="8"/>
      <c r="N428" s="5"/>
      <c r="O428" s="5"/>
      <c r="P428" s="5"/>
      <c r="Q428" s="5"/>
      <c r="R428" s="5"/>
      <c r="S428" s="5"/>
      <c r="T428" s="5"/>
      <c r="U428" s="5"/>
      <c r="V428" s="5"/>
      <c r="W428" s="1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15"/>
      <c r="BA428" s="15"/>
      <c r="BB428" s="15"/>
      <c r="BC428" s="15"/>
      <c r="BD428" s="15"/>
      <c r="BE428" s="15"/>
      <c r="BF428" s="15"/>
      <c r="BG428" s="15"/>
      <c r="BH428" s="15"/>
      <c r="BI428" s="15"/>
      <c r="BJ428" s="15"/>
      <c r="BK428" s="15"/>
      <c r="BL428" s="15"/>
      <c r="BM428" s="15"/>
      <c r="BN428" s="15"/>
    </row>
    <row r="429" spans="3:66" ht="14.25" customHeight="1" x14ac:dyDescent="0.35">
      <c r="C429" s="5"/>
      <c r="D429" s="5"/>
      <c r="E429" s="5"/>
      <c r="F429" s="5"/>
      <c r="G429" s="5"/>
      <c r="H429" s="5"/>
      <c r="I429" s="5"/>
      <c r="J429" s="5"/>
      <c r="K429" s="5"/>
      <c r="L429" s="5"/>
      <c r="M429" s="8"/>
      <c r="N429" s="5"/>
      <c r="O429" s="5"/>
      <c r="P429" s="5"/>
      <c r="Q429" s="5"/>
      <c r="R429" s="5"/>
      <c r="S429" s="5"/>
      <c r="T429" s="5"/>
      <c r="U429" s="5"/>
      <c r="V429" s="5"/>
      <c r="W429" s="1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15"/>
      <c r="BA429" s="15"/>
      <c r="BB429" s="15"/>
      <c r="BC429" s="15"/>
      <c r="BD429" s="15"/>
      <c r="BE429" s="15"/>
      <c r="BF429" s="15"/>
      <c r="BG429" s="15"/>
      <c r="BH429" s="15"/>
      <c r="BI429" s="15"/>
      <c r="BJ429" s="15"/>
      <c r="BK429" s="15"/>
      <c r="BL429" s="15"/>
      <c r="BM429" s="15"/>
      <c r="BN429" s="15"/>
    </row>
    <row r="430" spans="3:66" ht="14.25" customHeight="1" x14ac:dyDescent="0.35">
      <c r="C430" s="5"/>
      <c r="D430" s="5"/>
      <c r="E430" s="5"/>
      <c r="F430" s="5"/>
      <c r="G430" s="5"/>
      <c r="H430" s="5"/>
      <c r="I430" s="5"/>
      <c r="J430" s="5"/>
      <c r="K430" s="5"/>
      <c r="L430" s="5"/>
      <c r="M430" s="8"/>
      <c r="N430" s="5"/>
      <c r="O430" s="5"/>
      <c r="P430" s="5"/>
      <c r="Q430" s="5"/>
      <c r="R430" s="5"/>
      <c r="S430" s="5"/>
      <c r="T430" s="5"/>
      <c r="U430" s="5"/>
      <c r="V430" s="5"/>
      <c r="W430" s="1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15"/>
      <c r="BA430" s="15"/>
      <c r="BB430" s="15"/>
      <c r="BC430" s="15"/>
      <c r="BD430" s="15"/>
      <c r="BE430" s="15"/>
      <c r="BF430" s="15"/>
      <c r="BG430" s="15"/>
      <c r="BH430" s="15"/>
      <c r="BI430" s="15"/>
      <c r="BJ430" s="15"/>
      <c r="BK430" s="15"/>
      <c r="BL430" s="15"/>
      <c r="BM430" s="15"/>
      <c r="BN430" s="15"/>
    </row>
    <row r="431" spans="3:66" ht="14.25" customHeight="1" x14ac:dyDescent="0.35">
      <c r="C431" s="5"/>
      <c r="D431" s="5"/>
      <c r="E431" s="5"/>
      <c r="F431" s="5"/>
      <c r="G431" s="5"/>
      <c r="H431" s="5"/>
      <c r="I431" s="5"/>
      <c r="J431" s="5"/>
      <c r="K431" s="5"/>
      <c r="L431" s="5"/>
      <c r="M431" s="8"/>
      <c r="N431" s="5"/>
      <c r="O431" s="5"/>
      <c r="P431" s="5"/>
      <c r="Q431" s="5"/>
      <c r="R431" s="5"/>
      <c r="S431" s="5"/>
      <c r="T431" s="5"/>
      <c r="U431" s="5"/>
      <c r="V431" s="5"/>
      <c r="W431" s="1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15"/>
      <c r="BA431" s="15"/>
      <c r="BB431" s="15"/>
      <c r="BC431" s="15"/>
      <c r="BD431" s="15"/>
      <c r="BE431" s="15"/>
      <c r="BF431" s="15"/>
      <c r="BG431" s="15"/>
      <c r="BH431" s="15"/>
      <c r="BI431" s="15"/>
      <c r="BJ431" s="15"/>
      <c r="BK431" s="15"/>
      <c r="BL431" s="15"/>
      <c r="BM431" s="15"/>
      <c r="BN431" s="15"/>
    </row>
    <row r="432" spans="3:66" ht="14.25" customHeight="1" x14ac:dyDescent="0.35">
      <c r="C432" s="5"/>
      <c r="D432" s="5"/>
      <c r="E432" s="5"/>
      <c r="F432" s="5"/>
      <c r="G432" s="5"/>
      <c r="H432" s="5"/>
      <c r="I432" s="5"/>
      <c r="J432" s="5"/>
      <c r="K432" s="5"/>
      <c r="L432" s="5"/>
      <c r="M432" s="8"/>
      <c r="N432" s="5"/>
      <c r="O432" s="5"/>
      <c r="P432" s="5"/>
      <c r="Q432" s="5"/>
      <c r="R432" s="5"/>
      <c r="S432" s="5"/>
      <c r="T432" s="5"/>
      <c r="U432" s="5"/>
      <c r="V432" s="5"/>
      <c r="W432" s="1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15"/>
      <c r="BA432" s="15"/>
      <c r="BB432" s="15"/>
      <c r="BC432" s="15"/>
      <c r="BD432" s="15"/>
      <c r="BE432" s="15"/>
      <c r="BF432" s="15"/>
      <c r="BG432" s="15"/>
      <c r="BH432" s="15"/>
      <c r="BI432" s="15"/>
      <c r="BJ432" s="15"/>
      <c r="BK432" s="15"/>
      <c r="BL432" s="15"/>
      <c r="BM432" s="15"/>
      <c r="BN432" s="15"/>
    </row>
    <row r="433" spans="3:66" ht="14.25" customHeight="1" x14ac:dyDescent="0.35">
      <c r="C433" s="5"/>
      <c r="D433" s="5"/>
      <c r="E433" s="5"/>
      <c r="F433" s="5"/>
      <c r="G433" s="5"/>
      <c r="H433" s="5"/>
      <c r="I433" s="5"/>
      <c r="J433" s="5"/>
      <c r="K433" s="5"/>
      <c r="L433" s="5"/>
      <c r="M433" s="8"/>
      <c r="N433" s="5"/>
      <c r="O433" s="5"/>
      <c r="P433" s="5"/>
      <c r="Q433" s="5"/>
      <c r="R433" s="5"/>
      <c r="S433" s="5"/>
      <c r="T433" s="5"/>
      <c r="U433" s="5"/>
      <c r="V433" s="5"/>
      <c r="W433" s="1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15"/>
      <c r="BA433" s="15"/>
      <c r="BB433" s="15"/>
      <c r="BC433" s="15"/>
      <c r="BD433" s="15"/>
      <c r="BE433" s="15"/>
      <c r="BF433" s="15"/>
      <c r="BG433" s="15"/>
      <c r="BH433" s="15"/>
      <c r="BI433" s="15"/>
      <c r="BJ433" s="15"/>
      <c r="BK433" s="15"/>
      <c r="BL433" s="15"/>
      <c r="BM433" s="15"/>
      <c r="BN433" s="15"/>
    </row>
    <row r="434" spans="3:66" ht="14.25" customHeight="1" x14ac:dyDescent="0.35">
      <c r="C434" s="5"/>
      <c r="D434" s="5"/>
      <c r="E434" s="5"/>
      <c r="F434" s="5"/>
      <c r="G434" s="5"/>
      <c r="H434" s="5"/>
      <c r="I434" s="5"/>
      <c r="J434" s="5"/>
      <c r="K434" s="5"/>
      <c r="L434" s="5"/>
      <c r="M434" s="8"/>
      <c r="N434" s="5"/>
      <c r="O434" s="5"/>
      <c r="P434" s="5"/>
      <c r="Q434" s="5"/>
      <c r="R434" s="5"/>
      <c r="S434" s="5"/>
      <c r="T434" s="5"/>
      <c r="U434" s="5"/>
      <c r="V434" s="5"/>
      <c r="W434" s="1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15"/>
      <c r="BA434" s="15"/>
      <c r="BB434" s="15"/>
      <c r="BC434" s="15"/>
      <c r="BD434" s="15"/>
      <c r="BE434" s="15"/>
      <c r="BF434" s="15"/>
      <c r="BG434" s="15"/>
      <c r="BH434" s="15"/>
      <c r="BI434" s="15"/>
      <c r="BJ434" s="15"/>
      <c r="BK434" s="15"/>
      <c r="BL434" s="15"/>
      <c r="BM434" s="15"/>
      <c r="BN434" s="15"/>
    </row>
    <row r="435" spans="3:66" ht="14.25" customHeight="1" x14ac:dyDescent="0.35">
      <c r="C435" s="5"/>
      <c r="D435" s="5"/>
      <c r="E435" s="5"/>
      <c r="F435" s="5"/>
      <c r="G435" s="5"/>
      <c r="H435" s="5"/>
      <c r="I435" s="5"/>
      <c r="J435" s="5"/>
      <c r="K435" s="5"/>
      <c r="L435" s="5"/>
      <c r="M435" s="8"/>
      <c r="N435" s="5"/>
      <c r="O435" s="5"/>
      <c r="P435" s="5"/>
      <c r="Q435" s="5"/>
      <c r="R435" s="5"/>
      <c r="S435" s="5"/>
      <c r="T435" s="5"/>
      <c r="U435" s="5"/>
      <c r="V435" s="5"/>
      <c r="W435" s="1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15"/>
      <c r="BA435" s="15"/>
      <c r="BB435" s="15"/>
      <c r="BC435" s="15"/>
      <c r="BD435" s="15"/>
      <c r="BE435" s="15"/>
      <c r="BF435" s="15"/>
      <c r="BG435" s="15"/>
      <c r="BH435" s="15"/>
      <c r="BI435" s="15"/>
      <c r="BJ435" s="15"/>
      <c r="BK435" s="15"/>
      <c r="BL435" s="15"/>
      <c r="BM435" s="15"/>
      <c r="BN435" s="15"/>
    </row>
    <row r="436" spans="3:66" ht="14.25" customHeight="1" x14ac:dyDescent="0.35">
      <c r="C436" s="5"/>
      <c r="D436" s="5"/>
      <c r="E436" s="5"/>
      <c r="F436" s="5"/>
      <c r="G436" s="5"/>
      <c r="H436" s="5"/>
      <c r="I436" s="5"/>
      <c r="J436" s="5"/>
      <c r="K436" s="5"/>
      <c r="L436" s="5"/>
      <c r="M436" s="8"/>
      <c r="N436" s="5"/>
      <c r="O436" s="5"/>
      <c r="P436" s="5"/>
      <c r="Q436" s="5"/>
      <c r="R436" s="5"/>
      <c r="S436" s="5"/>
      <c r="T436" s="5"/>
      <c r="U436" s="5"/>
      <c r="V436" s="5"/>
      <c r="W436" s="1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15"/>
      <c r="BA436" s="15"/>
      <c r="BB436" s="15"/>
      <c r="BC436" s="15"/>
      <c r="BD436" s="15"/>
      <c r="BE436" s="15"/>
      <c r="BF436" s="15"/>
      <c r="BG436" s="15"/>
      <c r="BH436" s="15"/>
      <c r="BI436" s="15"/>
      <c r="BJ436" s="15"/>
      <c r="BK436" s="15"/>
      <c r="BL436" s="15"/>
      <c r="BM436" s="15"/>
      <c r="BN436" s="15"/>
    </row>
    <row r="437" spans="3:66" ht="14.25" customHeight="1" x14ac:dyDescent="0.35">
      <c r="C437" s="5"/>
      <c r="D437" s="5"/>
      <c r="E437" s="5"/>
      <c r="F437" s="5"/>
      <c r="G437" s="5"/>
      <c r="H437" s="5"/>
      <c r="I437" s="5"/>
      <c r="J437" s="5"/>
      <c r="K437" s="5"/>
      <c r="L437" s="5"/>
      <c r="M437" s="8"/>
      <c r="N437" s="5"/>
      <c r="O437" s="5"/>
      <c r="P437" s="5"/>
      <c r="Q437" s="5"/>
      <c r="R437" s="5"/>
      <c r="S437" s="5"/>
      <c r="T437" s="5"/>
      <c r="U437" s="5"/>
      <c r="V437" s="5"/>
      <c r="W437" s="1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15"/>
      <c r="BA437" s="15"/>
      <c r="BB437" s="15"/>
      <c r="BC437" s="15"/>
      <c r="BD437" s="15"/>
      <c r="BE437" s="15"/>
      <c r="BF437" s="15"/>
      <c r="BG437" s="15"/>
      <c r="BH437" s="15"/>
      <c r="BI437" s="15"/>
      <c r="BJ437" s="15"/>
      <c r="BK437" s="15"/>
      <c r="BL437" s="15"/>
      <c r="BM437" s="15"/>
      <c r="BN437" s="15"/>
    </row>
    <row r="438" spans="3:66" ht="14.25" customHeight="1" x14ac:dyDescent="0.35">
      <c r="C438" s="5"/>
      <c r="D438" s="5"/>
      <c r="E438" s="5"/>
      <c r="F438" s="5"/>
      <c r="G438" s="5"/>
      <c r="H438" s="5"/>
      <c r="I438" s="5"/>
      <c r="J438" s="5"/>
      <c r="K438" s="5"/>
      <c r="L438" s="5"/>
      <c r="M438" s="8"/>
      <c r="N438" s="5"/>
      <c r="O438" s="5"/>
      <c r="P438" s="5"/>
      <c r="Q438" s="5"/>
      <c r="R438" s="5"/>
      <c r="S438" s="5"/>
      <c r="T438" s="5"/>
      <c r="U438" s="5"/>
      <c r="V438" s="5"/>
      <c r="W438" s="1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15"/>
      <c r="BA438" s="15"/>
      <c r="BB438" s="15"/>
      <c r="BC438" s="15"/>
      <c r="BD438" s="15"/>
      <c r="BE438" s="15"/>
      <c r="BF438" s="15"/>
      <c r="BG438" s="15"/>
      <c r="BH438" s="15"/>
      <c r="BI438" s="15"/>
      <c r="BJ438" s="15"/>
      <c r="BK438" s="15"/>
      <c r="BL438" s="15"/>
      <c r="BM438" s="15"/>
      <c r="BN438" s="15"/>
    </row>
    <row r="439" spans="3:66" ht="14.25" customHeight="1" x14ac:dyDescent="0.35">
      <c r="C439" s="5"/>
      <c r="D439" s="5"/>
      <c r="E439" s="5"/>
      <c r="F439" s="5"/>
      <c r="G439" s="5"/>
      <c r="H439" s="5"/>
      <c r="I439" s="5"/>
      <c r="J439" s="5"/>
      <c r="K439" s="5"/>
      <c r="L439" s="5"/>
      <c r="M439" s="8"/>
      <c r="N439" s="5"/>
      <c r="O439" s="5"/>
      <c r="P439" s="5"/>
      <c r="Q439" s="5"/>
      <c r="R439" s="5"/>
      <c r="S439" s="5"/>
      <c r="T439" s="5"/>
      <c r="U439" s="5"/>
      <c r="V439" s="5"/>
      <c r="W439" s="1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15"/>
      <c r="BA439" s="15"/>
      <c r="BB439" s="15"/>
      <c r="BC439" s="15"/>
      <c r="BD439" s="15"/>
      <c r="BE439" s="15"/>
      <c r="BF439" s="15"/>
      <c r="BG439" s="15"/>
      <c r="BH439" s="15"/>
      <c r="BI439" s="15"/>
      <c r="BJ439" s="15"/>
      <c r="BK439" s="15"/>
      <c r="BL439" s="15"/>
      <c r="BM439" s="15"/>
      <c r="BN439" s="15"/>
    </row>
    <row r="440" spans="3:66" ht="14.25" customHeight="1" x14ac:dyDescent="0.35">
      <c r="C440" s="5"/>
      <c r="D440" s="5"/>
      <c r="E440" s="5"/>
      <c r="F440" s="5"/>
      <c r="G440" s="5"/>
      <c r="H440" s="5"/>
      <c r="I440" s="5"/>
      <c r="J440" s="5"/>
      <c r="K440" s="5"/>
      <c r="L440" s="5"/>
      <c r="M440" s="8"/>
      <c r="N440" s="5"/>
      <c r="O440" s="5"/>
      <c r="P440" s="5"/>
      <c r="Q440" s="5"/>
      <c r="R440" s="5"/>
      <c r="S440" s="5"/>
      <c r="T440" s="5"/>
      <c r="U440" s="5"/>
      <c r="V440" s="5"/>
      <c r="W440" s="1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15"/>
      <c r="BA440" s="15"/>
      <c r="BB440" s="15"/>
      <c r="BC440" s="15"/>
      <c r="BD440" s="15"/>
      <c r="BE440" s="15"/>
      <c r="BF440" s="15"/>
      <c r="BG440" s="15"/>
      <c r="BH440" s="15"/>
      <c r="BI440" s="15"/>
      <c r="BJ440" s="15"/>
      <c r="BK440" s="15"/>
      <c r="BL440" s="15"/>
      <c r="BM440" s="15"/>
      <c r="BN440" s="15"/>
    </row>
    <row r="441" spans="3:66" ht="14.25" customHeight="1" x14ac:dyDescent="0.35">
      <c r="C441" s="5"/>
      <c r="D441" s="5"/>
      <c r="E441" s="5"/>
      <c r="F441" s="5"/>
      <c r="G441" s="5"/>
      <c r="H441" s="5"/>
      <c r="I441" s="5"/>
      <c r="J441" s="5"/>
      <c r="K441" s="5"/>
      <c r="L441" s="5"/>
      <c r="M441" s="8"/>
      <c r="N441" s="5"/>
      <c r="O441" s="5"/>
      <c r="P441" s="5"/>
      <c r="Q441" s="5"/>
      <c r="R441" s="5"/>
      <c r="S441" s="5"/>
      <c r="T441" s="5"/>
      <c r="U441" s="5"/>
      <c r="V441" s="5"/>
      <c r="W441" s="1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15"/>
      <c r="BA441" s="15"/>
      <c r="BB441" s="15"/>
      <c r="BC441" s="15"/>
      <c r="BD441" s="15"/>
      <c r="BE441" s="15"/>
      <c r="BF441" s="15"/>
      <c r="BG441" s="15"/>
      <c r="BH441" s="15"/>
      <c r="BI441" s="15"/>
      <c r="BJ441" s="15"/>
      <c r="BK441" s="15"/>
      <c r="BL441" s="15"/>
      <c r="BM441" s="15"/>
      <c r="BN441" s="15"/>
    </row>
    <row r="442" spans="3:66" ht="14.25" customHeight="1" x14ac:dyDescent="0.35">
      <c r="C442" s="5"/>
      <c r="D442" s="5"/>
      <c r="E442" s="5"/>
      <c r="F442" s="5"/>
      <c r="G442" s="5"/>
      <c r="H442" s="5"/>
      <c r="I442" s="5"/>
      <c r="J442" s="5"/>
      <c r="K442" s="5"/>
      <c r="L442" s="5"/>
      <c r="M442" s="8"/>
      <c r="N442" s="5"/>
      <c r="O442" s="5"/>
      <c r="P442" s="5"/>
      <c r="Q442" s="5"/>
      <c r="R442" s="5"/>
      <c r="S442" s="5"/>
      <c r="T442" s="5"/>
      <c r="U442" s="5"/>
      <c r="V442" s="5"/>
      <c r="W442" s="1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15"/>
      <c r="BA442" s="15"/>
      <c r="BB442" s="15"/>
      <c r="BC442" s="15"/>
      <c r="BD442" s="15"/>
      <c r="BE442" s="15"/>
      <c r="BF442" s="15"/>
      <c r="BG442" s="15"/>
      <c r="BH442" s="15"/>
      <c r="BI442" s="15"/>
      <c r="BJ442" s="15"/>
      <c r="BK442" s="15"/>
      <c r="BL442" s="15"/>
      <c r="BM442" s="15"/>
      <c r="BN442" s="15"/>
    </row>
    <row r="443" spans="3:66" ht="14.25" customHeight="1" x14ac:dyDescent="0.35">
      <c r="C443" s="5"/>
      <c r="D443" s="5"/>
      <c r="E443" s="5"/>
      <c r="F443" s="5"/>
      <c r="G443" s="5"/>
      <c r="H443" s="5"/>
      <c r="I443" s="5"/>
      <c r="J443" s="5"/>
      <c r="K443" s="5"/>
      <c r="L443" s="5"/>
      <c r="M443" s="8"/>
      <c r="N443" s="5"/>
      <c r="O443" s="5"/>
      <c r="P443" s="5"/>
      <c r="Q443" s="5"/>
      <c r="R443" s="5"/>
      <c r="S443" s="5"/>
      <c r="T443" s="5"/>
      <c r="U443" s="5"/>
      <c r="V443" s="5"/>
      <c r="W443" s="1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15"/>
      <c r="BA443" s="15"/>
      <c r="BB443" s="15"/>
      <c r="BC443" s="15"/>
      <c r="BD443" s="15"/>
      <c r="BE443" s="15"/>
      <c r="BF443" s="15"/>
      <c r="BG443" s="15"/>
      <c r="BH443" s="15"/>
      <c r="BI443" s="15"/>
      <c r="BJ443" s="15"/>
      <c r="BK443" s="15"/>
      <c r="BL443" s="15"/>
      <c r="BM443" s="15"/>
      <c r="BN443" s="15"/>
    </row>
    <row r="444" spans="3:66" ht="14.25" customHeight="1" x14ac:dyDescent="0.35">
      <c r="C444" s="5"/>
      <c r="D444" s="5"/>
      <c r="E444" s="5"/>
      <c r="F444" s="5"/>
      <c r="G444" s="5"/>
      <c r="H444" s="5"/>
      <c r="I444" s="5"/>
      <c r="J444" s="5"/>
      <c r="K444" s="5"/>
      <c r="L444" s="5"/>
      <c r="M444" s="8"/>
      <c r="N444" s="5"/>
      <c r="O444" s="5"/>
      <c r="P444" s="5"/>
      <c r="Q444" s="5"/>
      <c r="R444" s="5"/>
      <c r="S444" s="5"/>
      <c r="T444" s="5"/>
      <c r="U444" s="5"/>
      <c r="V444" s="5"/>
      <c r="W444" s="1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15"/>
      <c r="BA444" s="15"/>
      <c r="BB444" s="15"/>
      <c r="BC444" s="15"/>
      <c r="BD444" s="15"/>
      <c r="BE444" s="15"/>
      <c r="BF444" s="15"/>
      <c r="BG444" s="15"/>
      <c r="BH444" s="15"/>
      <c r="BI444" s="15"/>
      <c r="BJ444" s="15"/>
      <c r="BK444" s="15"/>
      <c r="BL444" s="15"/>
      <c r="BM444" s="15"/>
      <c r="BN444" s="15"/>
    </row>
    <row r="445" spans="3:66" ht="14.25" customHeight="1" x14ac:dyDescent="0.35">
      <c r="C445" s="5"/>
      <c r="D445" s="5"/>
      <c r="E445" s="5"/>
      <c r="F445" s="5"/>
      <c r="G445" s="5"/>
      <c r="H445" s="5"/>
      <c r="I445" s="5"/>
      <c r="J445" s="5"/>
      <c r="K445" s="5"/>
      <c r="L445" s="5"/>
      <c r="M445" s="8"/>
      <c r="N445" s="5"/>
      <c r="O445" s="5"/>
      <c r="P445" s="5"/>
      <c r="Q445" s="5"/>
      <c r="R445" s="5"/>
      <c r="S445" s="5"/>
      <c r="T445" s="5"/>
      <c r="U445" s="5"/>
      <c r="V445" s="5"/>
      <c r="W445" s="1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15"/>
      <c r="BA445" s="15"/>
      <c r="BB445" s="15"/>
      <c r="BC445" s="15"/>
      <c r="BD445" s="15"/>
      <c r="BE445" s="15"/>
      <c r="BF445" s="15"/>
      <c r="BG445" s="15"/>
      <c r="BH445" s="15"/>
      <c r="BI445" s="15"/>
      <c r="BJ445" s="15"/>
      <c r="BK445" s="15"/>
      <c r="BL445" s="15"/>
      <c r="BM445" s="15"/>
      <c r="BN445" s="15"/>
    </row>
    <row r="446" spans="3:66" ht="14.25" customHeight="1" x14ac:dyDescent="0.35">
      <c r="C446" s="5"/>
      <c r="D446" s="5"/>
      <c r="E446" s="5"/>
      <c r="F446" s="5"/>
      <c r="G446" s="5"/>
      <c r="H446" s="5"/>
      <c r="I446" s="5"/>
      <c r="J446" s="5"/>
      <c r="K446" s="5"/>
      <c r="L446" s="5"/>
      <c r="M446" s="8"/>
      <c r="N446" s="5"/>
      <c r="O446" s="5"/>
      <c r="P446" s="5"/>
      <c r="Q446" s="5"/>
      <c r="R446" s="5"/>
      <c r="S446" s="5"/>
      <c r="T446" s="5"/>
      <c r="U446" s="5"/>
      <c r="V446" s="5"/>
      <c r="W446" s="1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15"/>
      <c r="BA446" s="15"/>
      <c r="BB446" s="15"/>
      <c r="BC446" s="15"/>
      <c r="BD446" s="15"/>
      <c r="BE446" s="15"/>
      <c r="BF446" s="15"/>
      <c r="BG446" s="15"/>
      <c r="BH446" s="15"/>
      <c r="BI446" s="15"/>
      <c r="BJ446" s="15"/>
      <c r="BK446" s="15"/>
      <c r="BL446" s="15"/>
      <c r="BM446" s="15"/>
      <c r="BN446" s="15"/>
    </row>
    <row r="447" spans="3:66" ht="14.25" customHeight="1" x14ac:dyDescent="0.35">
      <c r="C447" s="5"/>
      <c r="D447" s="5"/>
      <c r="E447" s="5"/>
      <c r="F447" s="5"/>
      <c r="G447" s="5"/>
      <c r="H447" s="5"/>
      <c r="I447" s="5"/>
      <c r="J447" s="5"/>
      <c r="K447" s="5"/>
      <c r="L447" s="5"/>
      <c r="M447" s="8"/>
      <c r="N447" s="5"/>
      <c r="O447" s="5"/>
      <c r="P447" s="5"/>
      <c r="Q447" s="5"/>
      <c r="R447" s="5"/>
      <c r="S447" s="5"/>
      <c r="T447" s="5"/>
      <c r="U447" s="5"/>
      <c r="V447" s="5"/>
      <c r="W447" s="1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15"/>
      <c r="BA447" s="15"/>
      <c r="BB447" s="15"/>
      <c r="BC447" s="15"/>
      <c r="BD447" s="15"/>
      <c r="BE447" s="15"/>
      <c r="BF447" s="15"/>
      <c r="BG447" s="15"/>
      <c r="BH447" s="15"/>
      <c r="BI447" s="15"/>
      <c r="BJ447" s="15"/>
      <c r="BK447" s="15"/>
      <c r="BL447" s="15"/>
      <c r="BM447" s="15"/>
      <c r="BN447" s="15"/>
    </row>
    <row r="448" spans="3:66" ht="14.25" customHeight="1" x14ac:dyDescent="0.35">
      <c r="C448" s="5"/>
      <c r="D448" s="5"/>
      <c r="E448" s="5"/>
      <c r="F448" s="5"/>
      <c r="G448" s="5"/>
      <c r="H448" s="5"/>
      <c r="I448" s="5"/>
      <c r="J448" s="5"/>
      <c r="K448" s="5"/>
      <c r="L448" s="5"/>
      <c r="M448" s="8"/>
      <c r="N448" s="5"/>
      <c r="O448" s="5"/>
      <c r="P448" s="5"/>
      <c r="Q448" s="5"/>
      <c r="R448" s="5"/>
      <c r="S448" s="5"/>
      <c r="T448" s="5"/>
      <c r="U448" s="5"/>
      <c r="V448" s="5"/>
      <c r="W448" s="1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15"/>
      <c r="BA448" s="15"/>
      <c r="BB448" s="15"/>
      <c r="BC448" s="15"/>
      <c r="BD448" s="15"/>
      <c r="BE448" s="15"/>
      <c r="BF448" s="15"/>
      <c r="BG448" s="15"/>
      <c r="BH448" s="15"/>
      <c r="BI448" s="15"/>
      <c r="BJ448" s="15"/>
      <c r="BK448" s="15"/>
      <c r="BL448" s="15"/>
      <c r="BM448" s="15"/>
      <c r="BN448" s="15"/>
    </row>
    <row r="449" spans="3:66" ht="14.25" customHeight="1" x14ac:dyDescent="0.35">
      <c r="C449" s="5"/>
      <c r="D449" s="5"/>
      <c r="E449" s="5"/>
      <c r="F449" s="5"/>
      <c r="G449" s="5"/>
      <c r="H449" s="5"/>
      <c r="I449" s="5"/>
      <c r="J449" s="5"/>
      <c r="K449" s="5"/>
      <c r="L449" s="5"/>
      <c r="M449" s="8"/>
      <c r="N449" s="5"/>
      <c r="O449" s="5"/>
      <c r="P449" s="5"/>
      <c r="Q449" s="5"/>
      <c r="R449" s="5"/>
      <c r="S449" s="5"/>
      <c r="T449" s="5"/>
      <c r="U449" s="5"/>
      <c r="V449" s="5"/>
      <c r="W449" s="1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15"/>
      <c r="BA449" s="15"/>
      <c r="BB449" s="15"/>
      <c r="BC449" s="15"/>
      <c r="BD449" s="15"/>
      <c r="BE449" s="15"/>
      <c r="BF449" s="15"/>
      <c r="BG449" s="15"/>
      <c r="BH449" s="15"/>
      <c r="BI449" s="15"/>
      <c r="BJ449" s="15"/>
      <c r="BK449" s="15"/>
      <c r="BL449" s="15"/>
      <c r="BM449" s="15"/>
      <c r="BN449" s="15"/>
    </row>
    <row r="450" spans="3:66" ht="14.25" customHeight="1" x14ac:dyDescent="0.35">
      <c r="C450" s="5"/>
      <c r="D450" s="5"/>
      <c r="E450" s="5"/>
      <c r="F450" s="5"/>
      <c r="G450" s="5"/>
      <c r="H450" s="5"/>
      <c r="I450" s="5"/>
      <c r="J450" s="5"/>
      <c r="K450" s="5"/>
      <c r="L450" s="5"/>
      <c r="M450" s="8"/>
      <c r="N450" s="5"/>
      <c r="O450" s="5"/>
      <c r="P450" s="5"/>
      <c r="Q450" s="5"/>
      <c r="R450" s="5"/>
      <c r="S450" s="5"/>
      <c r="T450" s="5"/>
      <c r="U450" s="5"/>
      <c r="V450" s="5"/>
      <c r="W450" s="1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15"/>
      <c r="BA450" s="15"/>
      <c r="BB450" s="15"/>
      <c r="BC450" s="15"/>
      <c r="BD450" s="15"/>
      <c r="BE450" s="15"/>
      <c r="BF450" s="15"/>
      <c r="BG450" s="15"/>
      <c r="BH450" s="15"/>
      <c r="BI450" s="15"/>
      <c r="BJ450" s="15"/>
      <c r="BK450" s="15"/>
      <c r="BL450" s="15"/>
      <c r="BM450" s="15"/>
      <c r="BN450" s="15"/>
    </row>
    <row r="451" spans="3:66" ht="14.25" customHeight="1" x14ac:dyDescent="0.35">
      <c r="C451" s="5"/>
      <c r="D451" s="5"/>
      <c r="E451" s="5"/>
      <c r="F451" s="5"/>
      <c r="G451" s="5"/>
      <c r="H451" s="5"/>
      <c r="I451" s="5"/>
      <c r="J451" s="5"/>
      <c r="K451" s="5"/>
      <c r="L451" s="5"/>
      <c r="M451" s="8"/>
      <c r="N451" s="5"/>
      <c r="O451" s="5"/>
      <c r="P451" s="5"/>
      <c r="Q451" s="5"/>
      <c r="R451" s="5"/>
      <c r="S451" s="5"/>
      <c r="T451" s="5"/>
      <c r="U451" s="5"/>
      <c r="V451" s="5"/>
      <c r="W451" s="1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15"/>
      <c r="BA451" s="15"/>
      <c r="BB451" s="15"/>
      <c r="BC451" s="15"/>
      <c r="BD451" s="15"/>
      <c r="BE451" s="15"/>
      <c r="BF451" s="15"/>
      <c r="BG451" s="15"/>
      <c r="BH451" s="15"/>
      <c r="BI451" s="15"/>
      <c r="BJ451" s="15"/>
      <c r="BK451" s="15"/>
      <c r="BL451" s="15"/>
      <c r="BM451" s="15"/>
      <c r="BN451" s="15"/>
    </row>
    <row r="452" spans="3:66" ht="14.25" customHeight="1" x14ac:dyDescent="0.35">
      <c r="C452" s="5"/>
      <c r="D452" s="5"/>
      <c r="E452" s="5"/>
      <c r="F452" s="5"/>
      <c r="G452" s="5"/>
      <c r="H452" s="5"/>
      <c r="I452" s="5"/>
      <c r="J452" s="5"/>
      <c r="K452" s="5"/>
      <c r="L452" s="5"/>
      <c r="M452" s="8"/>
      <c r="N452" s="5"/>
      <c r="O452" s="5"/>
      <c r="P452" s="5"/>
      <c r="Q452" s="5"/>
      <c r="R452" s="5"/>
      <c r="S452" s="5"/>
      <c r="T452" s="5"/>
      <c r="U452" s="5"/>
      <c r="V452" s="5"/>
      <c r="W452" s="1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15"/>
      <c r="BA452" s="15"/>
      <c r="BB452" s="15"/>
      <c r="BC452" s="15"/>
      <c r="BD452" s="15"/>
      <c r="BE452" s="15"/>
      <c r="BF452" s="15"/>
      <c r="BG452" s="15"/>
      <c r="BH452" s="15"/>
      <c r="BI452" s="15"/>
      <c r="BJ452" s="15"/>
      <c r="BK452" s="15"/>
      <c r="BL452" s="15"/>
      <c r="BM452" s="15"/>
      <c r="BN452" s="15"/>
    </row>
    <row r="453" spans="3:66" ht="14.25" customHeight="1" x14ac:dyDescent="0.35">
      <c r="C453" s="5"/>
      <c r="D453" s="5"/>
      <c r="E453" s="5"/>
      <c r="F453" s="5"/>
      <c r="G453" s="5"/>
      <c r="H453" s="5"/>
      <c r="I453" s="5"/>
      <c r="J453" s="5"/>
      <c r="K453" s="5"/>
      <c r="L453" s="5"/>
      <c r="M453" s="8"/>
      <c r="N453" s="5"/>
      <c r="O453" s="5"/>
      <c r="P453" s="5"/>
      <c r="Q453" s="5"/>
      <c r="R453" s="5"/>
      <c r="S453" s="5"/>
      <c r="T453" s="5"/>
      <c r="U453" s="5"/>
      <c r="V453" s="5"/>
      <c r="W453" s="1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15"/>
      <c r="BA453" s="15"/>
      <c r="BB453" s="15"/>
      <c r="BC453" s="15"/>
      <c r="BD453" s="15"/>
      <c r="BE453" s="15"/>
      <c r="BF453" s="15"/>
      <c r="BG453" s="15"/>
      <c r="BH453" s="15"/>
      <c r="BI453" s="15"/>
      <c r="BJ453" s="15"/>
      <c r="BK453" s="15"/>
      <c r="BL453" s="15"/>
      <c r="BM453" s="15"/>
      <c r="BN453" s="15"/>
    </row>
    <row r="454" spans="3:66" ht="14.25" customHeight="1" x14ac:dyDescent="0.35">
      <c r="C454" s="5"/>
      <c r="D454" s="5"/>
      <c r="E454" s="5"/>
      <c r="F454" s="5"/>
      <c r="G454" s="5"/>
      <c r="H454" s="5"/>
      <c r="I454" s="5"/>
      <c r="J454" s="5"/>
      <c r="K454" s="5"/>
      <c r="L454" s="5"/>
      <c r="M454" s="8"/>
      <c r="N454" s="5"/>
      <c r="O454" s="5"/>
      <c r="P454" s="5"/>
      <c r="Q454" s="5"/>
      <c r="R454" s="5"/>
      <c r="S454" s="5"/>
      <c r="T454" s="5"/>
      <c r="U454" s="5"/>
      <c r="V454" s="5"/>
      <c r="W454" s="1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15"/>
      <c r="BA454" s="15"/>
      <c r="BB454" s="15"/>
      <c r="BC454" s="15"/>
      <c r="BD454" s="15"/>
      <c r="BE454" s="15"/>
      <c r="BF454" s="15"/>
      <c r="BG454" s="15"/>
      <c r="BH454" s="15"/>
      <c r="BI454" s="15"/>
      <c r="BJ454" s="15"/>
      <c r="BK454" s="15"/>
      <c r="BL454" s="15"/>
      <c r="BM454" s="15"/>
      <c r="BN454" s="15"/>
    </row>
    <row r="455" spans="3:66" ht="14.25" customHeight="1" x14ac:dyDescent="0.35">
      <c r="C455" s="5"/>
      <c r="D455" s="5"/>
      <c r="E455" s="5"/>
      <c r="F455" s="5"/>
      <c r="G455" s="5"/>
      <c r="H455" s="5"/>
      <c r="I455" s="5"/>
      <c r="J455" s="5"/>
      <c r="K455" s="5"/>
      <c r="L455" s="5"/>
      <c r="M455" s="8"/>
      <c r="N455" s="5"/>
      <c r="O455" s="5"/>
      <c r="P455" s="5"/>
      <c r="Q455" s="5"/>
      <c r="R455" s="5"/>
      <c r="S455" s="5"/>
      <c r="T455" s="5"/>
      <c r="U455" s="5"/>
      <c r="V455" s="5"/>
      <c r="W455" s="1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15"/>
      <c r="BA455" s="15"/>
      <c r="BB455" s="15"/>
      <c r="BC455" s="15"/>
      <c r="BD455" s="15"/>
      <c r="BE455" s="15"/>
      <c r="BF455" s="15"/>
      <c r="BG455" s="15"/>
      <c r="BH455" s="15"/>
      <c r="BI455" s="15"/>
      <c r="BJ455" s="15"/>
      <c r="BK455" s="15"/>
      <c r="BL455" s="15"/>
      <c r="BM455" s="15"/>
      <c r="BN455" s="15"/>
    </row>
    <row r="456" spans="3:66" ht="14.25" customHeight="1" x14ac:dyDescent="0.35">
      <c r="C456" s="5"/>
      <c r="D456" s="5"/>
      <c r="E456" s="5"/>
      <c r="F456" s="5"/>
      <c r="G456" s="5"/>
      <c r="H456" s="5"/>
      <c r="I456" s="5"/>
      <c r="J456" s="5"/>
      <c r="K456" s="5"/>
      <c r="L456" s="5"/>
      <c r="M456" s="8"/>
      <c r="N456" s="5"/>
      <c r="O456" s="5"/>
      <c r="P456" s="5"/>
      <c r="Q456" s="5"/>
      <c r="R456" s="5"/>
      <c r="S456" s="5"/>
      <c r="T456" s="5"/>
      <c r="U456" s="5"/>
      <c r="V456" s="5"/>
      <c r="W456" s="1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15"/>
      <c r="BA456" s="15"/>
      <c r="BB456" s="15"/>
      <c r="BC456" s="15"/>
      <c r="BD456" s="15"/>
      <c r="BE456" s="15"/>
      <c r="BF456" s="15"/>
      <c r="BG456" s="15"/>
      <c r="BH456" s="15"/>
      <c r="BI456" s="15"/>
      <c r="BJ456" s="15"/>
      <c r="BK456" s="15"/>
      <c r="BL456" s="15"/>
      <c r="BM456" s="15"/>
      <c r="BN456" s="15"/>
    </row>
    <row r="457" spans="3:66" ht="14.25" customHeight="1" x14ac:dyDescent="0.35">
      <c r="C457" s="5"/>
      <c r="D457" s="5"/>
      <c r="E457" s="5"/>
      <c r="F457" s="5"/>
      <c r="G457" s="5"/>
      <c r="H457" s="5"/>
      <c r="I457" s="5"/>
      <c r="J457" s="5"/>
      <c r="K457" s="5"/>
      <c r="L457" s="5"/>
      <c r="M457" s="8"/>
      <c r="N457" s="5"/>
      <c r="O457" s="5"/>
      <c r="P457" s="5"/>
      <c r="Q457" s="5"/>
      <c r="R457" s="5"/>
      <c r="S457" s="5"/>
      <c r="T457" s="5"/>
      <c r="U457" s="5"/>
      <c r="V457" s="5"/>
      <c r="W457" s="1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15"/>
      <c r="BA457" s="15"/>
      <c r="BB457" s="15"/>
      <c r="BC457" s="15"/>
      <c r="BD457" s="15"/>
      <c r="BE457" s="15"/>
      <c r="BF457" s="15"/>
      <c r="BG457" s="15"/>
      <c r="BH457" s="15"/>
      <c r="BI457" s="15"/>
      <c r="BJ457" s="15"/>
      <c r="BK457" s="15"/>
      <c r="BL457" s="15"/>
      <c r="BM457" s="15"/>
      <c r="BN457" s="15"/>
    </row>
    <row r="458" spans="3:66" ht="14.25" customHeight="1" x14ac:dyDescent="0.35">
      <c r="C458" s="5"/>
      <c r="D458" s="5"/>
      <c r="E458" s="5"/>
      <c r="F458" s="5"/>
      <c r="G458" s="5"/>
      <c r="H458" s="5"/>
      <c r="I458" s="5"/>
      <c r="J458" s="5"/>
      <c r="K458" s="5"/>
      <c r="L458" s="5"/>
      <c r="M458" s="8"/>
      <c r="N458" s="5"/>
      <c r="O458" s="5"/>
      <c r="P458" s="5"/>
      <c r="Q458" s="5"/>
      <c r="R458" s="5"/>
      <c r="S458" s="5"/>
      <c r="T458" s="5"/>
      <c r="U458" s="5"/>
      <c r="V458" s="5"/>
      <c r="W458" s="1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15"/>
      <c r="BA458" s="15"/>
      <c r="BB458" s="15"/>
      <c r="BC458" s="15"/>
      <c r="BD458" s="15"/>
      <c r="BE458" s="15"/>
      <c r="BF458" s="15"/>
      <c r="BG458" s="15"/>
      <c r="BH458" s="15"/>
      <c r="BI458" s="15"/>
      <c r="BJ458" s="15"/>
      <c r="BK458" s="15"/>
      <c r="BL458" s="15"/>
      <c r="BM458" s="15"/>
      <c r="BN458" s="15"/>
    </row>
    <row r="459" spans="3:66" ht="14.25" customHeight="1" x14ac:dyDescent="0.35">
      <c r="C459" s="5"/>
      <c r="D459" s="5"/>
      <c r="E459" s="5"/>
      <c r="F459" s="5"/>
      <c r="G459" s="5"/>
      <c r="H459" s="5"/>
      <c r="I459" s="5"/>
      <c r="J459" s="5"/>
      <c r="K459" s="5"/>
      <c r="L459" s="5"/>
      <c r="M459" s="8"/>
      <c r="N459" s="5"/>
      <c r="O459" s="5"/>
      <c r="P459" s="5"/>
      <c r="Q459" s="5"/>
      <c r="R459" s="5"/>
      <c r="S459" s="5"/>
      <c r="T459" s="5"/>
      <c r="U459" s="5"/>
      <c r="V459" s="5"/>
      <c r="W459" s="1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15"/>
      <c r="BA459" s="15"/>
      <c r="BB459" s="15"/>
      <c r="BC459" s="15"/>
      <c r="BD459" s="15"/>
      <c r="BE459" s="15"/>
      <c r="BF459" s="15"/>
      <c r="BG459" s="15"/>
      <c r="BH459" s="15"/>
      <c r="BI459" s="15"/>
      <c r="BJ459" s="15"/>
      <c r="BK459" s="15"/>
      <c r="BL459" s="15"/>
      <c r="BM459" s="15"/>
      <c r="BN459" s="15"/>
    </row>
    <row r="460" spans="3:66" ht="14.25" customHeight="1" x14ac:dyDescent="0.35">
      <c r="C460" s="5"/>
      <c r="D460" s="5"/>
      <c r="E460" s="5"/>
      <c r="F460" s="5"/>
      <c r="G460" s="5"/>
      <c r="H460" s="5"/>
      <c r="I460" s="5"/>
      <c r="J460" s="5"/>
      <c r="K460" s="5"/>
      <c r="L460" s="5"/>
      <c r="M460" s="8"/>
      <c r="N460" s="5"/>
      <c r="O460" s="5"/>
      <c r="P460" s="5"/>
      <c r="Q460" s="5"/>
      <c r="R460" s="5"/>
      <c r="S460" s="5"/>
      <c r="T460" s="5"/>
      <c r="U460" s="5"/>
      <c r="V460" s="5"/>
      <c r="W460" s="1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15"/>
      <c r="BA460" s="15"/>
      <c r="BB460" s="15"/>
      <c r="BC460" s="15"/>
      <c r="BD460" s="15"/>
      <c r="BE460" s="15"/>
      <c r="BF460" s="15"/>
      <c r="BG460" s="15"/>
      <c r="BH460" s="15"/>
      <c r="BI460" s="15"/>
      <c r="BJ460" s="15"/>
      <c r="BK460" s="15"/>
      <c r="BL460" s="15"/>
      <c r="BM460" s="15"/>
      <c r="BN460" s="15"/>
    </row>
    <row r="461" spans="3:66" ht="14.25" customHeight="1" x14ac:dyDescent="0.35">
      <c r="C461" s="5"/>
      <c r="D461" s="5"/>
      <c r="E461" s="5"/>
      <c r="F461" s="5"/>
      <c r="G461" s="5"/>
      <c r="H461" s="5"/>
      <c r="I461" s="5"/>
      <c r="J461" s="5"/>
      <c r="K461" s="5"/>
      <c r="L461" s="5"/>
      <c r="M461" s="8"/>
      <c r="N461" s="5"/>
      <c r="O461" s="5"/>
      <c r="P461" s="5"/>
      <c r="Q461" s="5"/>
      <c r="R461" s="5"/>
      <c r="S461" s="5"/>
      <c r="T461" s="5"/>
      <c r="U461" s="5"/>
      <c r="V461" s="5"/>
      <c r="W461" s="1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15"/>
      <c r="BA461" s="15"/>
      <c r="BB461" s="15"/>
      <c r="BC461" s="15"/>
      <c r="BD461" s="15"/>
      <c r="BE461" s="15"/>
      <c r="BF461" s="15"/>
      <c r="BG461" s="15"/>
      <c r="BH461" s="15"/>
      <c r="BI461" s="15"/>
      <c r="BJ461" s="15"/>
      <c r="BK461" s="15"/>
      <c r="BL461" s="15"/>
      <c r="BM461" s="15"/>
      <c r="BN461" s="15"/>
    </row>
    <row r="462" spans="3:66" ht="14.25" customHeight="1" x14ac:dyDescent="0.35">
      <c r="C462" s="5"/>
      <c r="D462" s="5"/>
      <c r="E462" s="5"/>
      <c r="F462" s="5"/>
      <c r="G462" s="5"/>
      <c r="H462" s="5"/>
      <c r="I462" s="5"/>
      <c r="J462" s="5"/>
      <c r="K462" s="5"/>
      <c r="L462" s="5"/>
      <c r="M462" s="8"/>
      <c r="N462" s="5"/>
      <c r="O462" s="5"/>
      <c r="P462" s="5"/>
      <c r="Q462" s="5"/>
      <c r="R462" s="5"/>
      <c r="S462" s="5"/>
      <c r="T462" s="5"/>
      <c r="U462" s="5"/>
      <c r="V462" s="5"/>
      <c r="W462" s="1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15"/>
      <c r="BA462" s="15"/>
      <c r="BB462" s="15"/>
      <c r="BC462" s="15"/>
      <c r="BD462" s="15"/>
      <c r="BE462" s="15"/>
      <c r="BF462" s="15"/>
      <c r="BG462" s="15"/>
      <c r="BH462" s="15"/>
      <c r="BI462" s="15"/>
      <c r="BJ462" s="15"/>
      <c r="BK462" s="15"/>
      <c r="BL462" s="15"/>
      <c r="BM462" s="15"/>
      <c r="BN462" s="15"/>
    </row>
    <row r="463" spans="3:66" ht="14.25" customHeight="1" x14ac:dyDescent="0.35">
      <c r="C463" s="5"/>
      <c r="D463" s="5"/>
      <c r="E463" s="5"/>
      <c r="F463" s="5"/>
      <c r="G463" s="5"/>
      <c r="H463" s="5"/>
      <c r="I463" s="5"/>
      <c r="J463" s="5"/>
      <c r="K463" s="5"/>
      <c r="L463" s="5"/>
      <c r="M463" s="8"/>
      <c r="N463" s="5"/>
      <c r="O463" s="5"/>
      <c r="P463" s="5"/>
      <c r="Q463" s="5"/>
      <c r="R463" s="5"/>
      <c r="S463" s="5"/>
      <c r="T463" s="5"/>
      <c r="U463" s="5"/>
      <c r="V463" s="5"/>
      <c r="W463" s="1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15"/>
      <c r="BA463" s="15"/>
      <c r="BB463" s="15"/>
      <c r="BC463" s="15"/>
      <c r="BD463" s="15"/>
      <c r="BE463" s="15"/>
      <c r="BF463" s="15"/>
      <c r="BG463" s="15"/>
      <c r="BH463" s="15"/>
      <c r="BI463" s="15"/>
      <c r="BJ463" s="15"/>
      <c r="BK463" s="15"/>
      <c r="BL463" s="15"/>
      <c r="BM463" s="15"/>
      <c r="BN463" s="15"/>
    </row>
    <row r="464" spans="3:66" ht="14.25" customHeight="1" x14ac:dyDescent="0.35">
      <c r="C464" s="5"/>
      <c r="D464" s="5"/>
      <c r="E464" s="5"/>
      <c r="F464" s="5"/>
      <c r="G464" s="5"/>
      <c r="H464" s="5"/>
      <c r="I464" s="5"/>
      <c r="J464" s="5"/>
      <c r="K464" s="5"/>
      <c r="L464" s="5"/>
      <c r="M464" s="8"/>
      <c r="N464" s="5"/>
      <c r="O464" s="5"/>
      <c r="P464" s="5"/>
      <c r="Q464" s="5"/>
      <c r="R464" s="5"/>
      <c r="S464" s="5"/>
      <c r="T464" s="5"/>
      <c r="U464" s="5"/>
      <c r="V464" s="5"/>
      <c r="W464" s="1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15"/>
      <c r="BA464" s="15"/>
      <c r="BB464" s="15"/>
      <c r="BC464" s="15"/>
      <c r="BD464" s="15"/>
      <c r="BE464" s="15"/>
      <c r="BF464" s="15"/>
      <c r="BG464" s="15"/>
      <c r="BH464" s="15"/>
      <c r="BI464" s="15"/>
      <c r="BJ464" s="15"/>
      <c r="BK464" s="15"/>
      <c r="BL464" s="15"/>
      <c r="BM464" s="15"/>
      <c r="BN464" s="15"/>
    </row>
    <row r="465" spans="3:66" ht="14.25" customHeight="1" x14ac:dyDescent="0.35">
      <c r="C465" s="5"/>
      <c r="D465" s="5"/>
      <c r="E465" s="5"/>
      <c r="F465" s="5"/>
      <c r="G465" s="5"/>
      <c r="H465" s="5"/>
      <c r="I465" s="5"/>
      <c r="J465" s="5"/>
      <c r="K465" s="5"/>
      <c r="L465" s="5"/>
      <c r="M465" s="8"/>
      <c r="N465" s="5"/>
      <c r="O465" s="5"/>
      <c r="P465" s="5"/>
      <c r="Q465" s="5"/>
      <c r="R465" s="5"/>
      <c r="S465" s="5"/>
      <c r="T465" s="5"/>
      <c r="U465" s="5"/>
      <c r="V465" s="5"/>
      <c r="W465" s="1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15"/>
      <c r="BA465" s="15"/>
      <c r="BB465" s="15"/>
      <c r="BC465" s="15"/>
      <c r="BD465" s="15"/>
      <c r="BE465" s="15"/>
      <c r="BF465" s="15"/>
      <c r="BG465" s="15"/>
      <c r="BH465" s="15"/>
      <c r="BI465" s="15"/>
      <c r="BJ465" s="15"/>
      <c r="BK465" s="15"/>
      <c r="BL465" s="15"/>
      <c r="BM465" s="15"/>
      <c r="BN465" s="15"/>
    </row>
    <row r="466" spans="3:66" ht="14.25" customHeight="1" x14ac:dyDescent="0.35">
      <c r="C466" s="5"/>
      <c r="D466" s="5"/>
      <c r="E466" s="5"/>
      <c r="F466" s="5"/>
      <c r="G466" s="5"/>
      <c r="H466" s="5"/>
      <c r="I466" s="5"/>
      <c r="J466" s="5"/>
      <c r="K466" s="5"/>
      <c r="L466" s="5"/>
      <c r="M466" s="8"/>
      <c r="N466" s="5"/>
      <c r="O466" s="5"/>
      <c r="P466" s="5"/>
      <c r="Q466" s="5"/>
      <c r="R466" s="5"/>
      <c r="S466" s="5"/>
      <c r="T466" s="5"/>
      <c r="U466" s="5"/>
      <c r="V466" s="5"/>
      <c r="W466" s="1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15"/>
      <c r="BA466" s="15"/>
      <c r="BB466" s="15"/>
      <c r="BC466" s="15"/>
      <c r="BD466" s="15"/>
      <c r="BE466" s="15"/>
      <c r="BF466" s="15"/>
      <c r="BG466" s="15"/>
      <c r="BH466" s="15"/>
      <c r="BI466" s="15"/>
      <c r="BJ466" s="15"/>
      <c r="BK466" s="15"/>
      <c r="BL466" s="15"/>
      <c r="BM466" s="15"/>
      <c r="BN466" s="15"/>
    </row>
    <row r="467" spans="3:66" ht="14.25" customHeight="1" x14ac:dyDescent="0.35">
      <c r="C467" s="5"/>
      <c r="D467" s="5"/>
      <c r="E467" s="5"/>
      <c r="F467" s="5"/>
      <c r="G467" s="5"/>
      <c r="H467" s="5"/>
      <c r="I467" s="5"/>
      <c r="J467" s="5"/>
      <c r="K467" s="5"/>
      <c r="L467" s="5"/>
      <c r="M467" s="8"/>
      <c r="N467" s="5"/>
      <c r="O467" s="5"/>
      <c r="P467" s="5"/>
      <c r="Q467" s="5"/>
      <c r="R467" s="5"/>
      <c r="S467" s="5"/>
      <c r="T467" s="5"/>
      <c r="U467" s="5"/>
      <c r="V467" s="5"/>
      <c r="W467" s="1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15"/>
      <c r="BA467" s="15"/>
      <c r="BB467" s="15"/>
      <c r="BC467" s="15"/>
      <c r="BD467" s="15"/>
      <c r="BE467" s="15"/>
      <c r="BF467" s="15"/>
      <c r="BG467" s="15"/>
      <c r="BH467" s="15"/>
      <c r="BI467" s="15"/>
      <c r="BJ467" s="15"/>
      <c r="BK467" s="15"/>
      <c r="BL467" s="15"/>
      <c r="BM467" s="15"/>
      <c r="BN467" s="15"/>
    </row>
    <row r="468" spans="3:66" ht="14.25" customHeight="1" x14ac:dyDescent="0.35">
      <c r="C468" s="5"/>
      <c r="D468" s="5"/>
      <c r="E468" s="5"/>
      <c r="F468" s="5"/>
      <c r="G468" s="5"/>
      <c r="H468" s="5"/>
      <c r="I468" s="5"/>
      <c r="J468" s="5"/>
      <c r="K468" s="5"/>
      <c r="L468" s="5"/>
      <c r="M468" s="8"/>
      <c r="N468" s="5"/>
      <c r="O468" s="5"/>
      <c r="P468" s="5"/>
      <c r="Q468" s="5"/>
      <c r="R468" s="5"/>
      <c r="S468" s="5"/>
      <c r="T468" s="5"/>
      <c r="U468" s="5"/>
      <c r="V468" s="5"/>
      <c r="W468" s="1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15"/>
      <c r="BA468" s="15"/>
      <c r="BB468" s="15"/>
      <c r="BC468" s="15"/>
      <c r="BD468" s="15"/>
      <c r="BE468" s="15"/>
      <c r="BF468" s="15"/>
      <c r="BG468" s="15"/>
      <c r="BH468" s="15"/>
      <c r="BI468" s="15"/>
      <c r="BJ468" s="15"/>
      <c r="BK468" s="15"/>
      <c r="BL468" s="15"/>
      <c r="BM468" s="15"/>
      <c r="BN468" s="15"/>
    </row>
    <row r="469" spans="3:66" ht="14.25" customHeight="1" x14ac:dyDescent="0.35">
      <c r="C469" s="5"/>
      <c r="D469" s="5"/>
      <c r="E469" s="5"/>
      <c r="F469" s="5"/>
      <c r="G469" s="5"/>
      <c r="H469" s="5"/>
      <c r="I469" s="5"/>
      <c r="J469" s="5"/>
      <c r="K469" s="5"/>
      <c r="L469" s="5"/>
      <c r="M469" s="8"/>
      <c r="N469" s="5"/>
      <c r="O469" s="5"/>
      <c r="P469" s="5"/>
      <c r="Q469" s="5"/>
      <c r="R469" s="5"/>
      <c r="S469" s="5"/>
      <c r="T469" s="5"/>
      <c r="U469" s="5"/>
      <c r="V469" s="5"/>
      <c r="W469" s="1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15"/>
      <c r="BA469" s="15"/>
      <c r="BB469" s="15"/>
      <c r="BC469" s="15"/>
      <c r="BD469" s="15"/>
      <c r="BE469" s="15"/>
      <c r="BF469" s="15"/>
      <c r="BG469" s="15"/>
      <c r="BH469" s="15"/>
      <c r="BI469" s="15"/>
      <c r="BJ469" s="15"/>
      <c r="BK469" s="15"/>
      <c r="BL469" s="15"/>
      <c r="BM469" s="15"/>
      <c r="BN469" s="15"/>
    </row>
    <row r="470" spans="3:66" ht="14.25" customHeight="1" x14ac:dyDescent="0.35">
      <c r="C470" s="5"/>
      <c r="D470" s="5"/>
      <c r="E470" s="5"/>
      <c r="F470" s="5"/>
      <c r="G470" s="5"/>
      <c r="H470" s="5"/>
      <c r="I470" s="5"/>
      <c r="J470" s="5"/>
      <c r="K470" s="5"/>
      <c r="L470" s="5"/>
      <c r="M470" s="8"/>
      <c r="N470" s="5"/>
      <c r="O470" s="5"/>
      <c r="P470" s="5"/>
      <c r="Q470" s="5"/>
      <c r="R470" s="5"/>
      <c r="S470" s="5"/>
      <c r="T470" s="5"/>
      <c r="U470" s="5"/>
      <c r="V470" s="5"/>
      <c r="W470" s="1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15"/>
      <c r="BA470" s="15"/>
      <c r="BB470" s="15"/>
      <c r="BC470" s="15"/>
      <c r="BD470" s="15"/>
      <c r="BE470" s="15"/>
      <c r="BF470" s="15"/>
      <c r="BG470" s="15"/>
      <c r="BH470" s="15"/>
      <c r="BI470" s="15"/>
      <c r="BJ470" s="15"/>
      <c r="BK470" s="15"/>
      <c r="BL470" s="15"/>
      <c r="BM470" s="15"/>
      <c r="BN470" s="15"/>
    </row>
    <row r="471" spans="3:66" ht="14.25" customHeight="1" x14ac:dyDescent="0.35">
      <c r="C471" s="5"/>
      <c r="D471" s="5"/>
      <c r="E471" s="5"/>
      <c r="F471" s="5"/>
      <c r="G471" s="5"/>
      <c r="H471" s="5"/>
      <c r="I471" s="5"/>
      <c r="J471" s="5"/>
      <c r="K471" s="5"/>
      <c r="L471" s="5"/>
      <c r="M471" s="8"/>
      <c r="N471" s="5"/>
      <c r="O471" s="5"/>
      <c r="P471" s="5"/>
      <c r="Q471" s="5"/>
      <c r="R471" s="5"/>
      <c r="S471" s="5"/>
      <c r="T471" s="5"/>
      <c r="U471" s="5"/>
      <c r="V471" s="5"/>
      <c r="W471" s="1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15"/>
      <c r="BA471" s="15"/>
      <c r="BB471" s="15"/>
      <c r="BC471" s="15"/>
      <c r="BD471" s="15"/>
      <c r="BE471" s="15"/>
      <c r="BF471" s="15"/>
      <c r="BG471" s="15"/>
      <c r="BH471" s="15"/>
      <c r="BI471" s="15"/>
      <c r="BJ471" s="15"/>
      <c r="BK471" s="15"/>
      <c r="BL471" s="15"/>
      <c r="BM471" s="15"/>
      <c r="BN471" s="15"/>
    </row>
    <row r="472" spans="3:66" ht="14.25" customHeight="1" x14ac:dyDescent="0.35">
      <c r="C472" s="5"/>
      <c r="D472" s="5"/>
      <c r="E472" s="5"/>
      <c r="F472" s="5"/>
      <c r="G472" s="5"/>
      <c r="H472" s="5"/>
      <c r="I472" s="5"/>
      <c r="J472" s="5"/>
      <c r="K472" s="5"/>
      <c r="L472" s="5"/>
      <c r="M472" s="8"/>
      <c r="N472" s="5"/>
      <c r="O472" s="5"/>
      <c r="P472" s="5"/>
      <c r="Q472" s="5"/>
      <c r="R472" s="5"/>
      <c r="S472" s="5"/>
      <c r="T472" s="5"/>
      <c r="U472" s="5"/>
      <c r="V472" s="5"/>
      <c r="W472" s="1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15"/>
      <c r="BA472" s="15"/>
      <c r="BB472" s="15"/>
      <c r="BC472" s="15"/>
      <c r="BD472" s="15"/>
      <c r="BE472" s="15"/>
      <c r="BF472" s="15"/>
      <c r="BG472" s="15"/>
      <c r="BH472" s="15"/>
      <c r="BI472" s="15"/>
      <c r="BJ472" s="15"/>
      <c r="BK472" s="15"/>
      <c r="BL472" s="15"/>
      <c r="BM472" s="15"/>
      <c r="BN472" s="15"/>
    </row>
    <row r="473" spans="3:66" ht="14.25" customHeight="1" x14ac:dyDescent="0.35">
      <c r="C473" s="5"/>
      <c r="D473" s="5"/>
      <c r="E473" s="5"/>
      <c r="F473" s="5"/>
      <c r="G473" s="5"/>
      <c r="H473" s="5"/>
      <c r="I473" s="5"/>
      <c r="J473" s="5"/>
      <c r="K473" s="5"/>
      <c r="L473" s="5"/>
      <c r="M473" s="8"/>
      <c r="N473" s="5"/>
      <c r="O473" s="5"/>
      <c r="P473" s="5"/>
      <c r="Q473" s="5"/>
      <c r="R473" s="5"/>
      <c r="S473" s="5"/>
      <c r="T473" s="5"/>
      <c r="U473" s="5"/>
      <c r="V473" s="5"/>
      <c r="W473" s="1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15"/>
      <c r="BA473" s="15"/>
      <c r="BB473" s="15"/>
      <c r="BC473" s="15"/>
      <c r="BD473" s="15"/>
      <c r="BE473" s="15"/>
      <c r="BF473" s="15"/>
      <c r="BG473" s="15"/>
      <c r="BH473" s="15"/>
      <c r="BI473" s="15"/>
      <c r="BJ473" s="15"/>
      <c r="BK473" s="15"/>
      <c r="BL473" s="15"/>
      <c r="BM473" s="15"/>
      <c r="BN473" s="15"/>
    </row>
    <row r="474" spans="3:66" ht="14.25" customHeight="1" x14ac:dyDescent="0.35">
      <c r="C474" s="5"/>
      <c r="D474" s="5"/>
      <c r="E474" s="5"/>
      <c r="F474" s="5"/>
      <c r="G474" s="5"/>
      <c r="H474" s="5"/>
      <c r="I474" s="5"/>
      <c r="J474" s="5"/>
      <c r="K474" s="5"/>
      <c r="L474" s="5"/>
      <c r="M474" s="8"/>
      <c r="N474" s="5"/>
      <c r="O474" s="5"/>
      <c r="P474" s="5"/>
      <c r="Q474" s="5"/>
      <c r="R474" s="5"/>
      <c r="S474" s="5"/>
      <c r="T474" s="5"/>
      <c r="U474" s="5"/>
      <c r="V474" s="5"/>
      <c r="W474" s="1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15"/>
      <c r="BA474" s="15"/>
      <c r="BB474" s="15"/>
      <c r="BC474" s="15"/>
      <c r="BD474" s="15"/>
      <c r="BE474" s="15"/>
      <c r="BF474" s="15"/>
      <c r="BG474" s="15"/>
      <c r="BH474" s="15"/>
      <c r="BI474" s="15"/>
      <c r="BJ474" s="15"/>
      <c r="BK474" s="15"/>
      <c r="BL474" s="15"/>
      <c r="BM474" s="15"/>
      <c r="BN474" s="15"/>
    </row>
    <row r="475" spans="3:66" ht="14.25" customHeight="1" x14ac:dyDescent="0.35">
      <c r="C475" s="5"/>
      <c r="D475" s="5"/>
      <c r="E475" s="5"/>
      <c r="F475" s="5"/>
      <c r="G475" s="5"/>
      <c r="H475" s="5"/>
      <c r="I475" s="5"/>
      <c r="J475" s="5"/>
      <c r="K475" s="5"/>
      <c r="L475" s="5"/>
      <c r="M475" s="8"/>
      <c r="N475" s="5"/>
      <c r="O475" s="5"/>
      <c r="P475" s="5"/>
      <c r="Q475" s="5"/>
      <c r="R475" s="5"/>
      <c r="S475" s="5"/>
      <c r="T475" s="5"/>
      <c r="U475" s="5"/>
      <c r="V475" s="5"/>
      <c r="W475" s="1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15"/>
      <c r="BA475" s="15"/>
      <c r="BB475" s="15"/>
      <c r="BC475" s="15"/>
      <c r="BD475" s="15"/>
      <c r="BE475" s="15"/>
      <c r="BF475" s="15"/>
      <c r="BG475" s="15"/>
      <c r="BH475" s="15"/>
      <c r="BI475" s="15"/>
      <c r="BJ475" s="15"/>
      <c r="BK475" s="15"/>
      <c r="BL475" s="15"/>
      <c r="BM475" s="15"/>
      <c r="BN475" s="15"/>
    </row>
    <row r="476" spans="3:66" ht="14.25" customHeight="1" x14ac:dyDescent="0.35">
      <c r="C476" s="5"/>
      <c r="D476" s="5"/>
      <c r="E476" s="5"/>
      <c r="F476" s="5"/>
      <c r="G476" s="5"/>
      <c r="H476" s="5"/>
      <c r="I476" s="5"/>
      <c r="J476" s="5"/>
      <c r="K476" s="5"/>
      <c r="L476" s="5"/>
      <c r="M476" s="8"/>
      <c r="N476" s="5"/>
      <c r="O476" s="5"/>
      <c r="P476" s="5"/>
      <c r="Q476" s="5"/>
      <c r="R476" s="5"/>
      <c r="S476" s="5"/>
      <c r="T476" s="5"/>
      <c r="U476" s="5"/>
      <c r="V476" s="5"/>
      <c r="W476" s="1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15"/>
      <c r="BA476" s="15"/>
      <c r="BB476" s="15"/>
      <c r="BC476" s="15"/>
      <c r="BD476" s="15"/>
      <c r="BE476" s="15"/>
      <c r="BF476" s="15"/>
      <c r="BG476" s="15"/>
      <c r="BH476" s="15"/>
      <c r="BI476" s="15"/>
      <c r="BJ476" s="15"/>
      <c r="BK476" s="15"/>
      <c r="BL476" s="15"/>
      <c r="BM476" s="15"/>
      <c r="BN476" s="15"/>
    </row>
    <row r="477" spans="3:66" ht="14.25" customHeight="1" x14ac:dyDescent="0.35">
      <c r="C477" s="5"/>
      <c r="D477" s="5"/>
      <c r="E477" s="5"/>
      <c r="F477" s="5"/>
      <c r="G477" s="5"/>
      <c r="H477" s="5"/>
      <c r="I477" s="5"/>
      <c r="J477" s="5"/>
      <c r="K477" s="5"/>
      <c r="L477" s="5"/>
      <c r="M477" s="8"/>
      <c r="N477" s="5"/>
      <c r="O477" s="5"/>
      <c r="P477" s="5"/>
      <c r="Q477" s="5"/>
      <c r="R477" s="5"/>
      <c r="S477" s="5"/>
      <c r="T477" s="5"/>
      <c r="U477" s="5"/>
      <c r="V477" s="5"/>
      <c r="W477" s="1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15"/>
      <c r="BA477" s="15"/>
      <c r="BB477" s="15"/>
      <c r="BC477" s="15"/>
      <c r="BD477" s="15"/>
      <c r="BE477" s="15"/>
      <c r="BF477" s="15"/>
      <c r="BG477" s="15"/>
      <c r="BH477" s="15"/>
      <c r="BI477" s="15"/>
      <c r="BJ477" s="15"/>
      <c r="BK477" s="15"/>
      <c r="BL477" s="15"/>
      <c r="BM477" s="15"/>
      <c r="BN477" s="15"/>
    </row>
    <row r="478" spans="3:66" ht="14.25" customHeight="1" x14ac:dyDescent="0.35">
      <c r="C478" s="5"/>
      <c r="D478" s="5"/>
      <c r="E478" s="5"/>
      <c r="F478" s="5"/>
      <c r="G478" s="5"/>
      <c r="H478" s="5"/>
      <c r="I478" s="5"/>
      <c r="J478" s="5"/>
      <c r="K478" s="5"/>
      <c r="L478" s="5"/>
      <c r="M478" s="8"/>
      <c r="N478" s="5"/>
      <c r="O478" s="5"/>
      <c r="P478" s="5"/>
      <c r="Q478" s="5"/>
      <c r="R478" s="5"/>
      <c r="S478" s="5"/>
      <c r="T478" s="5"/>
      <c r="U478" s="5"/>
      <c r="V478" s="5"/>
      <c r="W478" s="1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15"/>
      <c r="BA478" s="15"/>
      <c r="BB478" s="15"/>
      <c r="BC478" s="15"/>
      <c r="BD478" s="15"/>
      <c r="BE478" s="15"/>
      <c r="BF478" s="15"/>
      <c r="BG478" s="15"/>
      <c r="BH478" s="15"/>
      <c r="BI478" s="15"/>
      <c r="BJ478" s="15"/>
      <c r="BK478" s="15"/>
      <c r="BL478" s="15"/>
      <c r="BM478" s="15"/>
      <c r="BN478" s="15"/>
    </row>
    <row r="479" spans="3:66" ht="14.25" customHeight="1" x14ac:dyDescent="0.35">
      <c r="C479" s="5"/>
      <c r="D479" s="5"/>
      <c r="E479" s="5"/>
      <c r="F479" s="5"/>
      <c r="G479" s="5"/>
      <c r="H479" s="5"/>
      <c r="I479" s="5"/>
      <c r="J479" s="5"/>
      <c r="K479" s="5"/>
      <c r="L479" s="5"/>
      <c r="M479" s="8"/>
      <c r="N479" s="5"/>
      <c r="O479" s="5"/>
      <c r="P479" s="5"/>
      <c r="Q479" s="5"/>
      <c r="R479" s="5"/>
      <c r="S479" s="5"/>
      <c r="T479" s="5"/>
      <c r="U479" s="5"/>
      <c r="V479" s="5"/>
      <c r="W479" s="1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15"/>
      <c r="BA479" s="15"/>
      <c r="BB479" s="15"/>
      <c r="BC479" s="15"/>
      <c r="BD479" s="15"/>
      <c r="BE479" s="15"/>
      <c r="BF479" s="15"/>
      <c r="BG479" s="15"/>
      <c r="BH479" s="15"/>
      <c r="BI479" s="15"/>
      <c r="BJ479" s="15"/>
      <c r="BK479" s="15"/>
      <c r="BL479" s="15"/>
      <c r="BM479" s="15"/>
      <c r="BN479" s="15"/>
    </row>
    <row r="480" spans="3:66" ht="14.25" customHeight="1" x14ac:dyDescent="0.35">
      <c r="C480" s="5"/>
      <c r="D480" s="5"/>
      <c r="E480" s="5"/>
      <c r="F480" s="5"/>
      <c r="G480" s="5"/>
      <c r="H480" s="5"/>
      <c r="I480" s="5"/>
      <c r="J480" s="5"/>
      <c r="K480" s="5"/>
      <c r="L480" s="5"/>
      <c r="M480" s="8"/>
      <c r="N480" s="5"/>
      <c r="O480" s="5"/>
      <c r="P480" s="5"/>
      <c r="Q480" s="5"/>
      <c r="R480" s="5"/>
      <c r="S480" s="5"/>
      <c r="T480" s="5"/>
      <c r="U480" s="5"/>
      <c r="V480" s="5"/>
      <c r="W480" s="1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15"/>
      <c r="BA480" s="15"/>
      <c r="BB480" s="15"/>
      <c r="BC480" s="15"/>
      <c r="BD480" s="15"/>
      <c r="BE480" s="15"/>
      <c r="BF480" s="15"/>
      <c r="BG480" s="15"/>
      <c r="BH480" s="15"/>
      <c r="BI480" s="15"/>
      <c r="BJ480" s="15"/>
      <c r="BK480" s="15"/>
      <c r="BL480" s="15"/>
      <c r="BM480" s="15"/>
      <c r="BN480" s="15"/>
    </row>
    <row r="481" spans="3:66" ht="14.25" customHeight="1" x14ac:dyDescent="0.35">
      <c r="C481" s="5"/>
      <c r="D481" s="5"/>
      <c r="E481" s="5"/>
      <c r="F481" s="5"/>
      <c r="G481" s="5"/>
      <c r="H481" s="5"/>
      <c r="I481" s="5"/>
      <c r="J481" s="5"/>
      <c r="K481" s="5"/>
      <c r="L481" s="5"/>
      <c r="M481" s="8"/>
      <c r="N481" s="5"/>
      <c r="O481" s="5"/>
      <c r="P481" s="5"/>
      <c r="Q481" s="5"/>
      <c r="R481" s="5"/>
      <c r="S481" s="5"/>
      <c r="T481" s="5"/>
      <c r="U481" s="5"/>
      <c r="V481" s="5"/>
      <c r="W481" s="1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15"/>
      <c r="BA481" s="15"/>
      <c r="BB481" s="15"/>
      <c r="BC481" s="15"/>
      <c r="BD481" s="15"/>
      <c r="BE481" s="15"/>
      <c r="BF481" s="15"/>
      <c r="BG481" s="15"/>
      <c r="BH481" s="15"/>
      <c r="BI481" s="15"/>
      <c r="BJ481" s="15"/>
      <c r="BK481" s="15"/>
      <c r="BL481" s="15"/>
      <c r="BM481" s="15"/>
      <c r="BN481" s="15"/>
    </row>
    <row r="482" spans="3:66" ht="14.25" customHeight="1" x14ac:dyDescent="0.35">
      <c r="C482" s="5"/>
      <c r="D482" s="5"/>
      <c r="E482" s="5"/>
      <c r="F482" s="5"/>
      <c r="G482" s="5"/>
      <c r="H482" s="5"/>
      <c r="I482" s="5"/>
      <c r="J482" s="5"/>
      <c r="K482" s="5"/>
      <c r="L482" s="5"/>
      <c r="M482" s="8"/>
      <c r="N482" s="5"/>
      <c r="O482" s="5"/>
      <c r="P482" s="5"/>
      <c r="Q482" s="5"/>
      <c r="R482" s="5"/>
      <c r="S482" s="5"/>
      <c r="T482" s="5"/>
      <c r="U482" s="5"/>
      <c r="V482" s="5"/>
      <c r="W482" s="1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15"/>
      <c r="BA482" s="15"/>
      <c r="BB482" s="15"/>
      <c r="BC482" s="15"/>
      <c r="BD482" s="15"/>
      <c r="BE482" s="15"/>
      <c r="BF482" s="15"/>
      <c r="BG482" s="15"/>
      <c r="BH482" s="15"/>
      <c r="BI482" s="15"/>
      <c r="BJ482" s="15"/>
      <c r="BK482" s="15"/>
      <c r="BL482" s="15"/>
      <c r="BM482" s="15"/>
      <c r="BN482" s="15"/>
    </row>
    <row r="483" spans="3:66" ht="14.25" customHeight="1" x14ac:dyDescent="0.35">
      <c r="C483" s="5"/>
      <c r="D483" s="5"/>
      <c r="E483" s="5"/>
      <c r="F483" s="5"/>
      <c r="G483" s="5"/>
      <c r="H483" s="5"/>
      <c r="I483" s="5"/>
      <c r="J483" s="5"/>
      <c r="K483" s="5"/>
      <c r="L483" s="5"/>
      <c r="M483" s="8"/>
      <c r="N483" s="5"/>
      <c r="O483" s="5"/>
      <c r="P483" s="5"/>
      <c r="Q483" s="5"/>
      <c r="R483" s="5"/>
      <c r="S483" s="5"/>
      <c r="T483" s="5"/>
      <c r="U483" s="5"/>
      <c r="V483" s="5"/>
      <c r="W483" s="1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15"/>
      <c r="BA483" s="15"/>
      <c r="BB483" s="15"/>
      <c r="BC483" s="15"/>
      <c r="BD483" s="15"/>
      <c r="BE483" s="15"/>
      <c r="BF483" s="15"/>
      <c r="BG483" s="15"/>
      <c r="BH483" s="15"/>
      <c r="BI483" s="15"/>
      <c r="BJ483" s="15"/>
      <c r="BK483" s="15"/>
      <c r="BL483" s="15"/>
      <c r="BM483" s="15"/>
      <c r="BN483" s="15"/>
    </row>
    <row r="484" spans="3:66" ht="14.25" customHeight="1" x14ac:dyDescent="0.35">
      <c r="C484" s="5"/>
      <c r="D484" s="5"/>
      <c r="E484" s="5"/>
      <c r="F484" s="5"/>
      <c r="G484" s="5"/>
      <c r="H484" s="5"/>
      <c r="I484" s="5"/>
      <c r="J484" s="5"/>
      <c r="K484" s="5"/>
      <c r="L484" s="5"/>
      <c r="M484" s="8"/>
      <c r="N484" s="5"/>
      <c r="O484" s="5"/>
      <c r="P484" s="5"/>
      <c r="Q484" s="5"/>
      <c r="R484" s="5"/>
      <c r="S484" s="5"/>
      <c r="T484" s="5"/>
      <c r="U484" s="5"/>
      <c r="V484" s="5"/>
      <c r="W484" s="1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15"/>
      <c r="BA484" s="15"/>
      <c r="BB484" s="15"/>
      <c r="BC484" s="15"/>
      <c r="BD484" s="15"/>
      <c r="BE484" s="15"/>
      <c r="BF484" s="15"/>
      <c r="BG484" s="15"/>
      <c r="BH484" s="15"/>
      <c r="BI484" s="15"/>
      <c r="BJ484" s="15"/>
      <c r="BK484" s="15"/>
      <c r="BL484" s="15"/>
      <c r="BM484" s="15"/>
      <c r="BN484" s="15"/>
    </row>
    <row r="485" spans="3:66" ht="14.25" customHeight="1" x14ac:dyDescent="0.35">
      <c r="C485" s="5"/>
      <c r="D485" s="5"/>
      <c r="E485" s="5"/>
      <c r="F485" s="5"/>
      <c r="G485" s="5"/>
      <c r="H485" s="5"/>
      <c r="I485" s="5"/>
      <c r="J485" s="5"/>
      <c r="K485" s="5"/>
      <c r="L485" s="5"/>
      <c r="M485" s="8"/>
      <c r="N485" s="5"/>
      <c r="O485" s="5"/>
      <c r="P485" s="5"/>
      <c r="Q485" s="5"/>
      <c r="R485" s="5"/>
      <c r="S485" s="5"/>
      <c r="T485" s="5"/>
      <c r="U485" s="5"/>
      <c r="V485" s="5"/>
      <c r="W485" s="1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15"/>
      <c r="BA485" s="15"/>
      <c r="BB485" s="15"/>
      <c r="BC485" s="15"/>
      <c r="BD485" s="15"/>
      <c r="BE485" s="15"/>
      <c r="BF485" s="15"/>
      <c r="BG485" s="15"/>
      <c r="BH485" s="15"/>
      <c r="BI485" s="15"/>
      <c r="BJ485" s="15"/>
      <c r="BK485" s="15"/>
      <c r="BL485" s="15"/>
      <c r="BM485" s="15"/>
      <c r="BN485" s="15"/>
    </row>
    <row r="486" spans="3:66" ht="14.25" customHeight="1" x14ac:dyDescent="0.35">
      <c r="C486" s="5"/>
      <c r="D486" s="5"/>
      <c r="E486" s="5"/>
      <c r="F486" s="5"/>
      <c r="G486" s="5"/>
      <c r="H486" s="5"/>
      <c r="I486" s="5"/>
      <c r="J486" s="5"/>
      <c r="K486" s="5"/>
      <c r="L486" s="5"/>
      <c r="M486" s="8"/>
      <c r="N486" s="5"/>
      <c r="O486" s="5"/>
      <c r="P486" s="5"/>
      <c r="Q486" s="5"/>
      <c r="R486" s="5"/>
      <c r="S486" s="5"/>
      <c r="T486" s="5"/>
      <c r="U486" s="5"/>
      <c r="V486" s="5"/>
      <c r="W486" s="1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15"/>
      <c r="BA486" s="15"/>
      <c r="BB486" s="15"/>
      <c r="BC486" s="15"/>
      <c r="BD486" s="15"/>
      <c r="BE486" s="15"/>
      <c r="BF486" s="15"/>
      <c r="BG486" s="15"/>
      <c r="BH486" s="15"/>
      <c r="BI486" s="15"/>
      <c r="BJ486" s="15"/>
      <c r="BK486" s="15"/>
      <c r="BL486" s="15"/>
      <c r="BM486" s="15"/>
      <c r="BN486" s="15"/>
    </row>
    <row r="487" spans="3:66" ht="14.25" customHeight="1" x14ac:dyDescent="0.35">
      <c r="C487" s="5"/>
      <c r="D487" s="5"/>
      <c r="E487" s="5"/>
      <c r="F487" s="5"/>
      <c r="G487" s="5"/>
      <c r="H487" s="5"/>
      <c r="I487" s="5"/>
      <c r="J487" s="5"/>
      <c r="K487" s="5"/>
      <c r="L487" s="5"/>
      <c r="M487" s="8"/>
      <c r="N487" s="5"/>
      <c r="O487" s="5"/>
      <c r="P487" s="5"/>
      <c r="Q487" s="5"/>
      <c r="R487" s="5"/>
      <c r="S487" s="5"/>
      <c r="T487" s="5"/>
      <c r="U487" s="5"/>
      <c r="V487" s="5"/>
      <c r="W487" s="1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15"/>
      <c r="BA487" s="15"/>
      <c r="BB487" s="15"/>
      <c r="BC487" s="15"/>
      <c r="BD487" s="15"/>
      <c r="BE487" s="15"/>
      <c r="BF487" s="15"/>
      <c r="BG487" s="15"/>
      <c r="BH487" s="15"/>
      <c r="BI487" s="15"/>
      <c r="BJ487" s="15"/>
      <c r="BK487" s="15"/>
      <c r="BL487" s="15"/>
      <c r="BM487" s="15"/>
      <c r="BN487" s="15"/>
    </row>
    <row r="488" spans="3:66" ht="14.25" customHeight="1" x14ac:dyDescent="0.35">
      <c r="C488" s="5"/>
      <c r="D488" s="5"/>
      <c r="E488" s="5"/>
      <c r="F488" s="5"/>
      <c r="G488" s="5"/>
      <c r="H488" s="5"/>
      <c r="I488" s="5"/>
      <c r="J488" s="5"/>
      <c r="K488" s="5"/>
      <c r="L488" s="5"/>
      <c r="M488" s="8"/>
      <c r="N488" s="5"/>
      <c r="O488" s="5"/>
      <c r="P488" s="5"/>
      <c r="Q488" s="5"/>
      <c r="R488" s="5"/>
      <c r="S488" s="5"/>
      <c r="T488" s="5"/>
      <c r="U488" s="5"/>
      <c r="V488" s="5"/>
      <c r="W488" s="1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15"/>
      <c r="BA488" s="15"/>
      <c r="BB488" s="15"/>
      <c r="BC488" s="15"/>
      <c r="BD488" s="15"/>
      <c r="BE488" s="15"/>
      <c r="BF488" s="15"/>
      <c r="BG488" s="15"/>
      <c r="BH488" s="15"/>
      <c r="BI488" s="15"/>
      <c r="BJ488" s="15"/>
      <c r="BK488" s="15"/>
      <c r="BL488" s="15"/>
      <c r="BM488" s="15"/>
      <c r="BN488" s="15"/>
    </row>
    <row r="489" spans="3:66" ht="14.25" customHeight="1" x14ac:dyDescent="0.35">
      <c r="C489" s="5"/>
      <c r="D489" s="5"/>
      <c r="E489" s="5"/>
      <c r="F489" s="5"/>
      <c r="G489" s="5"/>
      <c r="H489" s="5"/>
      <c r="I489" s="5"/>
      <c r="J489" s="5"/>
      <c r="K489" s="5"/>
      <c r="L489" s="5"/>
      <c r="M489" s="8"/>
      <c r="N489" s="5"/>
      <c r="O489" s="5"/>
      <c r="P489" s="5"/>
      <c r="Q489" s="5"/>
      <c r="R489" s="5"/>
      <c r="S489" s="5"/>
      <c r="T489" s="5"/>
      <c r="U489" s="5"/>
      <c r="V489" s="5"/>
      <c r="W489" s="1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15"/>
      <c r="BA489" s="15"/>
      <c r="BB489" s="15"/>
      <c r="BC489" s="15"/>
      <c r="BD489" s="15"/>
      <c r="BE489" s="15"/>
      <c r="BF489" s="15"/>
      <c r="BG489" s="15"/>
      <c r="BH489" s="15"/>
      <c r="BI489" s="15"/>
      <c r="BJ489" s="15"/>
      <c r="BK489" s="15"/>
      <c r="BL489" s="15"/>
      <c r="BM489" s="15"/>
      <c r="BN489" s="15"/>
    </row>
    <row r="490" spans="3:66" ht="14.25" customHeight="1" x14ac:dyDescent="0.35">
      <c r="C490" s="5"/>
      <c r="D490" s="5"/>
      <c r="E490" s="5"/>
      <c r="F490" s="5"/>
      <c r="G490" s="5"/>
      <c r="H490" s="5"/>
      <c r="I490" s="5"/>
      <c r="J490" s="5"/>
      <c r="K490" s="5"/>
      <c r="L490" s="5"/>
      <c r="M490" s="8"/>
      <c r="N490" s="5"/>
      <c r="O490" s="5"/>
      <c r="P490" s="5"/>
      <c r="Q490" s="5"/>
      <c r="R490" s="5"/>
      <c r="S490" s="5"/>
      <c r="T490" s="5"/>
      <c r="U490" s="5"/>
      <c r="V490" s="5"/>
      <c r="W490" s="1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15"/>
      <c r="BA490" s="15"/>
      <c r="BB490" s="15"/>
      <c r="BC490" s="15"/>
      <c r="BD490" s="15"/>
      <c r="BE490" s="15"/>
      <c r="BF490" s="15"/>
      <c r="BG490" s="15"/>
      <c r="BH490" s="15"/>
      <c r="BI490" s="15"/>
      <c r="BJ490" s="15"/>
      <c r="BK490" s="15"/>
      <c r="BL490" s="15"/>
      <c r="BM490" s="15"/>
      <c r="BN490" s="15"/>
    </row>
    <row r="491" spans="3:66" ht="14.25" customHeight="1" x14ac:dyDescent="0.35">
      <c r="C491" s="5"/>
      <c r="D491" s="5"/>
      <c r="E491" s="5"/>
      <c r="F491" s="5"/>
      <c r="G491" s="5"/>
      <c r="H491" s="5"/>
      <c r="I491" s="5"/>
      <c r="J491" s="5"/>
      <c r="K491" s="5"/>
      <c r="L491" s="5"/>
      <c r="M491" s="8"/>
      <c r="N491" s="5"/>
      <c r="O491" s="5"/>
      <c r="P491" s="5"/>
      <c r="Q491" s="5"/>
      <c r="R491" s="5"/>
      <c r="S491" s="5"/>
      <c r="T491" s="5"/>
      <c r="U491" s="5"/>
      <c r="V491" s="5"/>
      <c r="W491" s="1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15"/>
      <c r="BA491" s="15"/>
      <c r="BB491" s="15"/>
      <c r="BC491" s="15"/>
      <c r="BD491" s="15"/>
      <c r="BE491" s="15"/>
      <c r="BF491" s="15"/>
      <c r="BG491" s="15"/>
      <c r="BH491" s="15"/>
      <c r="BI491" s="15"/>
      <c r="BJ491" s="15"/>
      <c r="BK491" s="15"/>
      <c r="BL491" s="15"/>
      <c r="BM491" s="15"/>
      <c r="BN491" s="15"/>
    </row>
    <row r="492" spans="3:66" ht="14.25" customHeight="1" x14ac:dyDescent="0.35">
      <c r="C492" s="5"/>
      <c r="D492" s="5"/>
      <c r="E492" s="5"/>
      <c r="F492" s="5"/>
      <c r="G492" s="5"/>
      <c r="H492" s="5"/>
      <c r="I492" s="5"/>
      <c r="J492" s="5"/>
      <c r="K492" s="5"/>
      <c r="L492" s="5"/>
      <c r="M492" s="8"/>
      <c r="N492" s="5"/>
      <c r="O492" s="5"/>
      <c r="P492" s="5"/>
      <c r="Q492" s="5"/>
      <c r="R492" s="5"/>
      <c r="S492" s="5"/>
      <c r="T492" s="5"/>
      <c r="U492" s="5"/>
      <c r="V492" s="5"/>
      <c r="W492" s="1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15"/>
      <c r="BA492" s="15"/>
      <c r="BB492" s="15"/>
      <c r="BC492" s="15"/>
      <c r="BD492" s="15"/>
      <c r="BE492" s="15"/>
      <c r="BF492" s="15"/>
      <c r="BG492" s="15"/>
      <c r="BH492" s="15"/>
      <c r="BI492" s="15"/>
      <c r="BJ492" s="15"/>
      <c r="BK492" s="15"/>
      <c r="BL492" s="15"/>
      <c r="BM492" s="15"/>
      <c r="BN492" s="15"/>
    </row>
    <row r="493" spans="3:66" ht="14.25" customHeight="1" x14ac:dyDescent="0.35">
      <c r="C493" s="5"/>
      <c r="D493" s="5"/>
      <c r="E493" s="5"/>
      <c r="F493" s="5"/>
      <c r="G493" s="5"/>
      <c r="H493" s="5"/>
      <c r="I493" s="5"/>
      <c r="J493" s="5"/>
      <c r="K493" s="5"/>
      <c r="L493" s="5"/>
      <c r="M493" s="8"/>
      <c r="N493" s="5"/>
      <c r="O493" s="5"/>
      <c r="P493" s="5"/>
      <c r="Q493" s="5"/>
      <c r="R493" s="5"/>
      <c r="S493" s="5"/>
      <c r="T493" s="5"/>
      <c r="U493" s="5"/>
      <c r="V493" s="5"/>
      <c r="W493" s="1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15"/>
      <c r="BA493" s="15"/>
      <c r="BB493" s="15"/>
      <c r="BC493" s="15"/>
      <c r="BD493" s="15"/>
      <c r="BE493" s="15"/>
      <c r="BF493" s="15"/>
      <c r="BG493" s="15"/>
      <c r="BH493" s="15"/>
      <c r="BI493" s="15"/>
      <c r="BJ493" s="15"/>
      <c r="BK493" s="15"/>
      <c r="BL493" s="15"/>
      <c r="BM493" s="15"/>
      <c r="BN493" s="15"/>
    </row>
    <row r="494" spans="3:66" ht="14.25" customHeight="1" x14ac:dyDescent="0.35">
      <c r="C494" s="5"/>
      <c r="D494" s="5"/>
      <c r="E494" s="5"/>
      <c r="F494" s="5"/>
      <c r="G494" s="5"/>
      <c r="H494" s="5"/>
      <c r="I494" s="5"/>
      <c r="J494" s="5"/>
      <c r="K494" s="5"/>
      <c r="L494" s="5"/>
      <c r="M494" s="8"/>
      <c r="N494" s="5"/>
      <c r="O494" s="5"/>
      <c r="P494" s="5"/>
      <c r="Q494" s="5"/>
      <c r="R494" s="5"/>
      <c r="S494" s="5"/>
      <c r="T494" s="5"/>
      <c r="U494" s="5"/>
      <c r="V494" s="5"/>
      <c r="W494" s="1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15"/>
      <c r="BA494" s="15"/>
      <c r="BB494" s="15"/>
      <c r="BC494" s="15"/>
      <c r="BD494" s="15"/>
      <c r="BE494" s="15"/>
      <c r="BF494" s="15"/>
      <c r="BG494" s="15"/>
      <c r="BH494" s="15"/>
      <c r="BI494" s="15"/>
      <c r="BJ494" s="15"/>
      <c r="BK494" s="15"/>
      <c r="BL494" s="15"/>
      <c r="BM494" s="15"/>
      <c r="BN494" s="15"/>
    </row>
    <row r="495" spans="3:66" ht="14.25" customHeight="1" x14ac:dyDescent="0.35">
      <c r="C495" s="5"/>
      <c r="D495" s="5"/>
      <c r="E495" s="5"/>
      <c r="F495" s="5"/>
      <c r="G495" s="5"/>
      <c r="H495" s="5"/>
      <c r="I495" s="5"/>
      <c r="J495" s="5"/>
      <c r="K495" s="5"/>
      <c r="L495" s="5"/>
      <c r="M495" s="8"/>
      <c r="N495" s="5"/>
      <c r="O495" s="5"/>
      <c r="P495" s="5"/>
      <c r="Q495" s="5"/>
      <c r="R495" s="5"/>
      <c r="S495" s="5"/>
      <c r="T495" s="5"/>
      <c r="U495" s="5"/>
      <c r="V495" s="5"/>
      <c r="W495" s="1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15"/>
      <c r="BA495" s="15"/>
      <c r="BB495" s="15"/>
      <c r="BC495" s="15"/>
      <c r="BD495" s="15"/>
      <c r="BE495" s="15"/>
      <c r="BF495" s="15"/>
      <c r="BG495" s="15"/>
      <c r="BH495" s="15"/>
      <c r="BI495" s="15"/>
      <c r="BJ495" s="15"/>
      <c r="BK495" s="15"/>
      <c r="BL495" s="15"/>
      <c r="BM495" s="15"/>
      <c r="BN495" s="15"/>
    </row>
    <row r="496" spans="3:66" ht="14.25" customHeight="1" x14ac:dyDescent="0.35">
      <c r="C496" s="5"/>
      <c r="D496" s="5"/>
      <c r="E496" s="5"/>
      <c r="F496" s="5"/>
      <c r="G496" s="5"/>
      <c r="H496" s="5"/>
      <c r="I496" s="5"/>
      <c r="J496" s="5"/>
      <c r="K496" s="5"/>
      <c r="L496" s="5"/>
      <c r="M496" s="8"/>
      <c r="N496" s="5"/>
      <c r="O496" s="5"/>
      <c r="P496" s="5"/>
      <c r="Q496" s="5"/>
      <c r="R496" s="5"/>
      <c r="S496" s="5"/>
      <c r="T496" s="5"/>
      <c r="U496" s="5"/>
      <c r="V496" s="5"/>
      <c r="W496" s="1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15"/>
      <c r="BA496" s="15"/>
      <c r="BB496" s="15"/>
      <c r="BC496" s="15"/>
      <c r="BD496" s="15"/>
      <c r="BE496" s="15"/>
      <c r="BF496" s="15"/>
      <c r="BG496" s="15"/>
      <c r="BH496" s="15"/>
      <c r="BI496" s="15"/>
      <c r="BJ496" s="15"/>
      <c r="BK496" s="15"/>
      <c r="BL496" s="15"/>
      <c r="BM496" s="15"/>
      <c r="BN496" s="15"/>
    </row>
    <row r="497" spans="3:66" ht="14.25" customHeight="1" x14ac:dyDescent="0.35">
      <c r="C497" s="5"/>
      <c r="D497" s="5"/>
      <c r="E497" s="5"/>
      <c r="F497" s="5"/>
      <c r="G497" s="5"/>
      <c r="H497" s="5"/>
      <c r="I497" s="5"/>
      <c r="J497" s="5"/>
      <c r="K497" s="5"/>
      <c r="L497" s="5"/>
      <c r="M497" s="8"/>
      <c r="N497" s="5"/>
      <c r="O497" s="5"/>
      <c r="P497" s="5"/>
      <c r="Q497" s="5"/>
      <c r="R497" s="5"/>
      <c r="S497" s="5"/>
      <c r="T497" s="5"/>
      <c r="U497" s="5"/>
      <c r="V497" s="5"/>
      <c r="W497" s="1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15"/>
      <c r="BA497" s="15"/>
      <c r="BB497" s="15"/>
      <c r="BC497" s="15"/>
      <c r="BD497" s="15"/>
      <c r="BE497" s="15"/>
      <c r="BF497" s="15"/>
      <c r="BG497" s="15"/>
      <c r="BH497" s="15"/>
      <c r="BI497" s="15"/>
      <c r="BJ497" s="15"/>
      <c r="BK497" s="15"/>
      <c r="BL497" s="15"/>
      <c r="BM497" s="15"/>
      <c r="BN497" s="15"/>
    </row>
    <row r="498" spans="3:66" ht="14.25" customHeight="1" x14ac:dyDescent="0.35">
      <c r="C498" s="5"/>
      <c r="D498" s="5"/>
      <c r="E498" s="5"/>
      <c r="F498" s="5"/>
      <c r="G498" s="5"/>
      <c r="H498" s="5"/>
      <c r="I498" s="5"/>
      <c r="J498" s="5"/>
      <c r="K498" s="5"/>
      <c r="L498" s="5"/>
      <c r="M498" s="8"/>
      <c r="N498" s="5"/>
      <c r="O498" s="5"/>
      <c r="P498" s="5"/>
      <c r="Q498" s="5"/>
      <c r="R498" s="5"/>
      <c r="S498" s="5"/>
      <c r="T498" s="5"/>
      <c r="U498" s="5"/>
      <c r="V498" s="5"/>
      <c r="W498" s="1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15"/>
      <c r="BA498" s="15"/>
      <c r="BB498" s="15"/>
      <c r="BC498" s="15"/>
      <c r="BD498" s="15"/>
      <c r="BE498" s="15"/>
      <c r="BF498" s="15"/>
      <c r="BG498" s="15"/>
      <c r="BH498" s="15"/>
      <c r="BI498" s="15"/>
      <c r="BJ498" s="15"/>
      <c r="BK498" s="15"/>
      <c r="BL498" s="15"/>
      <c r="BM498" s="15"/>
      <c r="BN498" s="15"/>
    </row>
    <row r="499" spans="3:66" ht="14.25" customHeight="1" x14ac:dyDescent="0.35">
      <c r="C499" s="5"/>
      <c r="D499" s="5"/>
      <c r="E499" s="5"/>
      <c r="F499" s="5"/>
      <c r="G499" s="5"/>
      <c r="H499" s="5"/>
      <c r="I499" s="5"/>
      <c r="J499" s="5"/>
      <c r="K499" s="5"/>
      <c r="L499" s="5"/>
      <c r="M499" s="8"/>
      <c r="N499" s="5"/>
      <c r="O499" s="5"/>
      <c r="P499" s="5"/>
      <c r="Q499" s="5"/>
      <c r="R499" s="5"/>
      <c r="S499" s="5"/>
      <c r="T499" s="5"/>
      <c r="U499" s="5"/>
      <c r="V499" s="5"/>
      <c r="W499" s="1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15"/>
      <c r="BA499" s="15"/>
      <c r="BB499" s="15"/>
      <c r="BC499" s="15"/>
      <c r="BD499" s="15"/>
      <c r="BE499" s="15"/>
      <c r="BF499" s="15"/>
      <c r="BG499" s="15"/>
      <c r="BH499" s="15"/>
      <c r="BI499" s="15"/>
      <c r="BJ499" s="15"/>
      <c r="BK499" s="15"/>
      <c r="BL499" s="15"/>
      <c r="BM499" s="15"/>
      <c r="BN499" s="15"/>
    </row>
    <row r="500" spans="3:66" ht="14.25" customHeight="1" x14ac:dyDescent="0.35">
      <c r="C500" s="5"/>
      <c r="D500" s="5"/>
      <c r="E500" s="5"/>
      <c r="F500" s="5"/>
      <c r="G500" s="5"/>
      <c r="H500" s="5"/>
      <c r="I500" s="5"/>
      <c r="J500" s="5"/>
      <c r="K500" s="5"/>
      <c r="L500" s="5"/>
      <c r="M500" s="8"/>
      <c r="N500" s="5"/>
      <c r="O500" s="5"/>
      <c r="P500" s="5"/>
      <c r="Q500" s="5"/>
      <c r="R500" s="5"/>
      <c r="S500" s="5"/>
      <c r="T500" s="5"/>
      <c r="U500" s="5"/>
      <c r="V500" s="5"/>
      <c r="W500" s="1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15"/>
      <c r="BA500" s="15"/>
      <c r="BB500" s="15"/>
      <c r="BC500" s="15"/>
      <c r="BD500" s="15"/>
      <c r="BE500" s="15"/>
      <c r="BF500" s="15"/>
      <c r="BG500" s="15"/>
      <c r="BH500" s="15"/>
      <c r="BI500" s="15"/>
      <c r="BJ500" s="15"/>
      <c r="BK500" s="15"/>
      <c r="BL500" s="15"/>
      <c r="BM500" s="15"/>
      <c r="BN500" s="15"/>
    </row>
    <row r="501" spans="3:66" ht="14.25" customHeight="1" x14ac:dyDescent="0.35">
      <c r="C501" s="5"/>
      <c r="D501" s="5"/>
      <c r="E501" s="5"/>
      <c r="F501" s="5"/>
      <c r="G501" s="5"/>
      <c r="H501" s="5"/>
      <c r="I501" s="5"/>
      <c r="J501" s="5"/>
      <c r="K501" s="5"/>
      <c r="L501" s="5"/>
      <c r="M501" s="8"/>
      <c r="N501" s="5"/>
      <c r="O501" s="5"/>
      <c r="P501" s="5"/>
      <c r="Q501" s="5"/>
      <c r="R501" s="5"/>
      <c r="S501" s="5"/>
      <c r="T501" s="5"/>
      <c r="U501" s="5"/>
      <c r="V501" s="5"/>
      <c r="W501" s="1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15"/>
      <c r="BA501" s="15"/>
      <c r="BB501" s="15"/>
      <c r="BC501" s="15"/>
      <c r="BD501" s="15"/>
      <c r="BE501" s="15"/>
      <c r="BF501" s="15"/>
      <c r="BG501" s="15"/>
      <c r="BH501" s="15"/>
      <c r="BI501" s="15"/>
      <c r="BJ501" s="15"/>
      <c r="BK501" s="15"/>
      <c r="BL501" s="15"/>
      <c r="BM501" s="15"/>
      <c r="BN501" s="15"/>
    </row>
    <row r="502" spans="3:66" ht="14.25" customHeight="1" x14ac:dyDescent="0.35">
      <c r="C502" s="5"/>
      <c r="D502" s="5"/>
      <c r="E502" s="5"/>
      <c r="F502" s="5"/>
      <c r="G502" s="5"/>
      <c r="H502" s="5"/>
      <c r="I502" s="5"/>
      <c r="J502" s="5"/>
      <c r="K502" s="5"/>
      <c r="L502" s="5"/>
      <c r="M502" s="8"/>
      <c r="N502" s="5"/>
      <c r="O502" s="5"/>
      <c r="P502" s="5"/>
      <c r="Q502" s="5"/>
      <c r="R502" s="5"/>
      <c r="S502" s="5"/>
      <c r="T502" s="5"/>
      <c r="U502" s="5"/>
      <c r="V502" s="5"/>
      <c r="W502" s="1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15"/>
      <c r="BA502" s="15"/>
      <c r="BB502" s="15"/>
      <c r="BC502" s="15"/>
      <c r="BD502" s="15"/>
      <c r="BE502" s="15"/>
      <c r="BF502" s="15"/>
      <c r="BG502" s="15"/>
      <c r="BH502" s="15"/>
      <c r="BI502" s="15"/>
      <c r="BJ502" s="15"/>
      <c r="BK502" s="15"/>
      <c r="BL502" s="15"/>
      <c r="BM502" s="15"/>
      <c r="BN502" s="15"/>
    </row>
    <row r="503" spans="3:66" ht="14.25" customHeight="1" x14ac:dyDescent="0.35">
      <c r="C503" s="5"/>
      <c r="D503" s="5"/>
      <c r="E503" s="5"/>
      <c r="F503" s="5"/>
      <c r="G503" s="5"/>
      <c r="H503" s="5"/>
      <c r="I503" s="5"/>
      <c r="J503" s="5"/>
      <c r="K503" s="5"/>
      <c r="L503" s="5"/>
      <c r="M503" s="8"/>
      <c r="N503" s="5"/>
      <c r="O503" s="5"/>
      <c r="P503" s="5"/>
      <c r="Q503" s="5"/>
      <c r="R503" s="5"/>
      <c r="S503" s="5"/>
      <c r="T503" s="5"/>
      <c r="U503" s="5"/>
      <c r="V503" s="5"/>
      <c r="W503" s="1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15"/>
      <c r="BA503" s="15"/>
      <c r="BB503" s="15"/>
      <c r="BC503" s="15"/>
      <c r="BD503" s="15"/>
      <c r="BE503" s="15"/>
      <c r="BF503" s="15"/>
      <c r="BG503" s="15"/>
      <c r="BH503" s="15"/>
      <c r="BI503" s="15"/>
      <c r="BJ503" s="15"/>
      <c r="BK503" s="15"/>
      <c r="BL503" s="15"/>
      <c r="BM503" s="15"/>
      <c r="BN503" s="15"/>
    </row>
    <row r="504" spans="3:66" ht="14.25" customHeight="1" x14ac:dyDescent="0.35">
      <c r="C504" s="5"/>
      <c r="D504" s="5"/>
      <c r="E504" s="5"/>
      <c r="F504" s="5"/>
      <c r="G504" s="5"/>
      <c r="H504" s="5"/>
      <c r="I504" s="5"/>
      <c r="J504" s="5"/>
      <c r="K504" s="5"/>
      <c r="L504" s="5"/>
      <c r="M504" s="8"/>
      <c r="N504" s="5"/>
      <c r="O504" s="5"/>
      <c r="P504" s="5"/>
      <c r="Q504" s="5"/>
      <c r="R504" s="5"/>
      <c r="S504" s="5"/>
      <c r="T504" s="5"/>
      <c r="U504" s="5"/>
      <c r="V504" s="5"/>
      <c r="W504" s="1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15"/>
      <c r="BA504" s="15"/>
      <c r="BB504" s="15"/>
      <c r="BC504" s="15"/>
      <c r="BD504" s="15"/>
      <c r="BE504" s="15"/>
      <c r="BF504" s="15"/>
      <c r="BG504" s="15"/>
      <c r="BH504" s="15"/>
      <c r="BI504" s="15"/>
      <c r="BJ504" s="15"/>
      <c r="BK504" s="15"/>
      <c r="BL504" s="15"/>
      <c r="BM504" s="15"/>
      <c r="BN504" s="15"/>
    </row>
    <row r="505" spans="3:66" ht="14.25" customHeight="1" x14ac:dyDescent="0.35">
      <c r="C505" s="5"/>
      <c r="D505" s="5"/>
      <c r="E505" s="5"/>
      <c r="F505" s="5"/>
      <c r="G505" s="5"/>
      <c r="H505" s="5"/>
      <c r="I505" s="5"/>
      <c r="J505" s="5"/>
      <c r="K505" s="5"/>
      <c r="L505" s="5"/>
      <c r="M505" s="8"/>
      <c r="N505" s="5"/>
      <c r="O505" s="5"/>
      <c r="P505" s="5"/>
      <c r="Q505" s="5"/>
      <c r="R505" s="5"/>
      <c r="S505" s="5"/>
      <c r="T505" s="5"/>
      <c r="U505" s="5"/>
      <c r="V505" s="5"/>
      <c r="W505" s="1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15"/>
      <c r="BA505" s="15"/>
      <c r="BB505" s="15"/>
      <c r="BC505" s="15"/>
      <c r="BD505" s="15"/>
      <c r="BE505" s="15"/>
      <c r="BF505" s="15"/>
      <c r="BG505" s="15"/>
      <c r="BH505" s="15"/>
      <c r="BI505" s="15"/>
      <c r="BJ505" s="15"/>
      <c r="BK505" s="15"/>
      <c r="BL505" s="15"/>
      <c r="BM505" s="15"/>
      <c r="BN505" s="15"/>
    </row>
    <row r="506" spans="3:66" ht="14.25" customHeight="1" x14ac:dyDescent="0.35">
      <c r="C506" s="5"/>
      <c r="D506" s="5"/>
      <c r="E506" s="5"/>
      <c r="F506" s="5"/>
      <c r="G506" s="5"/>
      <c r="H506" s="5"/>
      <c r="I506" s="5"/>
      <c r="J506" s="5"/>
      <c r="K506" s="5"/>
      <c r="L506" s="5"/>
      <c r="M506" s="8"/>
      <c r="N506" s="5"/>
      <c r="O506" s="5"/>
      <c r="P506" s="5"/>
      <c r="Q506" s="5"/>
      <c r="R506" s="5"/>
      <c r="S506" s="5"/>
      <c r="T506" s="5"/>
      <c r="U506" s="5"/>
      <c r="V506" s="5"/>
      <c r="W506" s="1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15"/>
      <c r="BA506" s="15"/>
      <c r="BB506" s="15"/>
      <c r="BC506" s="15"/>
      <c r="BD506" s="15"/>
      <c r="BE506" s="15"/>
      <c r="BF506" s="15"/>
      <c r="BG506" s="15"/>
      <c r="BH506" s="15"/>
      <c r="BI506" s="15"/>
      <c r="BJ506" s="15"/>
      <c r="BK506" s="15"/>
      <c r="BL506" s="15"/>
      <c r="BM506" s="15"/>
      <c r="BN506" s="15"/>
    </row>
    <row r="507" spans="3:66" ht="14.25" customHeight="1" x14ac:dyDescent="0.35">
      <c r="C507" s="5"/>
      <c r="D507" s="5"/>
      <c r="E507" s="5"/>
      <c r="F507" s="5"/>
      <c r="G507" s="5"/>
      <c r="H507" s="5"/>
      <c r="I507" s="5"/>
      <c r="J507" s="5"/>
      <c r="K507" s="5"/>
      <c r="L507" s="5"/>
      <c r="M507" s="8"/>
      <c r="N507" s="5"/>
      <c r="O507" s="5"/>
      <c r="P507" s="5"/>
      <c r="Q507" s="5"/>
      <c r="R507" s="5"/>
      <c r="S507" s="5"/>
      <c r="T507" s="5"/>
      <c r="U507" s="5"/>
      <c r="V507" s="5"/>
      <c r="W507" s="1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15"/>
      <c r="BA507" s="15"/>
      <c r="BB507" s="15"/>
      <c r="BC507" s="15"/>
      <c r="BD507" s="15"/>
      <c r="BE507" s="15"/>
      <c r="BF507" s="15"/>
      <c r="BG507" s="15"/>
      <c r="BH507" s="15"/>
      <c r="BI507" s="15"/>
      <c r="BJ507" s="15"/>
      <c r="BK507" s="15"/>
      <c r="BL507" s="15"/>
      <c r="BM507" s="15"/>
      <c r="BN507" s="15"/>
    </row>
    <row r="508" spans="3:66" ht="14.25" customHeight="1" x14ac:dyDescent="0.35">
      <c r="C508" s="5"/>
      <c r="D508" s="5"/>
      <c r="E508" s="5"/>
      <c r="F508" s="5"/>
      <c r="G508" s="5"/>
      <c r="H508" s="5"/>
      <c r="I508" s="5"/>
      <c r="J508" s="5"/>
      <c r="K508" s="5"/>
      <c r="L508" s="5"/>
      <c r="M508" s="8"/>
      <c r="N508" s="5"/>
      <c r="O508" s="5"/>
      <c r="P508" s="5"/>
      <c r="Q508" s="5"/>
      <c r="R508" s="5"/>
      <c r="S508" s="5"/>
      <c r="T508" s="5"/>
      <c r="U508" s="5"/>
      <c r="V508" s="5"/>
      <c r="W508" s="1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15"/>
      <c r="BA508" s="15"/>
      <c r="BB508" s="15"/>
      <c r="BC508" s="15"/>
      <c r="BD508" s="15"/>
      <c r="BE508" s="15"/>
      <c r="BF508" s="15"/>
      <c r="BG508" s="15"/>
      <c r="BH508" s="15"/>
      <c r="BI508" s="15"/>
      <c r="BJ508" s="15"/>
      <c r="BK508" s="15"/>
      <c r="BL508" s="15"/>
      <c r="BM508" s="15"/>
      <c r="BN508" s="15"/>
    </row>
    <row r="509" spans="3:66" ht="14.25" customHeight="1" x14ac:dyDescent="0.35">
      <c r="C509" s="5"/>
      <c r="D509" s="5"/>
      <c r="E509" s="5"/>
      <c r="F509" s="5"/>
      <c r="G509" s="5"/>
      <c r="H509" s="5"/>
      <c r="I509" s="5"/>
      <c r="J509" s="5"/>
      <c r="K509" s="5"/>
      <c r="L509" s="5"/>
      <c r="M509" s="8"/>
      <c r="N509" s="5"/>
      <c r="O509" s="5"/>
      <c r="P509" s="5"/>
      <c r="Q509" s="5"/>
      <c r="R509" s="5"/>
      <c r="S509" s="5"/>
      <c r="T509" s="5"/>
      <c r="U509" s="5"/>
      <c r="V509" s="5"/>
      <c r="W509" s="1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15"/>
      <c r="BA509" s="15"/>
      <c r="BB509" s="15"/>
      <c r="BC509" s="15"/>
      <c r="BD509" s="15"/>
      <c r="BE509" s="15"/>
      <c r="BF509" s="15"/>
      <c r="BG509" s="15"/>
      <c r="BH509" s="15"/>
      <c r="BI509" s="15"/>
      <c r="BJ509" s="15"/>
      <c r="BK509" s="15"/>
      <c r="BL509" s="15"/>
      <c r="BM509" s="15"/>
      <c r="BN509" s="15"/>
    </row>
    <row r="510" spans="3:66" ht="14.25" customHeight="1" x14ac:dyDescent="0.35">
      <c r="C510" s="5"/>
      <c r="D510" s="5"/>
      <c r="E510" s="5"/>
      <c r="F510" s="5"/>
      <c r="G510" s="5"/>
      <c r="H510" s="5"/>
      <c r="I510" s="5"/>
      <c r="J510" s="5"/>
      <c r="K510" s="5"/>
      <c r="L510" s="5"/>
      <c r="M510" s="8"/>
      <c r="N510" s="5"/>
      <c r="O510" s="5"/>
      <c r="P510" s="5"/>
      <c r="Q510" s="5"/>
      <c r="R510" s="5"/>
      <c r="S510" s="5"/>
      <c r="T510" s="5"/>
      <c r="U510" s="5"/>
      <c r="V510" s="5"/>
      <c r="W510" s="1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15"/>
      <c r="BA510" s="15"/>
      <c r="BB510" s="15"/>
      <c r="BC510" s="15"/>
      <c r="BD510" s="15"/>
      <c r="BE510" s="15"/>
      <c r="BF510" s="15"/>
      <c r="BG510" s="15"/>
      <c r="BH510" s="15"/>
      <c r="BI510" s="15"/>
      <c r="BJ510" s="15"/>
      <c r="BK510" s="15"/>
      <c r="BL510" s="15"/>
      <c r="BM510" s="15"/>
      <c r="BN510" s="15"/>
    </row>
    <row r="511" spans="3:66" ht="14.25" customHeight="1" x14ac:dyDescent="0.35">
      <c r="C511" s="5"/>
      <c r="D511" s="5"/>
      <c r="E511" s="5"/>
      <c r="F511" s="5"/>
      <c r="G511" s="5"/>
      <c r="H511" s="5"/>
      <c r="I511" s="5"/>
      <c r="J511" s="5"/>
      <c r="K511" s="5"/>
      <c r="L511" s="5"/>
      <c r="M511" s="8"/>
      <c r="N511" s="5"/>
      <c r="O511" s="5"/>
      <c r="P511" s="5"/>
      <c r="Q511" s="5"/>
      <c r="R511" s="5"/>
      <c r="S511" s="5"/>
      <c r="T511" s="5"/>
      <c r="U511" s="5"/>
      <c r="V511" s="5"/>
      <c r="W511" s="1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15"/>
      <c r="BA511" s="15"/>
      <c r="BB511" s="15"/>
      <c r="BC511" s="15"/>
      <c r="BD511" s="15"/>
      <c r="BE511" s="15"/>
      <c r="BF511" s="15"/>
      <c r="BG511" s="15"/>
      <c r="BH511" s="15"/>
      <c r="BI511" s="15"/>
      <c r="BJ511" s="15"/>
      <c r="BK511" s="15"/>
      <c r="BL511" s="15"/>
      <c r="BM511" s="15"/>
      <c r="BN511" s="15"/>
    </row>
    <row r="512" spans="3:66" ht="14.25" customHeight="1" x14ac:dyDescent="0.35">
      <c r="C512" s="5"/>
      <c r="D512" s="5"/>
      <c r="E512" s="5"/>
      <c r="F512" s="5"/>
      <c r="G512" s="5"/>
      <c r="H512" s="5"/>
      <c r="I512" s="5"/>
      <c r="J512" s="5"/>
      <c r="K512" s="5"/>
      <c r="L512" s="5"/>
      <c r="M512" s="8"/>
      <c r="N512" s="5"/>
      <c r="O512" s="5"/>
      <c r="P512" s="5"/>
      <c r="Q512" s="5"/>
      <c r="R512" s="5"/>
      <c r="S512" s="5"/>
      <c r="T512" s="5"/>
      <c r="U512" s="5"/>
      <c r="V512" s="5"/>
      <c r="W512" s="1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15"/>
      <c r="BA512" s="15"/>
      <c r="BB512" s="15"/>
      <c r="BC512" s="15"/>
      <c r="BD512" s="15"/>
      <c r="BE512" s="15"/>
      <c r="BF512" s="15"/>
      <c r="BG512" s="15"/>
      <c r="BH512" s="15"/>
      <c r="BI512" s="15"/>
      <c r="BJ512" s="15"/>
      <c r="BK512" s="15"/>
      <c r="BL512" s="15"/>
      <c r="BM512" s="15"/>
      <c r="BN512" s="15"/>
    </row>
    <row r="513" spans="3:66" ht="14.25" customHeight="1" x14ac:dyDescent="0.35">
      <c r="C513" s="5"/>
      <c r="D513" s="5"/>
      <c r="E513" s="5"/>
      <c r="F513" s="5"/>
      <c r="G513" s="5"/>
      <c r="H513" s="5"/>
      <c r="I513" s="5"/>
      <c r="J513" s="5"/>
      <c r="K513" s="5"/>
      <c r="L513" s="5"/>
      <c r="M513" s="8"/>
      <c r="N513" s="5"/>
      <c r="O513" s="5"/>
      <c r="P513" s="5"/>
      <c r="Q513" s="5"/>
      <c r="R513" s="5"/>
      <c r="S513" s="5"/>
      <c r="T513" s="5"/>
      <c r="U513" s="5"/>
      <c r="V513" s="5"/>
      <c r="W513" s="1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15"/>
      <c r="BA513" s="15"/>
      <c r="BB513" s="15"/>
      <c r="BC513" s="15"/>
      <c r="BD513" s="15"/>
      <c r="BE513" s="15"/>
      <c r="BF513" s="15"/>
      <c r="BG513" s="15"/>
      <c r="BH513" s="15"/>
      <c r="BI513" s="15"/>
      <c r="BJ513" s="15"/>
      <c r="BK513" s="15"/>
      <c r="BL513" s="15"/>
      <c r="BM513" s="15"/>
      <c r="BN513" s="15"/>
    </row>
    <row r="514" spans="3:66" ht="14.25" customHeight="1" x14ac:dyDescent="0.35">
      <c r="C514" s="5"/>
      <c r="D514" s="5"/>
      <c r="E514" s="5"/>
      <c r="F514" s="5"/>
      <c r="G514" s="5"/>
      <c r="H514" s="5"/>
      <c r="I514" s="5"/>
      <c r="J514" s="5"/>
      <c r="K514" s="5"/>
      <c r="L514" s="5"/>
      <c r="M514" s="8"/>
      <c r="N514" s="5"/>
      <c r="O514" s="5"/>
      <c r="P514" s="5"/>
      <c r="Q514" s="5"/>
      <c r="R514" s="5"/>
      <c r="S514" s="5"/>
      <c r="T514" s="5"/>
      <c r="U514" s="5"/>
      <c r="V514" s="5"/>
      <c r="W514" s="1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15"/>
      <c r="BA514" s="15"/>
      <c r="BB514" s="15"/>
      <c r="BC514" s="15"/>
      <c r="BD514" s="15"/>
      <c r="BE514" s="15"/>
      <c r="BF514" s="15"/>
      <c r="BG514" s="15"/>
      <c r="BH514" s="15"/>
      <c r="BI514" s="15"/>
      <c r="BJ514" s="15"/>
      <c r="BK514" s="15"/>
      <c r="BL514" s="15"/>
      <c r="BM514" s="15"/>
      <c r="BN514" s="15"/>
    </row>
    <row r="515" spans="3:66" ht="14.25" customHeight="1" x14ac:dyDescent="0.35">
      <c r="C515" s="5"/>
      <c r="D515" s="5"/>
      <c r="E515" s="5"/>
      <c r="F515" s="5"/>
      <c r="G515" s="5"/>
      <c r="H515" s="5"/>
      <c r="I515" s="5"/>
      <c r="J515" s="5"/>
      <c r="K515" s="5"/>
      <c r="L515" s="5"/>
      <c r="M515" s="8"/>
      <c r="N515" s="5"/>
      <c r="O515" s="5"/>
      <c r="P515" s="5"/>
      <c r="Q515" s="5"/>
      <c r="R515" s="5"/>
      <c r="S515" s="5"/>
      <c r="T515" s="5"/>
      <c r="U515" s="5"/>
      <c r="V515" s="5"/>
      <c r="W515" s="1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15"/>
      <c r="BA515" s="15"/>
      <c r="BB515" s="15"/>
      <c r="BC515" s="15"/>
      <c r="BD515" s="15"/>
      <c r="BE515" s="15"/>
      <c r="BF515" s="15"/>
      <c r="BG515" s="15"/>
      <c r="BH515" s="15"/>
      <c r="BI515" s="15"/>
      <c r="BJ515" s="15"/>
      <c r="BK515" s="15"/>
      <c r="BL515" s="15"/>
      <c r="BM515" s="15"/>
      <c r="BN515" s="15"/>
    </row>
    <row r="516" spans="3:66" ht="14.25" customHeight="1" x14ac:dyDescent="0.35">
      <c r="C516" s="5"/>
      <c r="D516" s="5"/>
      <c r="E516" s="5"/>
      <c r="F516" s="5"/>
      <c r="G516" s="5"/>
      <c r="H516" s="5"/>
      <c r="I516" s="5"/>
      <c r="J516" s="5"/>
      <c r="K516" s="5"/>
      <c r="L516" s="5"/>
      <c r="M516" s="8"/>
      <c r="N516" s="5"/>
      <c r="O516" s="5"/>
      <c r="P516" s="5"/>
      <c r="Q516" s="5"/>
      <c r="R516" s="5"/>
      <c r="S516" s="5"/>
      <c r="T516" s="5"/>
      <c r="U516" s="5"/>
      <c r="V516" s="5"/>
      <c r="W516" s="1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15"/>
      <c r="BA516" s="15"/>
      <c r="BB516" s="15"/>
      <c r="BC516" s="15"/>
      <c r="BD516" s="15"/>
      <c r="BE516" s="15"/>
      <c r="BF516" s="15"/>
      <c r="BG516" s="15"/>
      <c r="BH516" s="15"/>
      <c r="BI516" s="15"/>
      <c r="BJ516" s="15"/>
      <c r="BK516" s="15"/>
      <c r="BL516" s="15"/>
      <c r="BM516" s="15"/>
      <c r="BN516" s="15"/>
    </row>
    <row r="517" spans="3:66" ht="14.25" customHeight="1" x14ac:dyDescent="0.35">
      <c r="C517" s="5"/>
      <c r="D517" s="5"/>
      <c r="E517" s="5"/>
      <c r="F517" s="5"/>
      <c r="G517" s="5"/>
      <c r="H517" s="5"/>
      <c r="I517" s="5"/>
      <c r="J517" s="5"/>
      <c r="K517" s="5"/>
      <c r="L517" s="5"/>
      <c r="M517" s="8"/>
      <c r="N517" s="5"/>
      <c r="O517" s="5"/>
      <c r="P517" s="5"/>
      <c r="Q517" s="5"/>
      <c r="R517" s="5"/>
      <c r="S517" s="5"/>
      <c r="T517" s="5"/>
      <c r="U517" s="5"/>
      <c r="V517" s="5"/>
      <c r="W517" s="1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15"/>
      <c r="BA517" s="15"/>
      <c r="BB517" s="15"/>
      <c r="BC517" s="15"/>
      <c r="BD517" s="15"/>
      <c r="BE517" s="15"/>
      <c r="BF517" s="15"/>
      <c r="BG517" s="15"/>
      <c r="BH517" s="15"/>
      <c r="BI517" s="15"/>
      <c r="BJ517" s="15"/>
      <c r="BK517" s="15"/>
      <c r="BL517" s="15"/>
      <c r="BM517" s="15"/>
      <c r="BN517" s="15"/>
    </row>
    <row r="518" spans="3:66" ht="14.25" customHeight="1" x14ac:dyDescent="0.35">
      <c r="C518" s="5"/>
      <c r="D518" s="5"/>
      <c r="E518" s="5"/>
      <c r="F518" s="5"/>
      <c r="G518" s="5"/>
      <c r="H518" s="5"/>
      <c r="I518" s="5"/>
      <c r="J518" s="5"/>
      <c r="K518" s="5"/>
      <c r="L518" s="5"/>
      <c r="M518" s="8"/>
      <c r="N518" s="5"/>
      <c r="O518" s="5"/>
      <c r="P518" s="5"/>
      <c r="Q518" s="5"/>
      <c r="R518" s="5"/>
      <c r="S518" s="5"/>
      <c r="T518" s="5"/>
      <c r="U518" s="5"/>
      <c r="V518" s="5"/>
      <c r="W518" s="1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15"/>
      <c r="BA518" s="15"/>
      <c r="BB518" s="15"/>
      <c r="BC518" s="15"/>
      <c r="BD518" s="15"/>
      <c r="BE518" s="15"/>
      <c r="BF518" s="15"/>
      <c r="BG518" s="15"/>
      <c r="BH518" s="15"/>
      <c r="BI518" s="15"/>
      <c r="BJ518" s="15"/>
      <c r="BK518" s="15"/>
      <c r="BL518" s="15"/>
      <c r="BM518" s="15"/>
      <c r="BN518" s="15"/>
    </row>
    <row r="519" spans="3:66" ht="14.25" customHeight="1" x14ac:dyDescent="0.35">
      <c r="C519" s="5"/>
      <c r="D519" s="5"/>
      <c r="E519" s="5"/>
      <c r="F519" s="5"/>
      <c r="G519" s="5"/>
      <c r="H519" s="5"/>
      <c r="I519" s="5"/>
      <c r="J519" s="5"/>
      <c r="K519" s="5"/>
      <c r="L519" s="5"/>
      <c r="M519" s="8"/>
      <c r="N519" s="5"/>
      <c r="O519" s="5"/>
      <c r="P519" s="5"/>
      <c r="Q519" s="5"/>
      <c r="R519" s="5"/>
      <c r="S519" s="5"/>
      <c r="T519" s="5"/>
      <c r="U519" s="5"/>
      <c r="V519" s="5"/>
      <c r="W519" s="1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15"/>
      <c r="BA519" s="15"/>
      <c r="BB519" s="15"/>
      <c r="BC519" s="15"/>
      <c r="BD519" s="15"/>
      <c r="BE519" s="15"/>
      <c r="BF519" s="15"/>
      <c r="BG519" s="15"/>
      <c r="BH519" s="15"/>
      <c r="BI519" s="15"/>
      <c r="BJ519" s="15"/>
      <c r="BK519" s="15"/>
      <c r="BL519" s="15"/>
      <c r="BM519" s="15"/>
      <c r="BN519" s="15"/>
    </row>
    <row r="520" spans="3:66" ht="14.25" customHeight="1" x14ac:dyDescent="0.35">
      <c r="C520" s="5"/>
      <c r="D520" s="5"/>
      <c r="E520" s="5"/>
      <c r="F520" s="5"/>
      <c r="G520" s="5"/>
      <c r="H520" s="5"/>
      <c r="I520" s="5"/>
      <c r="J520" s="5"/>
      <c r="K520" s="5"/>
      <c r="L520" s="5"/>
      <c r="M520" s="8"/>
      <c r="N520" s="5"/>
      <c r="O520" s="5"/>
      <c r="P520" s="5"/>
      <c r="Q520" s="5"/>
      <c r="R520" s="5"/>
      <c r="S520" s="5"/>
      <c r="T520" s="5"/>
      <c r="U520" s="5"/>
      <c r="V520" s="5"/>
      <c r="W520" s="1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15"/>
      <c r="BA520" s="15"/>
      <c r="BB520" s="15"/>
      <c r="BC520" s="15"/>
      <c r="BD520" s="15"/>
      <c r="BE520" s="15"/>
      <c r="BF520" s="15"/>
      <c r="BG520" s="15"/>
      <c r="BH520" s="15"/>
      <c r="BI520" s="15"/>
      <c r="BJ520" s="15"/>
      <c r="BK520" s="15"/>
      <c r="BL520" s="15"/>
      <c r="BM520" s="15"/>
      <c r="BN520" s="15"/>
    </row>
    <row r="521" spans="3:66" ht="14.25" customHeight="1" x14ac:dyDescent="0.35">
      <c r="C521" s="5"/>
      <c r="D521" s="5"/>
      <c r="E521" s="5"/>
      <c r="F521" s="5"/>
      <c r="G521" s="5"/>
      <c r="H521" s="5"/>
      <c r="I521" s="5"/>
      <c r="J521" s="5"/>
      <c r="K521" s="5"/>
      <c r="L521" s="5"/>
      <c r="M521" s="8"/>
      <c r="N521" s="5"/>
      <c r="O521" s="5"/>
      <c r="P521" s="5"/>
      <c r="Q521" s="5"/>
      <c r="R521" s="5"/>
      <c r="S521" s="5"/>
      <c r="T521" s="5"/>
      <c r="U521" s="5"/>
      <c r="V521" s="5"/>
      <c r="W521" s="1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15"/>
      <c r="BA521" s="15"/>
      <c r="BB521" s="15"/>
      <c r="BC521" s="15"/>
      <c r="BD521" s="15"/>
      <c r="BE521" s="15"/>
      <c r="BF521" s="15"/>
      <c r="BG521" s="15"/>
      <c r="BH521" s="15"/>
      <c r="BI521" s="15"/>
      <c r="BJ521" s="15"/>
      <c r="BK521" s="15"/>
      <c r="BL521" s="15"/>
      <c r="BM521" s="15"/>
      <c r="BN521" s="15"/>
    </row>
    <row r="522" spans="3:66" ht="14.25" customHeight="1" x14ac:dyDescent="0.35">
      <c r="C522" s="5"/>
      <c r="D522" s="5"/>
      <c r="E522" s="5"/>
      <c r="F522" s="5"/>
      <c r="G522" s="5"/>
      <c r="H522" s="5"/>
      <c r="I522" s="5"/>
      <c r="J522" s="5"/>
      <c r="K522" s="5"/>
      <c r="L522" s="5"/>
      <c r="M522" s="8"/>
      <c r="N522" s="5"/>
      <c r="O522" s="5"/>
      <c r="P522" s="5"/>
      <c r="Q522" s="5"/>
      <c r="R522" s="5"/>
      <c r="S522" s="5"/>
      <c r="T522" s="5"/>
      <c r="U522" s="5"/>
      <c r="V522" s="5"/>
      <c r="W522" s="1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15"/>
      <c r="BA522" s="15"/>
      <c r="BB522" s="15"/>
      <c r="BC522" s="15"/>
      <c r="BD522" s="15"/>
      <c r="BE522" s="15"/>
      <c r="BF522" s="15"/>
      <c r="BG522" s="15"/>
      <c r="BH522" s="15"/>
      <c r="BI522" s="15"/>
      <c r="BJ522" s="15"/>
      <c r="BK522" s="15"/>
      <c r="BL522" s="15"/>
      <c r="BM522" s="15"/>
      <c r="BN522" s="15"/>
    </row>
    <row r="523" spans="3:66" ht="14.25" customHeight="1" x14ac:dyDescent="0.35">
      <c r="C523" s="5"/>
      <c r="D523" s="5"/>
      <c r="E523" s="5"/>
      <c r="F523" s="5"/>
      <c r="G523" s="5"/>
      <c r="H523" s="5"/>
      <c r="I523" s="5"/>
      <c r="J523" s="5"/>
      <c r="K523" s="5"/>
      <c r="L523" s="5"/>
      <c r="M523" s="8"/>
      <c r="N523" s="5"/>
      <c r="O523" s="5"/>
      <c r="P523" s="5"/>
      <c r="Q523" s="5"/>
      <c r="R523" s="5"/>
      <c r="S523" s="5"/>
      <c r="T523" s="5"/>
      <c r="U523" s="5"/>
      <c r="V523" s="5"/>
      <c r="W523" s="1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15"/>
      <c r="BA523" s="15"/>
      <c r="BB523" s="15"/>
      <c r="BC523" s="15"/>
      <c r="BD523" s="15"/>
      <c r="BE523" s="15"/>
      <c r="BF523" s="15"/>
      <c r="BG523" s="15"/>
      <c r="BH523" s="15"/>
      <c r="BI523" s="15"/>
      <c r="BJ523" s="15"/>
      <c r="BK523" s="15"/>
      <c r="BL523" s="15"/>
      <c r="BM523" s="15"/>
      <c r="BN523" s="15"/>
    </row>
    <row r="524" spans="3:66" ht="14.25" customHeight="1" x14ac:dyDescent="0.35">
      <c r="C524" s="5"/>
      <c r="D524" s="5"/>
      <c r="E524" s="5"/>
      <c r="F524" s="5"/>
      <c r="G524" s="5"/>
      <c r="H524" s="5"/>
      <c r="I524" s="5"/>
      <c r="J524" s="5"/>
      <c r="K524" s="5"/>
      <c r="L524" s="5"/>
      <c r="M524" s="8"/>
      <c r="N524" s="5"/>
      <c r="O524" s="5"/>
      <c r="P524" s="5"/>
      <c r="Q524" s="5"/>
      <c r="R524" s="5"/>
      <c r="S524" s="5"/>
      <c r="T524" s="5"/>
      <c r="U524" s="5"/>
      <c r="V524" s="5"/>
      <c r="W524" s="1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15"/>
      <c r="BA524" s="15"/>
      <c r="BB524" s="15"/>
      <c r="BC524" s="15"/>
      <c r="BD524" s="15"/>
      <c r="BE524" s="15"/>
      <c r="BF524" s="15"/>
      <c r="BG524" s="15"/>
      <c r="BH524" s="15"/>
      <c r="BI524" s="15"/>
      <c r="BJ524" s="15"/>
      <c r="BK524" s="15"/>
      <c r="BL524" s="15"/>
      <c r="BM524" s="15"/>
      <c r="BN524" s="15"/>
    </row>
    <row r="525" spans="3:66" ht="14.25" customHeight="1" x14ac:dyDescent="0.35">
      <c r="C525" s="5"/>
      <c r="D525" s="5"/>
      <c r="E525" s="5"/>
      <c r="F525" s="5"/>
      <c r="G525" s="5"/>
      <c r="H525" s="5"/>
      <c r="I525" s="5"/>
      <c r="J525" s="5"/>
      <c r="K525" s="5"/>
      <c r="L525" s="5"/>
      <c r="M525" s="8"/>
      <c r="N525" s="5"/>
      <c r="O525" s="5"/>
      <c r="P525" s="5"/>
      <c r="Q525" s="5"/>
      <c r="R525" s="5"/>
      <c r="S525" s="5"/>
      <c r="T525" s="5"/>
      <c r="U525" s="5"/>
      <c r="V525" s="5"/>
      <c r="W525" s="1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15"/>
      <c r="BA525" s="15"/>
      <c r="BB525" s="15"/>
      <c r="BC525" s="15"/>
      <c r="BD525" s="15"/>
      <c r="BE525" s="15"/>
      <c r="BF525" s="15"/>
      <c r="BG525" s="15"/>
      <c r="BH525" s="15"/>
      <c r="BI525" s="15"/>
      <c r="BJ525" s="15"/>
      <c r="BK525" s="15"/>
      <c r="BL525" s="15"/>
      <c r="BM525" s="15"/>
      <c r="BN525" s="15"/>
    </row>
    <row r="526" spans="3:66" ht="14.25" customHeight="1" x14ac:dyDescent="0.35">
      <c r="C526" s="5"/>
      <c r="D526" s="5"/>
      <c r="E526" s="5"/>
      <c r="F526" s="5"/>
      <c r="G526" s="5"/>
      <c r="H526" s="5"/>
      <c r="I526" s="5"/>
      <c r="J526" s="5"/>
      <c r="K526" s="5"/>
      <c r="L526" s="5"/>
      <c r="M526" s="8"/>
      <c r="N526" s="5"/>
      <c r="O526" s="5"/>
      <c r="P526" s="5"/>
      <c r="Q526" s="5"/>
      <c r="R526" s="5"/>
      <c r="S526" s="5"/>
      <c r="T526" s="5"/>
      <c r="U526" s="5"/>
      <c r="V526" s="5"/>
      <c r="W526" s="1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15"/>
      <c r="BA526" s="15"/>
      <c r="BB526" s="15"/>
      <c r="BC526" s="15"/>
      <c r="BD526" s="15"/>
      <c r="BE526" s="15"/>
      <c r="BF526" s="15"/>
      <c r="BG526" s="15"/>
      <c r="BH526" s="15"/>
      <c r="BI526" s="15"/>
      <c r="BJ526" s="15"/>
      <c r="BK526" s="15"/>
      <c r="BL526" s="15"/>
      <c r="BM526" s="15"/>
      <c r="BN526" s="15"/>
    </row>
    <row r="527" spans="3:66" ht="14.25" customHeight="1" x14ac:dyDescent="0.35">
      <c r="C527" s="5"/>
      <c r="D527" s="5"/>
      <c r="E527" s="5"/>
      <c r="F527" s="5"/>
      <c r="G527" s="5"/>
      <c r="H527" s="5"/>
      <c r="I527" s="5"/>
      <c r="J527" s="5"/>
      <c r="K527" s="5"/>
      <c r="L527" s="5"/>
      <c r="M527" s="8"/>
      <c r="N527" s="5"/>
      <c r="O527" s="5"/>
      <c r="P527" s="5"/>
      <c r="Q527" s="5"/>
      <c r="R527" s="5"/>
      <c r="S527" s="5"/>
      <c r="T527" s="5"/>
      <c r="U527" s="5"/>
      <c r="V527" s="5"/>
      <c r="W527" s="1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15"/>
      <c r="BA527" s="15"/>
      <c r="BB527" s="15"/>
      <c r="BC527" s="15"/>
      <c r="BD527" s="15"/>
      <c r="BE527" s="15"/>
      <c r="BF527" s="15"/>
      <c r="BG527" s="15"/>
      <c r="BH527" s="15"/>
      <c r="BI527" s="15"/>
      <c r="BJ527" s="15"/>
      <c r="BK527" s="15"/>
      <c r="BL527" s="15"/>
      <c r="BM527" s="15"/>
      <c r="BN527" s="15"/>
    </row>
    <row r="528" spans="3:66" ht="14.25" customHeight="1" x14ac:dyDescent="0.35">
      <c r="C528" s="5"/>
      <c r="D528" s="5"/>
      <c r="E528" s="5"/>
      <c r="F528" s="5"/>
      <c r="G528" s="5"/>
      <c r="H528" s="5"/>
      <c r="I528" s="5"/>
      <c r="J528" s="5"/>
      <c r="K528" s="5"/>
      <c r="L528" s="5"/>
      <c r="M528" s="8"/>
      <c r="N528" s="5"/>
      <c r="O528" s="5"/>
      <c r="P528" s="5"/>
      <c r="Q528" s="5"/>
      <c r="R528" s="5"/>
      <c r="S528" s="5"/>
      <c r="T528" s="5"/>
      <c r="U528" s="5"/>
      <c r="V528" s="5"/>
      <c r="W528" s="1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15"/>
      <c r="BA528" s="15"/>
      <c r="BB528" s="15"/>
      <c r="BC528" s="15"/>
      <c r="BD528" s="15"/>
      <c r="BE528" s="15"/>
      <c r="BF528" s="15"/>
      <c r="BG528" s="15"/>
      <c r="BH528" s="15"/>
      <c r="BI528" s="15"/>
      <c r="BJ528" s="15"/>
      <c r="BK528" s="15"/>
      <c r="BL528" s="15"/>
      <c r="BM528" s="15"/>
      <c r="BN528" s="15"/>
    </row>
    <row r="529" spans="3:66" ht="14.25" customHeight="1" x14ac:dyDescent="0.35">
      <c r="C529" s="5"/>
      <c r="D529" s="5"/>
      <c r="E529" s="5"/>
      <c r="F529" s="5"/>
      <c r="G529" s="5"/>
      <c r="H529" s="5"/>
      <c r="I529" s="5"/>
      <c r="J529" s="5"/>
      <c r="K529" s="5"/>
      <c r="L529" s="5"/>
      <c r="M529" s="8"/>
      <c r="N529" s="5"/>
      <c r="O529" s="5"/>
      <c r="P529" s="5"/>
      <c r="Q529" s="5"/>
      <c r="R529" s="5"/>
      <c r="S529" s="5"/>
      <c r="T529" s="5"/>
      <c r="U529" s="5"/>
      <c r="V529" s="5"/>
      <c r="W529" s="1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15"/>
      <c r="BA529" s="15"/>
      <c r="BB529" s="15"/>
      <c r="BC529" s="15"/>
      <c r="BD529" s="15"/>
      <c r="BE529" s="15"/>
      <c r="BF529" s="15"/>
      <c r="BG529" s="15"/>
      <c r="BH529" s="15"/>
      <c r="BI529" s="15"/>
      <c r="BJ529" s="15"/>
      <c r="BK529" s="15"/>
      <c r="BL529" s="15"/>
      <c r="BM529" s="15"/>
      <c r="BN529" s="15"/>
    </row>
    <row r="530" spans="3:66" ht="14.25" customHeight="1" x14ac:dyDescent="0.35">
      <c r="C530" s="5"/>
      <c r="D530" s="5"/>
      <c r="E530" s="5"/>
      <c r="F530" s="5"/>
      <c r="G530" s="5"/>
      <c r="H530" s="5"/>
      <c r="I530" s="5"/>
      <c r="J530" s="5"/>
      <c r="K530" s="5"/>
      <c r="L530" s="5"/>
      <c r="M530" s="8"/>
      <c r="N530" s="5"/>
      <c r="O530" s="5"/>
      <c r="P530" s="5"/>
      <c r="Q530" s="5"/>
      <c r="R530" s="5"/>
      <c r="S530" s="5"/>
      <c r="T530" s="5"/>
      <c r="U530" s="5"/>
      <c r="V530" s="5"/>
      <c r="W530" s="1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15"/>
      <c r="BA530" s="15"/>
      <c r="BB530" s="15"/>
      <c r="BC530" s="15"/>
      <c r="BD530" s="15"/>
      <c r="BE530" s="15"/>
      <c r="BF530" s="15"/>
      <c r="BG530" s="15"/>
      <c r="BH530" s="15"/>
      <c r="BI530" s="15"/>
      <c r="BJ530" s="15"/>
      <c r="BK530" s="15"/>
      <c r="BL530" s="15"/>
      <c r="BM530" s="15"/>
      <c r="BN530" s="15"/>
    </row>
    <row r="531" spans="3:66" ht="14.25" customHeight="1" x14ac:dyDescent="0.35">
      <c r="C531" s="5"/>
      <c r="D531" s="5"/>
      <c r="E531" s="5"/>
      <c r="F531" s="5"/>
      <c r="G531" s="5"/>
      <c r="H531" s="5"/>
      <c r="I531" s="5"/>
      <c r="J531" s="5"/>
      <c r="K531" s="5"/>
      <c r="L531" s="5"/>
      <c r="M531" s="8"/>
      <c r="N531" s="5"/>
      <c r="O531" s="5"/>
      <c r="P531" s="5"/>
      <c r="Q531" s="5"/>
      <c r="R531" s="5"/>
      <c r="S531" s="5"/>
      <c r="T531" s="5"/>
      <c r="U531" s="5"/>
      <c r="V531" s="5"/>
      <c r="W531" s="1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15"/>
      <c r="BA531" s="15"/>
      <c r="BB531" s="15"/>
      <c r="BC531" s="15"/>
      <c r="BD531" s="15"/>
      <c r="BE531" s="15"/>
      <c r="BF531" s="15"/>
      <c r="BG531" s="15"/>
      <c r="BH531" s="15"/>
      <c r="BI531" s="15"/>
      <c r="BJ531" s="15"/>
      <c r="BK531" s="15"/>
      <c r="BL531" s="15"/>
      <c r="BM531" s="15"/>
      <c r="BN531" s="15"/>
    </row>
    <row r="532" spans="3:66" ht="14.25" customHeight="1" x14ac:dyDescent="0.35">
      <c r="C532" s="5"/>
      <c r="D532" s="5"/>
      <c r="E532" s="5"/>
      <c r="F532" s="5"/>
      <c r="G532" s="5"/>
      <c r="H532" s="5"/>
      <c r="I532" s="5"/>
      <c r="J532" s="5"/>
      <c r="K532" s="5"/>
      <c r="L532" s="5"/>
      <c r="M532" s="8"/>
      <c r="N532" s="5"/>
      <c r="O532" s="5"/>
      <c r="P532" s="5"/>
      <c r="Q532" s="5"/>
      <c r="R532" s="5"/>
      <c r="S532" s="5"/>
      <c r="T532" s="5"/>
      <c r="U532" s="5"/>
      <c r="V532" s="5"/>
      <c r="W532" s="1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15"/>
      <c r="BA532" s="15"/>
      <c r="BB532" s="15"/>
      <c r="BC532" s="15"/>
      <c r="BD532" s="15"/>
      <c r="BE532" s="15"/>
      <c r="BF532" s="15"/>
      <c r="BG532" s="15"/>
      <c r="BH532" s="15"/>
      <c r="BI532" s="15"/>
      <c r="BJ532" s="15"/>
      <c r="BK532" s="15"/>
      <c r="BL532" s="15"/>
      <c r="BM532" s="15"/>
      <c r="BN532" s="15"/>
    </row>
    <row r="533" spans="3:66" ht="14.25" customHeight="1" x14ac:dyDescent="0.35">
      <c r="C533" s="5"/>
      <c r="D533" s="5"/>
      <c r="E533" s="5"/>
      <c r="F533" s="5"/>
      <c r="G533" s="5"/>
      <c r="H533" s="5"/>
      <c r="I533" s="5"/>
      <c r="J533" s="5"/>
      <c r="K533" s="5"/>
      <c r="L533" s="5"/>
      <c r="M533" s="8"/>
      <c r="N533" s="5"/>
      <c r="O533" s="5"/>
      <c r="P533" s="5"/>
      <c r="Q533" s="5"/>
      <c r="R533" s="5"/>
      <c r="S533" s="5"/>
      <c r="T533" s="5"/>
      <c r="U533" s="5"/>
      <c r="V533" s="5"/>
      <c r="W533" s="1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15"/>
      <c r="BA533" s="15"/>
      <c r="BB533" s="15"/>
      <c r="BC533" s="15"/>
      <c r="BD533" s="15"/>
      <c r="BE533" s="15"/>
      <c r="BF533" s="15"/>
      <c r="BG533" s="15"/>
      <c r="BH533" s="15"/>
      <c r="BI533" s="15"/>
      <c r="BJ533" s="15"/>
      <c r="BK533" s="15"/>
      <c r="BL533" s="15"/>
      <c r="BM533" s="15"/>
      <c r="BN533" s="15"/>
    </row>
    <row r="534" spans="3:66" ht="14.25" customHeight="1" x14ac:dyDescent="0.35">
      <c r="C534" s="5"/>
      <c r="D534" s="5"/>
      <c r="E534" s="5"/>
      <c r="F534" s="5"/>
      <c r="G534" s="5"/>
      <c r="H534" s="5"/>
      <c r="I534" s="5"/>
      <c r="J534" s="5"/>
      <c r="K534" s="5"/>
      <c r="L534" s="5"/>
      <c r="M534" s="8"/>
      <c r="N534" s="5"/>
      <c r="O534" s="5"/>
      <c r="P534" s="5"/>
      <c r="Q534" s="5"/>
      <c r="R534" s="5"/>
      <c r="S534" s="5"/>
      <c r="T534" s="5"/>
      <c r="U534" s="5"/>
      <c r="V534" s="5"/>
      <c r="W534" s="1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15"/>
      <c r="BA534" s="15"/>
      <c r="BB534" s="15"/>
      <c r="BC534" s="15"/>
      <c r="BD534" s="15"/>
      <c r="BE534" s="15"/>
      <c r="BF534" s="15"/>
      <c r="BG534" s="15"/>
      <c r="BH534" s="15"/>
      <c r="BI534" s="15"/>
      <c r="BJ534" s="15"/>
      <c r="BK534" s="15"/>
      <c r="BL534" s="15"/>
      <c r="BM534" s="15"/>
      <c r="BN534" s="15"/>
    </row>
    <row r="535" spans="3:66" ht="14.25" customHeight="1" x14ac:dyDescent="0.35">
      <c r="C535" s="5"/>
      <c r="D535" s="5"/>
      <c r="E535" s="5"/>
      <c r="F535" s="5"/>
      <c r="G535" s="5"/>
      <c r="H535" s="5"/>
      <c r="I535" s="5"/>
      <c r="J535" s="5"/>
      <c r="K535" s="5"/>
      <c r="L535" s="5"/>
      <c r="M535" s="8"/>
      <c r="N535" s="5"/>
      <c r="O535" s="5"/>
      <c r="P535" s="5"/>
      <c r="Q535" s="5"/>
      <c r="R535" s="5"/>
      <c r="S535" s="5"/>
      <c r="T535" s="5"/>
      <c r="U535" s="5"/>
      <c r="V535" s="5"/>
      <c r="W535" s="1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15"/>
      <c r="BA535" s="15"/>
      <c r="BB535" s="15"/>
      <c r="BC535" s="15"/>
      <c r="BD535" s="15"/>
      <c r="BE535" s="15"/>
      <c r="BF535" s="15"/>
      <c r="BG535" s="15"/>
      <c r="BH535" s="15"/>
      <c r="BI535" s="15"/>
      <c r="BJ535" s="15"/>
      <c r="BK535" s="15"/>
      <c r="BL535" s="15"/>
      <c r="BM535" s="15"/>
      <c r="BN535" s="15"/>
    </row>
    <row r="536" spans="3:66" ht="14.25" customHeight="1" x14ac:dyDescent="0.35">
      <c r="C536" s="5"/>
      <c r="D536" s="5"/>
      <c r="E536" s="5"/>
      <c r="F536" s="5"/>
      <c r="G536" s="5"/>
      <c r="H536" s="5"/>
      <c r="I536" s="5"/>
      <c r="J536" s="5"/>
      <c r="K536" s="5"/>
      <c r="L536" s="5"/>
      <c r="M536" s="8"/>
      <c r="N536" s="5"/>
      <c r="O536" s="5"/>
      <c r="P536" s="5"/>
      <c r="Q536" s="5"/>
      <c r="R536" s="5"/>
      <c r="S536" s="5"/>
      <c r="T536" s="5"/>
      <c r="U536" s="5"/>
      <c r="V536" s="5"/>
      <c r="W536" s="1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15"/>
      <c r="BA536" s="15"/>
      <c r="BB536" s="15"/>
      <c r="BC536" s="15"/>
      <c r="BD536" s="15"/>
      <c r="BE536" s="15"/>
      <c r="BF536" s="15"/>
      <c r="BG536" s="15"/>
      <c r="BH536" s="15"/>
      <c r="BI536" s="15"/>
      <c r="BJ536" s="15"/>
      <c r="BK536" s="15"/>
      <c r="BL536" s="15"/>
      <c r="BM536" s="15"/>
      <c r="BN536" s="15"/>
    </row>
    <row r="537" spans="3:66" ht="14.25" customHeight="1" x14ac:dyDescent="0.35">
      <c r="C537" s="5"/>
      <c r="D537" s="5"/>
      <c r="E537" s="5"/>
      <c r="F537" s="5"/>
      <c r="G537" s="5"/>
      <c r="H537" s="5"/>
      <c r="I537" s="5"/>
      <c r="J537" s="5"/>
      <c r="K537" s="5"/>
      <c r="L537" s="5"/>
      <c r="M537" s="8"/>
      <c r="N537" s="5"/>
      <c r="O537" s="5"/>
      <c r="P537" s="5"/>
      <c r="Q537" s="5"/>
      <c r="R537" s="5"/>
      <c r="S537" s="5"/>
      <c r="T537" s="5"/>
      <c r="U537" s="5"/>
      <c r="V537" s="5"/>
      <c r="W537" s="1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15"/>
      <c r="BA537" s="15"/>
      <c r="BB537" s="15"/>
      <c r="BC537" s="15"/>
      <c r="BD537" s="15"/>
      <c r="BE537" s="15"/>
      <c r="BF537" s="15"/>
      <c r="BG537" s="15"/>
      <c r="BH537" s="15"/>
      <c r="BI537" s="15"/>
      <c r="BJ537" s="15"/>
      <c r="BK537" s="15"/>
      <c r="BL537" s="15"/>
      <c r="BM537" s="15"/>
      <c r="BN537" s="15"/>
    </row>
    <row r="538" spans="3:66" ht="14.25" customHeight="1" x14ac:dyDescent="0.35">
      <c r="C538" s="5"/>
      <c r="D538" s="5"/>
      <c r="E538" s="5"/>
      <c r="F538" s="5"/>
      <c r="G538" s="5"/>
      <c r="H538" s="5"/>
      <c r="I538" s="5"/>
      <c r="J538" s="5"/>
      <c r="K538" s="5"/>
      <c r="L538" s="5"/>
      <c r="M538" s="8"/>
      <c r="N538" s="5"/>
      <c r="O538" s="5"/>
      <c r="P538" s="5"/>
      <c r="Q538" s="5"/>
      <c r="R538" s="5"/>
      <c r="S538" s="5"/>
      <c r="T538" s="5"/>
      <c r="U538" s="5"/>
      <c r="V538" s="5"/>
      <c r="W538" s="1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15"/>
      <c r="BA538" s="15"/>
      <c r="BB538" s="15"/>
      <c r="BC538" s="15"/>
      <c r="BD538" s="15"/>
      <c r="BE538" s="15"/>
      <c r="BF538" s="15"/>
      <c r="BG538" s="15"/>
      <c r="BH538" s="15"/>
      <c r="BI538" s="15"/>
      <c r="BJ538" s="15"/>
      <c r="BK538" s="15"/>
      <c r="BL538" s="15"/>
      <c r="BM538" s="15"/>
      <c r="BN538" s="15"/>
    </row>
    <row r="539" spans="3:66" ht="14.25" customHeight="1" x14ac:dyDescent="0.35">
      <c r="C539" s="5"/>
      <c r="D539" s="5"/>
      <c r="E539" s="5"/>
      <c r="F539" s="5"/>
      <c r="G539" s="5"/>
      <c r="H539" s="5"/>
      <c r="I539" s="5"/>
      <c r="J539" s="5"/>
      <c r="K539" s="5"/>
      <c r="L539" s="5"/>
      <c r="M539" s="8"/>
      <c r="N539" s="5"/>
      <c r="O539" s="5"/>
      <c r="P539" s="5"/>
      <c r="Q539" s="5"/>
      <c r="R539" s="5"/>
      <c r="S539" s="5"/>
      <c r="T539" s="5"/>
      <c r="U539" s="5"/>
      <c r="V539" s="5"/>
      <c r="W539" s="1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15"/>
      <c r="BA539" s="15"/>
      <c r="BB539" s="15"/>
      <c r="BC539" s="15"/>
      <c r="BD539" s="15"/>
      <c r="BE539" s="15"/>
      <c r="BF539" s="15"/>
      <c r="BG539" s="15"/>
      <c r="BH539" s="15"/>
      <c r="BI539" s="15"/>
      <c r="BJ539" s="15"/>
      <c r="BK539" s="15"/>
      <c r="BL539" s="15"/>
      <c r="BM539" s="15"/>
      <c r="BN539" s="15"/>
    </row>
    <row r="540" spans="3:66" ht="14.25" customHeight="1" x14ac:dyDescent="0.35">
      <c r="C540" s="5"/>
      <c r="D540" s="5"/>
      <c r="E540" s="5"/>
      <c r="F540" s="5"/>
      <c r="G540" s="5"/>
      <c r="H540" s="5"/>
      <c r="I540" s="5"/>
      <c r="J540" s="5"/>
      <c r="K540" s="5"/>
      <c r="L540" s="5"/>
      <c r="M540" s="8"/>
      <c r="N540" s="5"/>
      <c r="O540" s="5"/>
      <c r="P540" s="5"/>
      <c r="Q540" s="5"/>
      <c r="R540" s="5"/>
      <c r="S540" s="5"/>
      <c r="T540" s="5"/>
      <c r="U540" s="5"/>
      <c r="V540" s="5"/>
      <c r="W540" s="1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15"/>
      <c r="BA540" s="15"/>
      <c r="BB540" s="15"/>
      <c r="BC540" s="15"/>
      <c r="BD540" s="15"/>
      <c r="BE540" s="15"/>
      <c r="BF540" s="15"/>
      <c r="BG540" s="15"/>
      <c r="BH540" s="15"/>
      <c r="BI540" s="15"/>
      <c r="BJ540" s="15"/>
      <c r="BK540" s="15"/>
      <c r="BL540" s="15"/>
      <c r="BM540" s="15"/>
      <c r="BN540" s="15"/>
    </row>
    <row r="541" spans="3:66" ht="14.25" customHeight="1" x14ac:dyDescent="0.35">
      <c r="C541" s="5"/>
      <c r="D541" s="5"/>
      <c r="E541" s="5"/>
      <c r="F541" s="5"/>
      <c r="G541" s="5"/>
      <c r="H541" s="5"/>
      <c r="I541" s="5"/>
      <c r="J541" s="5"/>
      <c r="K541" s="5"/>
      <c r="L541" s="5"/>
      <c r="M541" s="8"/>
      <c r="N541" s="5"/>
      <c r="O541" s="5"/>
      <c r="P541" s="5"/>
      <c r="Q541" s="5"/>
      <c r="R541" s="5"/>
      <c r="S541" s="5"/>
      <c r="T541" s="5"/>
      <c r="U541" s="5"/>
      <c r="V541" s="5"/>
      <c r="W541" s="1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15"/>
      <c r="BA541" s="15"/>
      <c r="BB541" s="15"/>
      <c r="BC541" s="15"/>
      <c r="BD541" s="15"/>
      <c r="BE541" s="15"/>
      <c r="BF541" s="15"/>
      <c r="BG541" s="15"/>
      <c r="BH541" s="15"/>
      <c r="BI541" s="15"/>
      <c r="BJ541" s="15"/>
      <c r="BK541" s="15"/>
      <c r="BL541" s="15"/>
      <c r="BM541" s="15"/>
      <c r="BN541" s="15"/>
    </row>
    <row r="542" spans="3:66" ht="14.25" customHeight="1" x14ac:dyDescent="0.35">
      <c r="C542" s="5"/>
      <c r="D542" s="5"/>
      <c r="E542" s="5"/>
      <c r="F542" s="5"/>
      <c r="G542" s="5"/>
      <c r="H542" s="5"/>
      <c r="I542" s="5"/>
      <c r="J542" s="5"/>
      <c r="K542" s="5"/>
      <c r="L542" s="5"/>
      <c r="M542" s="8"/>
      <c r="N542" s="5"/>
      <c r="O542" s="5"/>
      <c r="P542" s="5"/>
      <c r="Q542" s="5"/>
      <c r="R542" s="5"/>
      <c r="S542" s="5"/>
      <c r="T542" s="5"/>
      <c r="U542" s="5"/>
      <c r="V542" s="5"/>
      <c r="W542" s="1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15"/>
      <c r="BA542" s="15"/>
      <c r="BB542" s="15"/>
      <c r="BC542" s="15"/>
      <c r="BD542" s="15"/>
      <c r="BE542" s="15"/>
      <c r="BF542" s="15"/>
      <c r="BG542" s="15"/>
      <c r="BH542" s="15"/>
      <c r="BI542" s="15"/>
      <c r="BJ542" s="15"/>
      <c r="BK542" s="15"/>
      <c r="BL542" s="15"/>
      <c r="BM542" s="15"/>
      <c r="BN542" s="15"/>
    </row>
    <row r="543" spans="3:66" ht="14.25" customHeight="1" x14ac:dyDescent="0.35">
      <c r="C543" s="5"/>
      <c r="D543" s="5"/>
      <c r="E543" s="5"/>
      <c r="F543" s="5"/>
      <c r="G543" s="5"/>
      <c r="H543" s="5"/>
      <c r="I543" s="5"/>
      <c r="J543" s="5"/>
      <c r="K543" s="5"/>
      <c r="L543" s="5"/>
      <c r="M543" s="8"/>
      <c r="N543" s="5"/>
      <c r="O543" s="5"/>
      <c r="P543" s="5"/>
      <c r="Q543" s="5"/>
      <c r="R543" s="5"/>
      <c r="S543" s="5"/>
      <c r="T543" s="5"/>
      <c r="U543" s="5"/>
      <c r="V543" s="5"/>
      <c r="W543" s="1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15"/>
      <c r="BA543" s="15"/>
      <c r="BB543" s="15"/>
      <c r="BC543" s="15"/>
      <c r="BD543" s="15"/>
      <c r="BE543" s="15"/>
      <c r="BF543" s="15"/>
      <c r="BG543" s="15"/>
      <c r="BH543" s="15"/>
      <c r="BI543" s="15"/>
      <c r="BJ543" s="15"/>
      <c r="BK543" s="15"/>
      <c r="BL543" s="15"/>
      <c r="BM543" s="15"/>
      <c r="BN543" s="15"/>
    </row>
    <row r="544" spans="3:66" ht="14.25" customHeight="1" x14ac:dyDescent="0.35">
      <c r="C544" s="5"/>
      <c r="D544" s="5"/>
      <c r="E544" s="5"/>
      <c r="F544" s="5"/>
      <c r="G544" s="5"/>
      <c r="H544" s="5"/>
      <c r="I544" s="5"/>
      <c r="J544" s="5"/>
      <c r="K544" s="5"/>
      <c r="L544" s="5"/>
      <c r="M544" s="8"/>
      <c r="N544" s="5"/>
      <c r="O544" s="5"/>
      <c r="P544" s="5"/>
      <c r="Q544" s="5"/>
      <c r="R544" s="5"/>
      <c r="S544" s="5"/>
      <c r="T544" s="5"/>
      <c r="U544" s="5"/>
      <c r="V544" s="5"/>
      <c r="W544" s="1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15"/>
      <c r="BA544" s="15"/>
      <c r="BB544" s="15"/>
      <c r="BC544" s="15"/>
      <c r="BD544" s="15"/>
      <c r="BE544" s="15"/>
      <c r="BF544" s="15"/>
      <c r="BG544" s="15"/>
      <c r="BH544" s="15"/>
      <c r="BI544" s="15"/>
      <c r="BJ544" s="15"/>
      <c r="BK544" s="15"/>
      <c r="BL544" s="15"/>
      <c r="BM544" s="15"/>
      <c r="BN544" s="15"/>
    </row>
    <row r="545" spans="3:66" ht="14.25" customHeight="1" x14ac:dyDescent="0.35">
      <c r="C545" s="5"/>
      <c r="D545" s="5"/>
      <c r="E545" s="5"/>
      <c r="F545" s="5"/>
      <c r="G545" s="5"/>
      <c r="H545" s="5"/>
      <c r="I545" s="5"/>
      <c r="J545" s="5"/>
      <c r="K545" s="5"/>
      <c r="L545" s="5"/>
      <c r="M545" s="8"/>
      <c r="N545" s="5"/>
      <c r="O545" s="5"/>
      <c r="P545" s="5"/>
      <c r="Q545" s="5"/>
      <c r="R545" s="5"/>
      <c r="S545" s="5"/>
      <c r="T545" s="5"/>
      <c r="U545" s="5"/>
      <c r="V545" s="5"/>
      <c r="W545" s="1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15"/>
      <c r="BA545" s="15"/>
      <c r="BB545" s="15"/>
      <c r="BC545" s="15"/>
      <c r="BD545" s="15"/>
      <c r="BE545" s="15"/>
      <c r="BF545" s="15"/>
      <c r="BG545" s="15"/>
      <c r="BH545" s="15"/>
      <c r="BI545" s="15"/>
      <c r="BJ545" s="15"/>
      <c r="BK545" s="15"/>
      <c r="BL545" s="15"/>
      <c r="BM545" s="15"/>
      <c r="BN545" s="15"/>
    </row>
    <row r="546" spans="3:66" ht="14.25" customHeight="1" x14ac:dyDescent="0.35">
      <c r="C546" s="5"/>
      <c r="D546" s="5"/>
      <c r="E546" s="5"/>
      <c r="F546" s="5"/>
      <c r="G546" s="5"/>
      <c r="H546" s="5"/>
      <c r="I546" s="5"/>
      <c r="J546" s="5"/>
      <c r="K546" s="5"/>
      <c r="L546" s="5"/>
      <c r="M546" s="8"/>
      <c r="N546" s="5"/>
      <c r="O546" s="5"/>
      <c r="P546" s="5"/>
      <c r="Q546" s="5"/>
      <c r="R546" s="5"/>
      <c r="S546" s="5"/>
      <c r="T546" s="5"/>
      <c r="U546" s="5"/>
      <c r="V546" s="5"/>
      <c r="W546" s="1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15"/>
      <c r="BA546" s="15"/>
      <c r="BB546" s="15"/>
      <c r="BC546" s="15"/>
      <c r="BD546" s="15"/>
      <c r="BE546" s="15"/>
      <c r="BF546" s="15"/>
      <c r="BG546" s="15"/>
      <c r="BH546" s="15"/>
      <c r="BI546" s="15"/>
      <c r="BJ546" s="15"/>
      <c r="BK546" s="15"/>
      <c r="BL546" s="15"/>
      <c r="BM546" s="15"/>
      <c r="BN546" s="15"/>
    </row>
    <row r="547" spans="3:66" ht="14.25" customHeight="1" x14ac:dyDescent="0.35">
      <c r="C547" s="5"/>
      <c r="D547" s="5"/>
      <c r="E547" s="5"/>
      <c r="F547" s="5"/>
      <c r="G547" s="5"/>
      <c r="H547" s="5"/>
      <c r="I547" s="5"/>
      <c r="J547" s="5"/>
      <c r="K547" s="5"/>
      <c r="L547" s="5"/>
      <c r="M547" s="8"/>
      <c r="N547" s="5"/>
      <c r="O547" s="5"/>
      <c r="P547" s="5"/>
      <c r="Q547" s="5"/>
      <c r="R547" s="5"/>
      <c r="S547" s="5"/>
      <c r="T547" s="5"/>
      <c r="U547" s="5"/>
      <c r="V547" s="5"/>
      <c r="W547" s="1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15"/>
      <c r="BA547" s="15"/>
      <c r="BB547" s="15"/>
      <c r="BC547" s="15"/>
      <c r="BD547" s="15"/>
      <c r="BE547" s="15"/>
      <c r="BF547" s="15"/>
      <c r="BG547" s="15"/>
      <c r="BH547" s="15"/>
      <c r="BI547" s="15"/>
      <c r="BJ547" s="15"/>
      <c r="BK547" s="15"/>
      <c r="BL547" s="15"/>
      <c r="BM547" s="15"/>
      <c r="BN547" s="15"/>
    </row>
    <row r="548" spans="3:66" ht="14.25" customHeight="1" x14ac:dyDescent="0.35">
      <c r="C548" s="5"/>
      <c r="D548" s="5"/>
      <c r="E548" s="5"/>
      <c r="F548" s="5"/>
      <c r="G548" s="5"/>
      <c r="H548" s="5"/>
      <c r="I548" s="5"/>
      <c r="J548" s="5"/>
      <c r="K548" s="5"/>
      <c r="L548" s="5"/>
      <c r="M548" s="8"/>
      <c r="N548" s="5"/>
      <c r="O548" s="5"/>
      <c r="P548" s="5"/>
      <c r="Q548" s="5"/>
      <c r="R548" s="5"/>
      <c r="S548" s="5"/>
      <c r="T548" s="5"/>
      <c r="U548" s="5"/>
      <c r="V548" s="5"/>
      <c r="W548" s="1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15"/>
      <c r="BA548" s="15"/>
      <c r="BB548" s="15"/>
      <c r="BC548" s="15"/>
      <c r="BD548" s="15"/>
      <c r="BE548" s="15"/>
      <c r="BF548" s="15"/>
      <c r="BG548" s="15"/>
      <c r="BH548" s="15"/>
      <c r="BI548" s="15"/>
      <c r="BJ548" s="15"/>
      <c r="BK548" s="15"/>
      <c r="BL548" s="15"/>
      <c r="BM548" s="15"/>
      <c r="BN548" s="15"/>
    </row>
    <row r="549" spans="3:66" ht="14.25" customHeight="1" x14ac:dyDescent="0.35">
      <c r="C549" s="5"/>
      <c r="D549" s="5"/>
      <c r="E549" s="5"/>
      <c r="F549" s="5"/>
      <c r="G549" s="5"/>
      <c r="H549" s="5"/>
      <c r="I549" s="5"/>
      <c r="J549" s="5"/>
      <c r="K549" s="5"/>
      <c r="L549" s="5"/>
      <c r="M549" s="8"/>
      <c r="N549" s="5"/>
      <c r="O549" s="5"/>
      <c r="P549" s="5"/>
      <c r="Q549" s="5"/>
      <c r="R549" s="5"/>
      <c r="S549" s="5"/>
      <c r="T549" s="5"/>
      <c r="U549" s="5"/>
      <c r="V549" s="5"/>
      <c r="W549" s="1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15"/>
      <c r="BA549" s="15"/>
      <c r="BB549" s="15"/>
      <c r="BC549" s="15"/>
      <c r="BD549" s="15"/>
      <c r="BE549" s="15"/>
      <c r="BF549" s="15"/>
      <c r="BG549" s="15"/>
      <c r="BH549" s="15"/>
      <c r="BI549" s="15"/>
      <c r="BJ549" s="15"/>
      <c r="BK549" s="15"/>
      <c r="BL549" s="15"/>
      <c r="BM549" s="15"/>
      <c r="BN549" s="15"/>
    </row>
    <row r="550" spans="3:66" ht="14.25" customHeight="1" x14ac:dyDescent="0.35">
      <c r="C550" s="5"/>
      <c r="D550" s="5"/>
      <c r="E550" s="5"/>
      <c r="F550" s="5"/>
      <c r="G550" s="5"/>
      <c r="H550" s="5"/>
      <c r="I550" s="5"/>
      <c r="J550" s="5"/>
      <c r="K550" s="5"/>
      <c r="L550" s="5"/>
      <c r="M550" s="8"/>
      <c r="N550" s="5"/>
      <c r="O550" s="5"/>
      <c r="P550" s="5"/>
      <c r="Q550" s="5"/>
      <c r="R550" s="5"/>
      <c r="S550" s="5"/>
      <c r="T550" s="5"/>
      <c r="U550" s="5"/>
      <c r="V550" s="5"/>
      <c r="W550" s="1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15"/>
      <c r="BA550" s="15"/>
      <c r="BB550" s="15"/>
      <c r="BC550" s="15"/>
      <c r="BD550" s="15"/>
      <c r="BE550" s="15"/>
      <c r="BF550" s="15"/>
      <c r="BG550" s="15"/>
      <c r="BH550" s="15"/>
      <c r="BI550" s="15"/>
      <c r="BJ550" s="15"/>
      <c r="BK550" s="15"/>
      <c r="BL550" s="15"/>
      <c r="BM550" s="15"/>
      <c r="BN550" s="15"/>
    </row>
    <row r="551" spans="3:66" ht="14.25" customHeight="1" x14ac:dyDescent="0.35">
      <c r="C551" s="5"/>
      <c r="D551" s="5"/>
      <c r="E551" s="5"/>
      <c r="F551" s="5"/>
      <c r="G551" s="5"/>
      <c r="H551" s="5"/>
      <c r="I551" s="5"/>
      <c r="J551" s="5"/>
      <c r="K551" s="5"/>
      <c r="L551" s="5"/>
      <c r="M551" s="8"/>
      <c r="N551" s="5"/>
      <c r="O551" s="5"/>
      <c r="P551" s="5"/>
      <c r="Q551" s="5"/>
      <c r="R551" s="5"/>
      <c r="S551" s="5"/>
      <c r="T551" s="5"/>
      <c r="U551" s="5"/>
      <c r="V551" s="5"/>
      <c r="W551" s="1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15"/>
      <c r="BA551" s="15"/>
      <c r="BB551" s="15"/>
      <c r="BC551" s="15"/>
      <c r="BD551" s="15"/>
      <c r="BE551" s="15"/>
      <c r="BF551" s="15"/>
      <c r="BG551" s="15"/>
      <c r="BH551" s="15"/>
      <c r="BI551" s="15"/>
      <c r="BJ551" s="15"/>
      <c r="BK551" s="15"/>
      <c r="BL551" s="15"/>
      <c r="BM551" s="15"/>
      <c r="BN551" s="15"/>
    </row>
    <row r="552" spans="3:66" ht="14.25" customHeight="1" x14ac:dyDescent="0.35">
      <c r="C552" s="5"/>
      <c r="D552" s="5"/>
      <c r="E552" s="5"/>
      <c r="F552" s="5"/>
      <c r="G552" s="5"/>
      <c r="H552" s="5"/>
      <c r="I552" s="5"/>
      <c r="J552" s="5"/>
      <c r="K552" s="5"/>
      <c r="L552" s="5"/>
      <c r="M552" s="8"/>
      <c r="N552" s="5"/>
      <c r="O552" s="5"/>
      <c r="P552" s="5"/>
      <c r="Q552" s="5"/>
      <c r="R552" s="5"/>
      <c r="S552" s="5"/>
      <c r="T552" s="5"/>
      <c r="U552" s="5"/>
      <c r="V552" s="5"/>
      <c r="W552" s="1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15"/>
      <c r="BA552" s="15"/>
      <c r="BB552" s="15"/>
      <c r="BC552" s="15"/>
      <c r="BD552" s="15"/>
      <c r="BE552" s="15"/>
      <c r="BF552" s="15"/>
      <c r="BG552" s="15"/>
      <c r="BH552" s="15"/>
      <c r="BI552" s="15"/>
      <c r="BJ552" s="15"/>
      <c r="BK552" s="15"/>
      <c r="BL552" s="15"/>
      <c r="BM552" s="15"/>
      <c r="BN552" s="15"/>
    </row>
    <row r="553" spans="3:66" ht="14.25" customHeight="1" x14ac:dyDescent="0.35">
      <c r="C553" s="5"/>
      <c r="D553" s="5"/>
      <c r="E553" s="5"/>
      <c r="F553" s="5"/>
      <c r="G553" s="5"/>
      <c r="H553" s="5"/>
      <c r="I553" s="5"/>
      <c r="J553" s="5"/>
      <c r="K553" s="5"/>
      <c r="L553" s="5"/>
      <c r="M553" s="8"/>
      <c r="N553" s="5"/>
      <c r="O553" s="5"/>
      <c r="P553" s="5"/>
      <c r="Q553" s="5"/>
      <c r="R553" s="5"/>
      <c r="S553" s="5"/>
      <c r="T553" s="5"/>
      <c r="U553" s="5"/>
      <c r="V553" s="5"/>
      <c r="W553" s="1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15"/>
      <c r="BA553" s="15"/>
      <c r="BB553" s="15"/>
      <c r="BC553" s="15"/>
      <c r="BD553" s="15"/>
      <c r="BE553" s="15"/>
      <c r="BF553" s="15"/>
      <c r="BG553" s="15"/>
      <c r="BH553" s="15"/>
      <c r="BI553" s="15"/>
      <c r="BJ553" s="15"/>
      <c r="BK553" s="15"/>
      <c r="BL553" s="15"/>
      <c r="BM553" s="15"/>
      <c r="BN553" s="15"/>
    </row>
    <row r="554" spans="3:66" ht="14.25" customHeight="1" x14ac:dyDescent="0.35">
      <c r="C554" s="5"/>
      <c r="D554" s="5"/>
      <c r="E554" s="5"/>
      <c r="F554" s="5"/>
      <c r="G554" s="5"/>
      <c r="H554" s="5"/>
      <c r="I554" s="5"/>
      <c r="J554" s="5"/>
      <c r="K554" s="5"/>
      <c r="L554" s="5"/>
      <c r="M554" s="8"/>
      <c r="N554" s="5"/>
      <c r="O554" s="5"/>
      <c r="P554" s="5"/>
      <c r="Q554" s="5"/>
      <c r="R554" s="5"/>
      <c r="S554" s="5"/>
      <c r="T554" s="5"/>
      <c r="U554" s="5"/>
      <c r="V554" s="5"/>
      <c r="W554" s="1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15"/>
      <c r="BA554" s="15"/>
      <c r="BB554" s="15"/>
      <c r="BC554" s="15"/>
      <c r="BD554" s="15"/>
      <c r="BE554" s="15"/>
      <c r="BF554" s="15"/>
      <c r="BG554" s="15"/>
      <c r="BH554" s="15"/>
      <c r="BI554" s="15"/>
      <c r="BJ554" s="15"/>
      <c r="BK554" s="15"/>
      <c r="BL554" s="15"/>
      <c r="BM554" s="15"/>
      <c r="BN554" s="15"/>
    </row>
    <row r="555" spans="3:66" ht="14.25" customHeight="1" x14ac:dyDescent="0.35">
      <c r="C555" s="5"/>
      <c r="D555" s="5"/>
      <c r="E555" s="5"/>
      <c r="F555" s="5"/>
      <c r="G555" s="5"/>
      <c r="H555" s="5"/>
      <c r="I555" s="5"/>
      <c r="J555" s="5"/>
      <c r="K555" s="5"/>
      <c r="L555" s="5"/>
      <c r="M555" s="8"/>
      <c r="N555" s="5"/>
      <c r="O555" s="5"/>
      <c r="P555" s="5"/>
      <c r="Q555" s="5"/>
      <c r="R555" s="5"/>
      <c r="S555" s="5"/>
      <c r="T555" s="5"/>
      <c r="U555" s="5"/>
      <c r="V555" s="5"/>
      <c r="W555" s="1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15"/>
      <c r="BA555" s="15"/>
      <c r="BB555" s="15"/>
      <c r="BC555" s="15"/>
      <c r="BD555" s="15"/>
      <c r="BE555" s="15"/>
      <c r="BF555" s="15"/>
      <c r="BG555" s="15"/>
      <c r="BH555" s="15"/>
      <c r="BI555" s="15"/>
      <c r="BJ555" s="15"/>
      <c r="BK555" s="15"/>
      <c r="BL555" s="15"/>
      <c r="BM555" s="15"/>
      <c r="BN555" s="15"/>
    </row>
    <row r="556" spans="3:66" ht="14.25" customHeight="1" x14ac:dyDescent="0.35">
      <c r="C556" s="5"/>
      <c r="D556" s="5"/>
      <c r="E556" s="5"/>
      <c r="F556" s="5"/>
      <c r="G556" s="5"/>
      <c r="H556" s="5"/>
      <c r="I556" s="5"/>
      <c r="J556" s="5"/>
      <c r="K556" s="5"/>
      <c r="L556" s="5"/>
      <c r="M556" s="8"/>
      <c r="N556" s="5"/>
      <c r="O556" s="5"/>
      <c r="P556" s="5"/>
      <c r="Q556" s="5"/>
      <c r="R556" s="5"/>
      <c r="S556" s="5"/>
      <c r="T556" s="5"/>
      <c r="U556" s="5"/>
      <c r="V556" s="5"/>
      <c r="W556" s="1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15"/>
      <c r="BA556" s="15"/>
      <c r="BB556" s="15"/>
      <c r="BC556" s="15"/>
      <c r="BD556" s="15"/>
      <c r="BE556" s="15"/>
      <c r="BF556" s="15"/>
      <c r="BG556" s="15"/>
      <c r="BH556" s="15"/>
      <c r="BI556" s="15"/>
      <c r="BJ556" s="15"/>
      <c r="BK556" s="15"/>
      <c r="BL556" s="15"/>
      <c r="BM556" s="15"/>
      <c r="BN556" s="15"/>
    </row>
    <row r="557" spans="3:66" ht="14.25" customHeight="1" x14ac:dyDescent="0.35">
      <c r="C557" s="5"/>
      <c r="D557" s="5"/>
      <c r="E557" s="5"/>
      <c r="F557" s="5"/>
      <c r="G557" s="5"/>
      <c r="H557" s="5"/>
      <c r="I557" s="5"/>
      <c r="J557" s="5"/>
      <c r="K557" s="5"/>
      <c r="L557" s="5"/>
      <c r="M557" s="8"/>
      <c r="N557" s="5"/>
      <c r="O557" s="5"/>
      <c r="P557" s="5"/>
      <c r="Q557" s="5"/>
      <c r="R557" s="5"/>
      <c r="S557" s="5"/>
      <c r="T557" s="5"/>
      <c r="U557" s="5"/>
      <c r="V557" s="5"/>
      <c r="W557" s="1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15"/>
      <c r="BA557" s="15"/>
      <c r="BB557" s="15"/>
      <c r="BC557" s="15"/>
      <c r="BD557" s="15"/>
      <c r="BE557" s="15"/>
      <c r="BF557" s="15"/>
      <c r="BG557" s="15"/>
      <c r="BH557" s="15"/>
      <c r="BI557" s="15"/>
      <c r="BJ557" s="15"/>
      <c r="BK557" s="15"/>
      <c r="BL557" s="15"/>
      <c r="BM557" s="15"/>
      <c r="BN557" s="15"/>
    </row>
    <row r="558" spans="3:66" ht="14.25" customHeight="1" x14ac:dyDescent="0.35">
      <c r="C558" s="5"/>
      <c r="D558" s="5"/>
      <c r="E558" s="5"/>
      <c r="F558" s="5"/>
      <c r="G558" s="5"/>
      <c r="H558" s="5"/>
      <c r="I558" s="5"/>
      <c r="J558" s="5"/>
      <c r="K558" s="5"/>
      <c r="L558" s="5"/>
      <c r="M558" s="8"/>
      <c r="N558" s="5"/>
      <c r="O558" s="5"/>
      <c r="P558" s="5"/>
      <c r="Q558" s="5"/>
      <c r="R558" s="5"/>
      <c r="S558" s="5"/>
      <c r="T558" s="5"/>
      <c r="U558" s="5"/>
      <c r="V558" s="5"/>
      <c r="W558" s="1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15"/>
      <c r="BA558" s="15"/>
      <c r="BB558" s="15"/>
      <c r="BC558" s="15"/>
      <c r="BD558" s="15"/>
      <c r="BE558" s="15"/>
      <c r="BF558" s="15"/>
      <c r="BG558" s="15"/>
      <c r="BH558" s="15"/>
      <c r="BI558" s="15"/>
      <c r="BJ558" s="15"/>
      <c r="BK558" s="15"/>
      <c r="BL558" s="15"/>
      <c r="BM558" s="15"/>
      <c r="BN558" s="15"/>
    </row>
    <row r="559" spans="3:66" ht="14.25" customHeight="1" x14ac:dyDescent="0.35">
      <c r="C559" s="5"/>
      <c r="D559" s="5"/>
      <c r="E559" s="5"/>
      <c r="F559" s="5"/>
      <c r="G559" s="5"/>
      <c r="H559" s="5"/>
      <c r="I559" s="5"/>
      <c r="J559" s="5"/>
      <c r="K559" s="5"/>
      <c r="L559" s="5"/>
      <c r="M559" s="8"/>
      <c r="N559" s="5"/>
      <c r="O559" s="5"/>
      <c r="P559" s="5"/>
      <c r="Q559" s="5"/>
      <c r="R559" s="5"/>
      <c r="S559" s="5"/>
      <c r="T559" s="5"/>
      <c r="U559" s="5"/>
      <c r="V559" s="5"/>
      <c r="W559" s="1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15"/>
      <c r="BA559" s="15"/>
      <c r="BB559" s="15"/>
      <c r="BC559" s="15"/>
      <c r="BD559" s="15"/>
      <c r="BE559" s="15"/>
      <c r="BF559" s="15"/>
      <c r="BG559" s="15"/>
      <c r="BH559" s="15"/>
      <c r="BI559" s="15"/>
      <c r="BJ559" s="15"/>
      <c r="BK559" s="15"/>
      <c r="BL559" s="15"/>
      <c r="BM559" s="15"/>
      <c r="BN559" s="15"/>
    </row>
    <row r="560" spans="3:66" ht="14.25" customHeight="1" x14ac:dyDescent="0.35">
      <c r="C560" s="5"/>
      <c r="D560" s="5"/>
      <c r="E560" s="5"/>
      <c r="F560" s="5"/>
      <c r="G560" s="5"/>
      <c r="H560" s="5"/>
      <c r="I560" s="5"/>
      <c r="J560" s="5"/>
      <c r="K560" s="5"/>
      <c r="L560" s="5"/>
      <c r="M560" s="8"/>
      <c r="N560" s="5"/>
      <c r="O560" s="5"/>
      <c r="P560" s="5"/>
      <c r="Q560" s="5"/>
      <c r="R560" s="5"/>
      <c r="S560" s="5"/>
      <c r="T560" s="5"/>
      <c r="U560" s="5"/>
      <c r="V560" s="5"/>
      <c r="W560" s="1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15"/>
      <c r="BA560" s="15"/>
      <c r="BB560" s="15"/>
      <c r="BC560" s="15"/>
      <c r="BD560" s="15"/>
      <c r="BE560" s="15"/>
      <c r="BF560" s="15"/>
      <c r="BG560" s="15"/>
      <c r="BH560" s="15"/>
      <c r="BI560" s="15"/>
      <c r="BJ560" s="15"/>
      <c r="BK560" s="15"/>
      <c r="BL560" s="15"/>
      <c r="BM560" s="15"/>
      <c r="BN560" s="15"/>
    </row>
    <row r="561" spans="3:66" ht="14.25" customHeight="1" x14ac:dyDescent="0.35">
      <c r="C561" s="5"/>
      <c r="D561" s="5"/>
      <c r="E561" s="5"/>
      <c r="F561" s="5"/>
      <c r="G561" s="5"/>
      <c r="H561" s="5"/>
      <c r="I561" s="5"/>
      <c r="J561" s="5"/>
      <c r="K561" s="5"/>
      <c r="L561" s="5"/>
      <c r="M561" s="8"/>
      <c r="N561" s="5"/>
      <c r="O561" s="5"/>
      <c r="P561" s="5"/>
      <c r="Q561" s="5"/>
      <c r="R561" s="5"/>
      <c r="S561" s="5"/>
      <c r="T561" s="5"/>
      <c r="U561" s="5"/>
      <c r="V561" s="5"/>
      <c r="W561" s="1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15"/>
      <c r="BA561" s="15"/>
      <c r="BB561" s="15"/>
      <c r="BC561" s="15"/>
      <c r="BD561" s="15"/>
      <c r="BE561" s="15"/>
      <c r="BF561" s="15"/>
      <c r="BG561" s="15"/>
      <c r="BH561" s="15"/>
      <c r="BI561" s="15"/>
      <c r="BJ561" s="15"/>
      <c r="BK561" s="15"/>
      <c r="BL561" s="15"/>
      <c r="BM561" s="15"/>
      <c r="BN561" s="15"/>
    </row>
    <row r="562" spans="3:66" ht="14.25" customHeight="1" x14ac:dyDescent="0.35">
      <c r="C562" s="5"/>
      <c r="D562" s="5"/>
      <c r="E562" s="5"/>
      <c r="F562" s="5"/>
      <c r="G562" s="5"/>
      <c r="H562" s="5"/>
      <c r="I562" s="5"/>
      <c r="J562" s="5"/>
      <c r="K562" s="5"/>
      <c r="L562" s="5"/>
      <c r="M562" s="8"/>
      <c r="N562" s="5"/>
      <c r="O562" s="5"/>
      <c r="P562" s="5"/>
      <c r="Q562" s="5"/>
      <c r="R562" s="5"/>
      <c r="S562" s="5"/>
      <c r="T562" s="5"/>
      <c r="U562" s="5"/>
      <c r="V562" s="5"/>
      <c r="W562" s="1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15"/>
      <c r="BA562" s="15"/>
      <c r="BB562" s="15"/>
      <c r="BC562" s="15"/>
      <c r="BD562" s="15"/>
      <c r="BE562" s="15"/>
      <c r="BF562" s="15"/>
      <c r="BG562" s="15"/>
      <c r="BH562" s="15"/>
      <c r="BI562" s="15"/>
      <c r="BJ562" s="15"/>
      <c r="BK562" s="15"/>
      <c r="BL562" s="15"/>
      <c r="BM562" s="15"/>
      <c r="BN562" s="15"/>
    </row>
    <row r="563" spans="3:66" ht="14.25" customHeight="1" x14ac:dyDescent="0.35">
      <c r="C563" s="5"/>
      <c r="D563" s="5"/>
      <c r="E563" s="5"/>
      <c r="F563" s="5"/>
      <c r="G563" s="5"/>
      <c r="H563" s="5"/>
      <c r="I563" s="5"/>
      <c r="J563" s="5"/>
      <c r="K563" s="5"/>
      <c r="L563" s="5"/>
      <c r="M563" s="8"/>
      <c r="N563" s="5"/>
      <c r="O563" s="5"/>
      <c r="P563" s="5"/>
      <c r="Q563" s="5"/>
      <c r="R563" s="5"/>
      <c r="S563" s="5"/>
      <c r="T563" s="5"/>
      <c r="U563" s="5"/>
      <c r="V563" s="5"/>
      <c r="W563" s="1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15"/>
      <c r="BA563" s="15"/>
      <c r="BB563" s="15"/>
      <c r="BC563" s="15"/>
      <c r="BD563" s="15"/>
      <c r="BE563" s="15"/>
      <c r="BF563" s="15"/>
      <c r="BG563" s="15"/>
      <c r="BH563" s="15"/>
      <c r="BI563" s="15"/>
      <c r="BJ563" s="15"/>
      <c r="BK563" s="15"/>
      <c r="BL563" s="15"/>
      <c r="BM563" s="15"/>
      <c r="BN563" s="15"/>
    </row>
    <row r="564" spans="3:66" ht="14.25" customHeight="1" x14ac:dyDescent="0.35">
      <c r="C564" s="5"/>
      <c r="D564" s="5"/>
      <c r="E564" s="5"/>
      <c r="F564" s="5"/>
      <c r="G564" s="5"/>
      <c r="H564" s="5"/>
      <c r="I564" s="5"/>
      <c r="J564" s="5"/>
      <c r="K564" s="5"/>
      <c r="L564" s="5"/>
      <c r="M564" s="8"/>
      <c r="N564" s="5"/>
      <c r="O564" s="5"/>
      <c r="P564" s="5"/>
      <c r="Q564" s="5"/>
      <c r="R564" s="5"/>
      <c r="S564" s="5"/>
      <c r="T564" s="5"/>
      <c r="U564" s="5"/>
      <c r="V564" s="5"/>
      <c r="W564" s="1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15"/>
      <c r="BA564" s="15"/>
      <c r="BB564" s="15"/>
      <c r="BC564" s="15"/>
      <c r="BD564" s="15"/>
      <c r="BE564" s="15"/>
      <c r="BF564" s="15"/>
      <c r="BG564" s="15"/>
      <c r="BH564" s="15"/>
      <c r="BI564" s="15"/>
      <c r="BJ564" s="15"/>
      <c r="BK564" s="15"/>
      <c r="BL564" s="15"/>
      <c r="BM564" s="15"/>
      <c r="BN564" s="15"/>
    </row>
    <row r="565" spans="3:66" ht="14.25" customHeight="1" x14ac:dyDescent="0.35">
      <c r="C565" s="5"/>
      <c r="D565" s="5"/>
      <c r="E565" s="5"/>
      <c r="F565" s="5"/>
      <c r="G565" s="5"/>
      <c r="H565" s="5"/>
      <c r="I565" s="5"/>
      <c r="J565" s="5"/>
      <c r="K565" s="5"/>
      <c r="L565" s="5"/>
      <c r="M565" s="8"/>
      <c r="N565" s="5"/>
      <c r="O565" s="5"/>
      <c r="P565" s="5"/>
      <c r="Q565" s="5"/>
      <c r="R565" s="5"/>
      <c r="S565" s="5"/>
      <c r="T565" s="5"/>
      <c r="U565" s="5"/>
      <c r="V565" s="5"/>
      <c r="W565" s="1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15"/>
      <c r="BA565" s="15"/>
      <c r="BB565" s="15"/>
      <c r="BC565" s="15"/>
      <c r="BD565" s="15"/>
      <c r="BE565" s="15"/>
      <c r="BF565" s="15"/>
      <c r="BG565" s="15"/>
      <c r="BH565" s="15"/>
      <c r="BI565" s="15"/>
      <c r="BJ565" s="15"/>
      <c r="BK565" s="15"/>
      <c r="BL565" s="15"/>
      <c r="BM565" s="15"/>
      <c r="BN565" s="15"/>
    </row>
    <row r="566" spans="3:66" ht="14.25" customHeight="1" x14ac:dyDescent="0.35">
      <c r="C566" s="5"/>
      <c r="D566" s="5"/>
      <c r="E566" s="5"/>
      <c r="F566" s="5"/>
      <c r="G566" s="5"/>
      <c r="H566" s="5"/>
      <c r="I566" s="5"/>
      <c r="J566" s="5"/>
      <c r="K566" s="5"/>
      <c r="L566" s="5"/>
      <c r="M566" s="8"/>
      <c r="N566" s="5"/>
      <c r="O566" s="5"/>
      <c r="P566" s="5"/>
      <c r="Q566" s="5"/>
      <c r="R566" s="5"/>
      <c r="S566" s="5"/>
      <c r="T566" s="5"/>
      <c r="U566" s="5"/>
      <c r="V566" s="5"/>
      <c r="W566" s="1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15"/>
      <c r="BA566" s="15"/>
      <c r="BB566" s="15"/>
      <c r="BC566" s="15"/>
      <c r="BD566" s="15"/>
      <c r="BE566" s="15"/>
      <c r="BF566" s="15"/>
      <c r="BG566" s="15"/>
      <c r="BH566" s="15"/>
      <c r="BI566" s="15"/>
      <c r="BJ566" s="15"/>
      <c r="BK566" s="15"/>
      <c r="BL566" s="15"/>
      <c r="BM566" s="15"/>
      <c r="BN566" s="15"/>
    </row>
    <row r="567" spans="3:66" ht="14.25" customHeight="1" x14ac:dyDescent="0.35">
      <c r="C567" s="5"/>
      <c r="D567" s="5"/>
      <c r="E567" s="5"/>
      <c r="F567" s="5"/>
      <c r="G567" s="5"/>
      <c r="H567" s="5"/>
      <c r="I567" s="5"/>
      <c r="J567" s="5"/>
      <c r="K567" s="5"/>
      <c r="L567" s="5"/>
      <c r="M567" s="8"/>
      <c r="N567" s="5"/>
      <c r="O567" s="5"/>
      <c r="P567" s="5"/>
      <c r="Q567" s="5"/>
      <c r="R567" s="5"/>
      <c r="S567" s="5"/>
      <c r="T567" s="5"/>
      <c r="U567" s="5"/>
      <c r="V567" s="5"/>
      <c r="W567" s="1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15"/>
      <c r="BA567" s="15"/>
      <c r="BB567" s="15"/>
      <c r="BC567" s="15"/>
      <c r="BD567" s="15"/>
      <c r="BE567" s="15"/>
      <c r="BF567" s="15"/>
      <c r="BG567" s="15"/>
      <c r="BH567" s="15"/>
      <c r="BI567" s="15"/>
      <c r="BJ567" s="15"/>
      <c r="BK567" s="15"/>
      <c r="BL567" s="15"/>
      <c r="BM567" s="15"/>
      <c r="BN567" s="15"/>
    </row>
    <row r="568" spans="3:66" ht="14.25" customHeight="1" x14ac:dyDescent="0.35">
      <c r="C568" s="5"/>
      <c r="D568" s="5"/>
      <c r="E568" s="5"/>
      <c r="F568" s="5"/>
      <c r="G568" s="5"/>
      <c r="H568" s="5"/>
      <c r="I568" s="5"/>
      <c r="J568" s="5"/>
      <c r="K568" s="5"/>
      <c r="L568" s="5"/>
      <c r="M568" s="8"/>
      <c r="N568" s="5"/>
      <c r="O568" s="5"/>
      <c r="P568" s="5"/>
      <c r="Q568" s="5"/>
      <c r="R568" s="5"/>
      <c r="S568" s="5"/>
      <c r="T568" s="5"/>
      <c r="U568" s="5"/>
      <c r="V568" s="5"/>
      <c r="W568" s="1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15"/>
      <c r="BA568" s="15"/>
      <c r="BB568" s="15"/>
      <c r="BC568" s="15"/>
      <c r="BD568" s="15"/>
      <c r="BE568" s="15"/>
      <c r="BF568" s="15"/>
      <c r="BG568" s="15"/>
      <c r="BH568" s="15"/>
      <c r="BI568" s="15"/>
      <c r="BJ568" s="15"/>
      <c r="BK568" s="15"/>
      <c r="BL568" s="15"/>
      <c r="BM568" s="15"/>
      <c r="BN568" s="15"/>
    </row>
    <row r="569" spans="3:66" ht="14.25" customHeight="1" x14ac:dyDescent="0.35">
      <c r="C569" s="5"/>
      <c r="D569" s="5"/>
      <c r="E569" s="5"/>
      <c r="F569" s="5"/>
      <c r="G569" s="5"/>
      <c r="H569" s="5"/>
      <c r="I569" s="5"/>
      <c r="J569" s="5"/>
      <c r="K569" s="5"/>
      <c r="L569" s="5"/>
      <c r="M569" s="8"/>
      <c r="N569" s="5"/>
      <c r="O569" s="5"/>
      <c r="P569" s="5"/>
      <c r="Q569" s="5"/>
      <c r="R569" s="5"/>
      <c r="S569" s="5"/>
      <c r="T569" s="5"/>
      <c r="U569" s="5"/>
      <c r="V569" s="5"/>
      <c r="W569" s="1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15"/>
      <c r="BA569" s="15"/>
      <c r="BB569" s="15"/>
      <c r="BC569" s="15"/>
      <c r="BD569" s="15"/>
      <c r="BE569" s="15"/>
      <c r="BF569" s="15"/>
      <c r="BG569" s="15"/>
      <c r="BH569" s="15"/>
      <c r="BI569" s="15"/>
      <c r="BJ569" s="15"/>
      <c r="BK569" s="15"/>
      <c r="BL569" s="15"/>
      <c r="BM569" s="15"/>
      <c r="BN569" s="15"/>
    </row>
    <row r="570" spans="3:66" ht="14.25" customHeight="1" x14ac:dyDescent="0.35">
      <c r="C570" s="5"/>
      <c r="D570" s="5"/>
      <c r="E570" s="5"/>
      <c r="F570" s="5"/>
      <c r="G570" s="5"/>
      <c r="H570" s="5"/>
      <c r="I570" s="5"/>
      <c r="J570" s="5"/>
      <c r="K570" s="5"/>
      <c r="L570" s="5"/>
      <c r="M570" s="8"/>
      <c r="N570" s="5"/>
      <c r="O570" s="5"/>
      <c r="P570" s="5"/>
      <c r="Q570" s="5"/>
      <c r="R570" s="5"/>
      <c r="S570" s="5"/>
      <c r="T570" s="5"/>
      <c r="U570" s="5"/>
      <c r="V570" s="5"/>
      <c r="W570" s="1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15"/>
      <c r="BA570" s="15"/>
      <c r="BB570" s="15"/>
      <c r="BC570" s="15"/>
      <c r="BD570" s="15"/>
      <c r="BE570" s="15"/>
      <c r="BF570" s="15"/>
      <c r="BG570" s="15"/>
      <c r="BH570" s="15"/>
      <c r="BI570" s="15"/>
      <c r="BJ570" s="15"/>
      <c r="BK570" s="15"/>
      <c r="BL570" s="15"/>
      <c r="BM570" s="15"/>
      <c r="BN570" s="15"/>
    </row>
    <row r="571" spans="3:66" ht="14.25" customHeight="1" x14ac:dyDescent="0.35">
      <c r="C571" s="5"/>
      <c r="D571" s="5"/>
      <c r="E571" s="5"/>
      <c r="F571" s="5"/>
      <c r="G571" s="5"/>
      <c r="H571" s="5"/>
      <c r="I571" s="5"/>
      <c r="J571" s="5"/>
      <c r="K571" s="5"/>
      <c r="L571" s="5"/>
      <c r="M571" s="8"/>
      <c r="N571" s="5"/>
      <c r="O571" s="5"/>
      <c r="P571" s="5"/>
      <c r="Q571" s="5"/>
      <c r="R571" s="5"/>
      <c r="S571" s="5"/>
      <c r="T571" s="5"/>
      <c r="U571" s="5"/>
      <c r="V571" s="5"/>
      <c r="W571" s="1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15"/>
      <c r="BA571" s="15"/>
      <c r="BB571" s="15"/>
      <c r="BC571" s="15"/>
      <c r="BD571" s="15"/>
      <c r="BE571" s="15"/>
      <c r="BF571" s="15"/>
      <c r="BG571" s="15"/>
      <c r="BH571" s="15"/>
      <c r="BI571" s="15"/>
      <c r="BJ571" s="15"/>
      <c r="BK571" s="15"/>
      <c r="BL571" s="15"/>
      <c r="BM571" s="15"/>
      <c r="BN571" s="15"/>
    </row>
    <row r="572" spans="3:66" ht="14.25" customHeight="1" x14ac:dyDescent="0.35">
      <c r="C572" s="5"/>
      <c r="D572" s="5"/>
      <c r="E572" s="5"/>
      <c r="F572" s="5"/>
      <c r="G572" s="5"/>
      <c r="H572" s="5"/>
      <c r="I572" s="5"/>
      <c r="J572" s="5"/>
      <c r="K572" s="5"/>
      <c r="L572" s="5"/>
      <c r="M572" s="8"/>
      <c r="N572" s="5"/>
      <c r="O572" s="5"/>
      <c r="P572" s="5"/>
      <c r="Q572" s="5"/>
      <c r="R572" s="5"/>
      <c r="S572" s="5"/>
      <c r="T572" s="5"/>
      <c r="U572" s="5"/>
      <c r="V572" s="5"/>
      <c r="W572" s="1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15"/>
      <c r="BA572" s="15"/>
      <c r="BB572" s="15"/>
      <c r="BC572" s="15"/>
      <c r="BD572" s="15"/>
      <c r="BE572" s="15"/>
      <c r="BF572" s="15"/>
      <c r="BG572" s="15"/>
      <c r="BH572" s="15"/>
      <c r="BI572" s="15"/>
      <c r="BJ572" s="15"/>
      <c r="BK572" s="15"/>
      <c r="BL572" s="15"/>
      <c r="BM572" s="15"/>
      <c r="BN572" s="15"/>
    </row>
    <row r="573" spans="3:66" ht="14.25" customHeight="1" x14ac:dyDescent="0.35">
      <c r="C573" s="5"/>
      <c r="D573" s="5"/>
      <c r="E573" s="5"/>
      <c r="F573" s="5"/>
      <c r="G573" s="5"/>
      <c r="H573" s="5"/>
      <c r="I573" s="5"/>
      <c r="J573" s="5"/>
      <c r="K573" s="5"/>
      <c r="L573" s="5"/>
      <c r="M573" s="8"/>
      <c r="N573" s="5"/>
      <c r="O573" s="5"/>
      <c r="P573" s="5"/>
      <c r="Q573" s="5"/>
      <c r="R573" s="5"/>
      <c r="S573" s="5"/>
      <c r="T573" s="5"/>
      <c r="U573" s="5"/>
      <c r="V573" s="5"/>
      <c r="W573" s="1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15"/>
      <c r="BA573" s="15"/>
      <c r="BB573" s="15"/>
      <c r="BC573" s="15"/>
      <c r="BD573" s="15"/>
      <c r="BE573" s="15"/>
      <c r="BF573" s="15"/>
      <c r="BG573" s="15"/>
      <c r="BH573" s="15"/>
      <c r="BI573" s="15"/>
      <c r="BJ573" s="15"/>
      <c r="BK573" s="15"/>
      <c r="BL573" s="15"/>
      <c r="BM573" s="15"/>
      <c r="BN573" s="15"/>
    </row>
    <row r="574" spans="3:66" ht="14.25" customHeight="1" x14ac:dyDescent="0.35">
      <c r="C574" s="5"/>
      <c r="D574" s="5"/>
      <c r="E574" s="5"/>
      <c r="F574" s="5"/>
      <c r="G574" s="5"/>
      <c r="H574" s="5"/>
      <c r="I574" s="5"/>
      <c r="J574" s="5"/>
      <c r="K574" s="5"/>
      <c r="L574" s="5"/>
      <c r="M574" s="8"/>
      <c r="N574" s="5"/>
      <c r="O574" s="5"/>
      <c r="P574" s="5"/>
      <c r="Q574" s="5"/>
      <c r="R574" s="5"/>
      <c r="S574" s="5"/>
      <c r="T574" s="5"/>
      <c r="U574" s="5"/>
      <c r="V574" s="5"/>
      <c r="W574" s="1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15"/>
      <c r="BA574" s="15"/>
      <c r="BB574" s="15"/>
      <c r="BC574" s="15"/>
      <c r="BD574" s="15"/>
      <c r="BE574" s="15"/>
      <c r="BF574" s="15"/>
      <c r="BG574" s="15"/>
      <c r="BH574" s="15"/>
      <c r="BI574" s="15"/>
      <c r="BJ574" s="15"/>
      <c r="BK574" s="15"/>
      <c r="BL574" s="15"/>
      <c r="BM574" s="15"/>
      <c r="BN574" s="15"/>
    </row>
    <row r="575" spans="3:66" ht="14.25" customHeight="1" x14ac:dyDescent="0.35">
      <c r="C575" s="5"/>
      <c r="D575" s="5"/>
      <c r="E575" s="5"/>
      <c r="F575" s="5"/>
      <c r="G575" s="5"/>
      <c r="H575" s="5"/>
      <c r="I575" s="5"/>
      <c r="J575" s="5"/>
      <c r="K575" s="5"/>
      <c r="L575" s="5"/>
      <c r="M575" s="8"/>
      <c r="N575" s="5"/>
      <c r="O575" s="5"/>
      <c r="P575" s="5"/>
      <c r="Q575" s="5"/>
      <c r="R575" s="5"/>
      <c r="S575" s="5"/>
      <c r="T575" s="5"/>
      <c r="U575" s="5"/>
      <c r="V575" s="5"/>
      <c r="W575" s="1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15"/>
      <c r="BA575" s="15"/>
      <c r="BB575" s="15"/>
      <c r="BC575" s="15"/>
      <c r="BD575" s="15"/>
      <c r="BE575" s="15"/>
      <c r="BF575" s="15"/>
      <c r="BG575" s="15"/>
      <c r="BH575" s="15"/>
      <c r="BI575" s="15"/>
      <c r="BJ575" s="15"/>
      <c r="BK575" s="15"/>
      <c r="BL575" s="15"/>
      <c r="BM575" s="15"/>
      <c r="BN575" s="15"/>
    </row>
    <row r="576" spans="3:66" ht="14.25" customHeight="1" x14ac:dyDescent="0.35">
      <c r="C576" s="5"/>
      <c r="D576" s="5"/>
      <c r="E576" s="5"/>
      <c r="F576" s="5"/>
      <c r="G576" s="5"/>
      <c r="H576" s="5"/>
      <c r="I576" s="5"/>
      <c r="J576" s="5"/>
      <c r="K576" s="5"/>
      <c r="L576" s="5"/>
      <c r="M576" s="8"/>
      <c r="N576" s="5"/>
      <c r="O576" s="5"/>
      <c r="P576" s="5"/>
      <c r="Q576" s="5"/>
      <c r="R576" s="5"/>
      <c r="S576" s="5"/>
      <c r="T576" s="5"/>
      <c r="U576" s="5"/>
      <c r="V576" s="5"/>
      <c r="W576" s="1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15"/>
      <c r="BA576" s="15"/>
      <c r="BB576" s="15"/>
      <c r="BC576" s="15"/>
      <c r="BD576" s="15"/>
      <c r="BE576" s="15"/>
      <c r="BF576" s="15"/>
      <c r="BG576" s="15"/>
      <c r="BH576" s="15"/>
      <c r="BI576" s="15"/>
      <c r="BJ576" s="15"/>
      <c r="BK576" s="15"/>
      <c r="BL576" s="15"/>
      <c r="BM576" s="15"/>
      <c r="BN576" s="15"/>
    </row>
    <row r="577" spans="3:66" ht="14.25" customHeight="1" x14ac:dyDescent="0.35">
      <c r="C577" s="5"/>
      <c r="D577" s="5"/>
      <c r="E577" s="5"/>
      <c r="F577" s="5"/>
      <c r="G577" s="5"/>
      <c r="H577" s="5"/>
      <c r="I577" s="5"/>
      <c r="J577" s="5"/>
      <c r="K577" s="5"/>
      <c r="L577" s="5"/>
      <c r="M577" s="8"/>
      <c r="N577" s="5"/>
      <c r="O577" s="5"/>
      <c r="P577" s="5"/>
      <c r="Q577" s="5"/>
      <c r="R577" s="5"/>
      <c r="S577" s="5"/>
      <c r="T577" s="5"/>
      <c r="U577" s="5"/>
      <c r="V577" s="5"/>
      <c r="W577" s="1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15"/>
      <c r="BA577" s="15"/>
      <c r="BB577" s="15"/>
      <c r="BC577" s="15"/>
      <c r="BD577" s="15"/>
      <c r="BE577" s="15"/>
      <c r="BF577" s="15"/>
      <c r="BG577" s="15"/>
      <c r="BH577" s="15"/>
      <c r="BI577" s="15"/>
      <c r="BJ577" s="15"/>
      <c r="BK577" s="15"/>
      <c r="BL577" s="15"/>
      <c r="BM577" s="15"/>
      <c r="BN577" s="15"/>
    </row>
    <row r="578" spans="3:66" ht="14.25" customHeight="1" x14ac:dyDescent="0.35">
      <c r="C578" s="5"/>
      <c r="D578" s="5"/>
      <c r="E578" s="5"/>
      <c r="F578" s="5"/>
      <c r="G578" s="5"/>
      <c r="H578" s="5"/>
      <c r="I578" s="5"/>
      <c r="J578" s="5"/>
      <c r="K578" s="5"/>
      <c r="L578" s="5"/>
      <c r="M578" s="8"/>
      <c r="N578" s="5"/>
      <c r="O578" s="5"/>
      <c r="P578" s="5"/>
      <c r="Q578" s="5"/>
      <c r="R578" s="5"/>
      <c r="S578" s="5"/>
      <c r="T578" s="5"/>
      <c r="U578" s="5"/>
      <c r="V578" s="5"/>
      <c r="W578" s="1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15"/>
      <c r="BA578" s="15"/>
      <c r="BB578" s="15"/>
      <c r="BC578" s="15"/>
      <c r="BD578" s="15"/>
      <c r="BE578" s="15"/>
      <c r="BF578" s="15"/>
      <c r="BG578" s="15"/>
      <c r="BH578" s="15"/>
      <c r="BI578" s="15"/>
      <c r="BJ578" s="15"/>
      <c r="BK578" s="15"/>
      <c r="BL578" s="15"/>
      <c r="BM578" s="15"/>
      <c r="BN578" s="15"/>
    </row>
    <row r="579" spans="3:66" ht="14.25" customHeight="1" x14ac:dyDescent="0.35">
      <c r="C579" s="5"/>
      <c r="D579" s="5"/>
      <c r="E579" s="5"/>
      <c r="F579" s="5"/>
      <c r="G579" s="5"/>
      <c r="H579" s="5"/>
      <c r="I579" s="5"/>
      <c r="J579" s="5"/>
      <c r="K579" s="5"/>
      <c r="L579" s="5"/>
      <c r="M579" s="8"/>
      <c r="N579" s="5"/>
      <c r="O579" s="5"/>
      <c r="P579" s="5"/>
      <c r="Q579" s="5"/>
      <c r="R579" s="5"/>
      <c r="S579" s="5"/>
      <c r="T579" s="5"/>
      <c r="U579" s="5"/>
      <c r="V579" s="5"/>
      <c r="W579" s="1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15"/>
      <c r="BA579" s="15"/>
      <c r="BB579" s="15"/>
      <c r="BC579" s="15"/>
      <c r="BD579" s="15"/>
      <c r="BE579" s="15"/>
      <c r="BF579" s="15"/>
      <c r="BG579" s="15"/>
      <c r="BH579" s="15"/>
      <c r="BI579" s="15"/>
      <c r="BJ579" s="15"/>
      <c r="BK579" s="15"/>
      <c r="BL579" s="15"/>
      <c r="BM579" s="15"/>
      <c r="BN579" s="15"/>
    </row>
    <row r="580" spans="3:66" ht="14.25" customHeight="1" x14ac:dyDescent="0.35">
      <c r="C580" s="5"/>
      <c r="D580" s="5"/>
      <c r="E580" s="5"/>
      <c r="F580" s="5"/>
      <c r="G580" s="5"/>
      <c r="H580" s="5"/>
      <c r="I580" s="5"/>
      <c r="J580" s="5"/>
      <c r="K580" s="5"/>
      <c r="L580" s="5"/>
      <c r="M580" s="8"/>
      <c r="N580" s="5"/>
      <c r="O580" s="5"/>
      <c r="P580" s="5"/>
      <c r="Q580" s="5"/>
      <c r="R580" s="5"/>
      <c r="S580" s="5"/>
      <c r="T580" s="5"/>
      <c r="U580" s="5"/>
      <c r="V580" s="5"/>
      <c r="W580" s="1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15"/>
      <c r="BA580" s="15"/>
      <c r="BB580" s="15"/>
      <c r="BC580" s="15"/>
      <c r="BD580" s="15"/>
      <c r="BE580" s="15"/>
      <c r="BF580" s="15"/>
      <c r="BG580" s="15"/>
      <c r="BH580" s="15"/>
      <c r="BI580" s="15"/>
      <c r="BJ580" s="15"/>
      <c r="BK580" s="15"/>
      <c r="BL580" s="15"/>
      <c r="BM580" s="15"/>
      <c r="BN580" s="15"/>
    </row>
    <row r="581" spans="3:66" ht="14.25" customHeight="1" x14ac:dyDescent="0.35">
      <c r="C581" s="5"/>
      <c r="D581" s="5"/>
      <c r="E581" s="5"/>
      <c r="F581" s="5"/>
      <c r="G581" s="5"/>
      <c r="H581" s="5"/>
      <c r="I581" s="5"/>
      <c r="J581" s="5"/>
      <c r="K581" s="5"/>
      <c r="L581" s="5"/>
      <c r="M581" s="8"/>
      <c r="N581" s="5"/>
      <c r="O581" s="5"/>
      <c r="P581" s="5"/>
      <c r="Q581" s="5"/>
      <c r="R581" s="5"/>
      <c r="S581" s="5"/>
      <c r="T581" s="5"/>
      <c r="U581" s="5"/>
      <c r="V581" s="5"/>
      <c r="W581" s="1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15"/>
      <c r="BA581" s="15"/>
      <c r="BB581" s="15"/>
      <c r="BC581" s="15"/>
      <c r="BD581" s="15"/>
      <c r="BE581" s="15"/>
      <c r="BF581" s="15"/>
      <c r="BG581" s="15"/>
      <c r="BH581" s="15"/>
      <c r="BI581" s="15"/>
      <c r="BJ581" s="15"/>
      <c r="BK581" s="15"/>
      <c r="BL581" s="15"/>
      <c r="BM581" s="15"/>
      <c r="BN581" s="15"/>
    </row>
    <row r="582" spans="3:66" ht="14.25" customHeight="1" x14ac:dyDescent="0.35">
      <c r="C582" s="5"/>
      <c r="D582" s="5"/>
      <c r="E582" s="5"/>
      <c r="F582" s="5"/>
      <c r="G582" s="5"/>
      <c r="H582" s="5"/>
      <c r="I582" s="5"/>
      <c r="J582" s="5"/>
      <c r="K582" s="5"/>
      <c r="L582" s="5"/>
      <c r="M582" s="8"/>
      <c r="N582" s="5"/>
      <c r="O582" s="5"/>
      <c r="P582" s="5"/>
      <c r="Q582" s="5"/>
      <c r="R582" s="5"/>
      <c r="S582" s="5"/>
      <c r="T582" s="5"/>
      <c r="U582" s="5"/>
      <c r="V582" s="5"/>
      <c r="W582" s="1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15"/>
      <c r="BA582" s="15"/>
      <c r="BB582" s="15"/>
      <c r="BC582" s="15"/>
      <c r="BD582" s="15"/>
      <c r="BE582" s="15"/>
      <c r="BF582" s="15"/>
      <c r="BG582" s="15"/>
      <c r="BH582" s="15"/>
      <c r="BI582" s="15"/>
      <c r="BJ582" s="15"/>
      <c r="BK582" s="15"/>
      <c r="BL582" s="15"/>
      <c r="BM582" s="15"/>
      <c r="BN582" s="15"/>
    </row>
    <row r="583" spans="3:66" ht="14.25" customHeight="1" x14ac:dyDescent="0.35">
      <c r="C583" s="5"/>
      <c r="D583" s="5"/>
      <c r="E583" s="5"/>
      <c r="F583" s="5"/>
      <c r="G583" s="5"/>
      <c r="H583" s="5"/>
      <c r="I583" s="5"/>
      <c r="J583" s="5"/>
      <c r="K583" s="5"/>
      <c r="L583" s="5"/>
      <c r="M583" s="8"/>
      <c r="N583" s="5"/>
      <c r="O583" s="5"/>
      <c r="P583" s="5"/>
      <c r="Q583" s="5"/>
      <c r="R583" s="5"/>
      <c r="S583" s="5"/>
      <c r="T583" s="5"/>
      <c r="U583" s="5"/>
      <c r="V583" s="5"/>
      <c r="W583" s="1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15"/>
      <c r="BA583" s="15"/>
      <c r="BB583" s="15"/>
      <c r="BC583" s="15"/>
      <c r="BD583" s="15"/>
      <c r="BE583" s="15"/>
      <c r="BF583" s="15"/>
      <c r="BG583" s="15"/>
      <c r="BH583" s="15"/>
      <c r="BI583" s="15"/>
      <c r="BJ583" s="15"/>
      <c r="BK583" s="15"/>
      <c r="BL583" s="15"/>
      <c r="BM583" s="15"/>
      <c r="BN583" s="15"/>
    </row>
    <row r="584" spans="3:66" ht="14.25" customHeight="1" x14ac:dyDescent="0.35">
      <c r="C584" s="5"/>
      <c r="D584" s="5"/>
      <c r="E584" s="5"/>
      <c r="F584" s="5"/>
      <c r="G584" s="5"/>
      <c r="H584" s="5"/>
      <c r="I584" s="5"/>
      <c r="J584" s="5"/>
      <c r="K584" s="5"/>
      <c r="L584" s="5"/>
      <c r="M584" s="8"/>
      <c r="N584" s="5"/>
      <c r="O584" s="5"/>
      <c r="P584" s="5"/>
      <c r="Q584" s="5"/>
      <c r="R584" s="5"/>
      <c r="S584" s="5"/>
      <c r="T584" s="5"/>
      <c r="U584" s="5"/>
      <c r="V584" s="5"/>
      <c r="W584" s="1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15"/>
      <c r="BA584" s="15"/>
      <c r="BB584" s="15"/>
      <c r="BC584" s="15"/>
      <c r="BD584" s="15"/>
      <c r="BE584" s="15"/>
      <c r="BF584" s="15"/>
      <c r="BG584" s="15"/>
      <c r="BH584" s="15"/>
      <c r="BI584" s="15"/>
      <c r="BJ584" s="15"/>
      <c r="BK584" s="15"/>
      <c r="BL584" s="15"/>
      <c r="BM584" s="15"/>
      <c r="BN584" s="15"/>
    </row>
    <row r="585" spans="3:66" ht="14.25" customHeight="1" x14ac:dyDescent="0.35">
      <c r="C585" s="5"/>
      <c r="D585" s="5"/>
      <c r="E585" s="5"/>
      <c r="F585" s="5"/>
      <c r="G585" s="5"/>
      <c r="H585" s="5"/>
      <c r="I585" s="5"/>
      <c r="J585" s="5"/>
      <c r="K585" s="5"/>
      <c r="L585" s="5"/>
      <c r="M585" s="8"/>
      <c r="N585" s="5"/>
      <c r="O585" s="5"/>
      <c r="P585" s="5"/>
      <c r="Q585" s="5"/>
      <c r="R585" s="5"/>
      <c r="S585" s="5"/>
      <c r="T585" s="5"/>
      <c r="U585" s="5"/>
      <c r="V585" s="5"/>
      <c r="W585" s="1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15"/>
      <c r="BA585" s="15"/>
      <c r="BB585" s="15"/>
      <c r="BC585" s="15"/>
      <c r="BD585" s="15"/>
      <c r="BE585" s="15"/>
      <c r="BF585" s="15"/>
      <c r="BG585" s="15"/>
      <c r="BH585" s="15"/>
      <c r="BI585" s="15"/>
      <c r="BJ585" s="15"/>
      <c r="BK585" s="15"/>
      <c r="BL585" s="15"/>
      <c r="BM585" s="15"/>
      <c r="BN585" s="15"/>
    </row>
    <row r="586" spans="3:66" ht="14.25" customHeight="1" x14ac:dyDescent="0.35">
      <c r="C586" s="5"/>
      <c r="D586" s="5"/>
      <c r="E586" s="5"/>
      <c r="F586" s="5"/>
      <c r="G586" s="5"/>
      <c r="H586" s="5"/>
      <c r="I586" s="5"/>
      <c r="J586" s="5"/>
      <c r="K586" s="5"/>
      <c r="L586" s="5"/>
      <c r="M586" s="8"/>
      <c r="N586" s="5"/>
      <c r="O586" s="5"/>
      <c r="P586" s="5"/>
      <c r="Q586" s="5"/>
      <c r="R586" s="5"/>
      <c r="S586" s="5"/>
      <c r="T586" s="5"/>
      <c r="U586" s="5"/>
      <c r="V586" s="5"/>
      <c r="W586" s="1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15"/>
      <c r="BA586" s="15"/>
      <c r="BB586" s="15"/>
      <c r="BC586" s="15"/>
      <c r="BD586" s="15"/>
      <c r="BE586" s="15"/>
      <c r="BF586" s="15"/>
      <c r="BG586" s="15"/>
      <c r="BH586" s="15"/>
      <c r="BI586" s="15"/>
      <c r="BJ586" s="15"/>
      <c r="BK586" s="15"/>
      <c r="BL586" s="15"/>
      <c r="BM586" s="15"/>
      <c r="BN586" s="15"/>
    </row>
    <row r="587" spans="3:66" ht="14.25" customHeight="1" x14ac:dyDescent="0.35">
      <c r="C587" s="5"/>
      <c r="D587" s="5"/>
      <c r="E587" s="5"/>
      <c r="F587" s="5"/>
      <c r="G587" s="5"/>
      <c r="H587" s="5"/>
      <c r="I587" s="5"/>
      <c r="J587" s="5"/>
      <c r="K587" s="5"/>
      <c r="L587" s="5"/>
      <c r="M587" s="8"/>
      <c r="N587" s="5"/>
      <c r="O587" s="5"/>
      <c r="P587" s="5"/>
      <c r="Q587" s="5"/>
      <c r="R587" s="5"/>
      <c r="S587" s="5"/>
      <c r="T587" s="5"/>
      <c r="U587" s="5"/>
      <c r="V587" s="5"/>
      <c r="W587" s="1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15"/>
      <c r="BA587" s="15"/>
      <c r="BB587" s="15"/>
      <c r="BC587" s="15"/>
      <c r="BD587" s="15"/>
      <c r="BE587" s="15"/>
      <c r="BF587" s="15"/>
      <c r="BG587" s="15"/>
      <c r="BH587" s="15"/>
      <c r="BI587" s="15"/>
      <c r="BJ587" s="15"/>
      <c r="BK587" s="15"/>
      <c r="BL587" s="15"/>
      <c r="BM587" s="15"/>
      <c r="BN587" s="15"/>
    </row>
    <row r="588" spans="3:66" ht="14.25" customHeight="1" x14ac:dyDescent="0.35">
      <c r="C588" s="5"/>
      <c r="D588" s="5"/>
      <c r="E588" s="5"/>
      <c r="F588" s="5"/>
      <c r="G588" s="5"/>
      <c r="H588" s="5"/>
      <c r="I588" s="5"/>
      <c r="J588" s="5"/>
      <c r="K588" s="5"/>
      <c r="L588" s="5"/>
      <c r="M588" s="8"/>
      <c r="N588" s="5"/>
      <c r="O588" s="5"/>
      <c r="P588" s="5"/>
      <c r="Q588" s="5"/>
      <c r="R588" s="5"/>
      <c r="S588" s="5"/>
      <c r="T588" s="5"/>
      <c r="U588" s="5"/>
      <c r="V588" s="5"/>
      <c r="W588" s="1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15"/>
      <c r="BA588" s="15"/>
      <c r="BB588" s="15"/>
      <c r="BC588" s="15"/>
      <c r="BD588" s="15"/>
      <c r="BE588" s="15"/>
      <c r="BF588" s="15"/>
      <c r="BG588" s="15"/>
      <c r="BH588" s="15"/>
      <c r="BI588" s="15"/>
      <c r="BJ588" s="15"/>
      <c r="BK588" s="15"/>
      <c r="BL588" s="15"/>
      <c r="BM588" s="15"/>
      <c r="BN588" s="15"/>
    </row>
    <row r="589" spans="3:66" ht="14.25" customHeight="1" x14ac:dyDescent="0.35">
      <c r="C589" s="5"/>
      <c r="D589" s="5"/>
      <c r="E589" s="5"/>
      <c r="F589" s="5"/>
      <c r="G589" s="5"/>
      <c r="H589" s="5"/>
      <c r="I589" s="5"/>
      <c r="J589" s="5"/>
      <c r="K589" s="5"/>
      <c r="L589" s="5"/>
      <c r="M589" s="8"/>
      <c r="N589" s="5"/>
      <c r="O589" s="5"/>
      <c r="P589" s="5"/>
      <c r="Q589" s="5"/>
      <c r="R589" s="5"/>
      <c r="S589" s="5"/>
      <c r="T589" s="5"/>
      <c r="U589" s="5"/>
      <c r="V589" s="5"/>
      <c r="W589" s="1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15"/>
      <c r="BA589" s="15"/>
      <c r="BB589" s="15"/>
      <c r="BC589" s="15"/>
      <c r="BD589" s="15"/>
      <c r="BE589" s="15"/>
      <c r="BF589" s="15"/>
      <c r="BG589" s="15"/>
      <c r="BH589" s="15"/>
      <c r="BI589" s="15"/>
      <c r="BJ589" s="15"/>
      <c r="BK589" s="15"/>
      <c r="BL589" s="15"/>
      <c r="BM589" s="15"/>
      <c r="BN589" s="15"/>
    </row>
    <row r="590" spans="3:66" ht="14.25" customHeight="1" x14ac:dyDescent="0.35">
      <c r="C590" s="5"/>
      <c r="D590" s="5"/>
      <c r="E590" s="5"/>
      <c r="F590" s="5"/>
      <c r="G590" s="5"/>
      <c r="H590" s="5"/>
      <c r="I590" s="5"/>
      <c r="J590" s="5"/>
      <c r="K590" s="5"/>
      <c r="L590" s="5"/>
      <c r="M590" s="8"/>
      <c r="N590" s="5"/>
      <c r="O590" s="5"/>
      <c r="P590" s="5"/>
      <c r="Q590" s="5"/>
      <c r="R590" s="5"/>
      <c r="S590" s="5"/>
      <c r="T590" s="5"/>
      <c r="U590" s="5"/>
      <c r="V590" s="5"/>
      <c r="W590" s="1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15"/>
      <c r="BA590" s="15"/>
      <c r="BB590" s="15"/>
      <c r="BC590" s="15"/>
      <c r="BD590" s="15"/>
      <c r="BE590" s="15"/>
      <c r="BF590" s="15"/>
      <c r="BG590" s="15"/>
      <c r="BH590" s="15"/>
      <c r="BI590" s="15"/>
      <c r="BJ590" s="15"/>
      <c r="BK590" s="15"/>
      <c r="BL590" s="15"/>
      <c r="BM590" s="15"/>
      <c r="BN590" s="15"/>
    </row>
    <row r="591" spans="3:66" ht="14.25" customHeight="1" x14ac:dyDescent="0.35">
      <c r="C591" s="5"/>
      <c r="D591" s="5"/>
      <c r="E591" s="5"/>
      <c r="F591" s="5"/>
      <c r="G591" s="5"/>
      <c r="H591" s="5"/>
      <c r="I591" s="5"/>
      <c r="J591" s="5"/>
      <c r="K591" s="5"/>
      <c r="L591" s="5"/>
      <c r="M591" s="8"/>
      <c r="N591" s="5"/>
      <c r="O591" s="5"/>
      <c r="P591" s="5"/>
      <c r="Q591" s="5"/>
      <c r="R591" s="5"/>
      <c r="S591" s="5"/>
      <c r="T591" s="5"/>
      <c r="U591" s="5"/>
      <c r="V591" s="5"/>
      <c r="W591" s="1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15"/>
      <c r="BA591" s="15"/>
      <c r="BB591" s="15"/>
      <c r="BC591" s="15"/>
      <c r="BD591" s="15"/>
      <c r="BE591" s="15"/>
      <c r="BF591" s="15"/>
      <c r="BG591" s="15"/>
      <c r="BH591" s="15"/>
      <c r="BI591" s="15"/>
      <c r="BJ591" s="15"/>
      <c r="BK591" s="15"/>
      <c r="BL591" s="15"/>
      <c r="BM591" s="15"/>
      <c r="BN591" s="15"/>
    </row>
    <row r="592" spans="3:66" ht="14.25" customHeight="1" x14ac:dyDescent="0.35">
      <c r="C592" s="5"/>
      <c r="D592" s="5"/>
      <c r="E592" s="5"/>
      <c r="F592" s="5"/>
      <c r="G592" s="5"/>
      <c r="H592" s="5"/>
      <c r="I592" s="5"/>
      <c r="J592" s="5"/>
      <c r="K592" s="5"/>
      <c r="L592" s="5"/>
      <c r="M592" s="8"/>
      <c r="N592" s="5"/>
      <c r="O592" s="5"/>
      <c r="P592" s="5"/>
      <c r="Q592" s="5"/>
      <c r="R592" s="5"/>
      <c r="S592" s="5"/>
      <c r="T592" s="5"/>
      <c r="U592" s="5"/>
      <c r="V592" s="5"/>
      <c r="W592" s="1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15"/>
      <c r="BA592" s="15"/>
      <c r="BB592" s="15"/>
      <c r="BC592" s="15"/>
      <c r="BD592" s="15"/>
      <c r="BE592" s="15"/>
      <c r="BF592" s="15"/>
      <c r="BG592" s="15"/>
      <c r="BH592" s="15"/>
      <c r="BI592" s="15"/>
      <c r="BJ592" s="15"/>
      <c r="BK592" s="15"/>
      <c r="BL592" s="15"/>
      <c r="BM592" s="15"/>
      <c r="BN592" s="15"/>
    </row>
    <row r="593" spans="3:66" ht="14.25" customHeight="1" x14ac:dyDescent="0.35">
      <c r="C593" s="5"/>
      <c r="D593" s="5"/>
      <c r="E593" s="5"/>
      <c r="F593" s="5"/>
      <c r="G593" s="5"/>
      <c r="H593" s="5"/>
      <c r="I593" s="5"/>
      <c r="J593" s="5"/>
      <c r="K593" s="5"/>
      <c r="L593" s="5"/>
      <c r="M593" s="8"/>
      <c r="N593" s="5"/>
      <c r="O593" s="5"/>
      <c r="P593" s="5"/>
      <c r="Q593" s="5"/>
      <c r="R593" s="5"/>
      <c r="S593" s="5"/>
      <c r="T593" s="5"/>
      <c r="U593" s="5"/>
      <c r="V593" s="5"/>
      <c r="W593" s="1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15"/>
      <c r="BA593" s="15"/>
      <c r="BB593" s="15"/>
      <c r="BC593" s="15"/>
      <c r="BD593" s="15"/>
      <c r="BE593" s="15"/>
      <c r="BF593" s="15"/>
      <c r="BG593" s="15"/>
      <c r="BH593" s="15"/>
      <c r="BI593" s="15"/>
      <c r="BJ593" s="15"/>
      <c r="BK593" s="15"/>
      <c r="BL593" s="15"/>
      <c r="BM593" s="15"/>
      <c r="BN593" s="15"/>
    </row>
    <row r="594" spans="3:66" ht="14.25" customHeight="1" x14ac:dyDescent="0.35">
      <c r="C594" s="5"/>
      <c r="D594" s="5"/>
      <c r="E594" s="5"/>
      <c r="F594" s="5"/>
      <c r="G594" s="5"/>
      <c r="H594" s="5"/>
      <c r="I594" s="5"/>
      <c r="J594" s="5"/>
      <c r="K594" s="5"/>
      <c r="L594" s="5"/>
      <c r="M594" s="8"/>
      <c r="N594" s="5"/>
      <c r="O594" s="5"/>
      <c r="P594" s="5"/>
      <c r="Q594" s="5"/>
      <c r="R594" s="5"/>
      <c r="S594" s="5"/>
      <c r="T594" s="5"/>
      <c r="U594" s="5"/>
      <c r="V594" s="5"/>
      <c r="W594" s="1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15"/>
      <c r="BA594" s="15"/>
      <c r="BB594" s="15"/>
      <c r="BC594" s="15"/>
      <c r="BD594" s="15"/>
      <c r="BE594" s="15"/>
      <c r="BF594" s="15"/>
      <c r="BG594" s="15"/>
      <c r="BH594" s="15"/>
      <c r="BI594" s="15"/>
      <c r="BJ594" s="15"/>
      <c r="BK594" s="15"/>
      <c r="BL594" s="15"/>
      <c r="BM594" s="15"/>
      <c r="BN594" s="15"/>
    </row>
    <row r="595" spans="3:66" ht="14.25" customHeight="1" x14ac:dyDescent="0.35">
      <c r="C595" s="5"/>
      <c r="D595" s="5"/>
      <c r="E595" s="5"/>
      <c r="F595" s="5"/>
      <c r="G595" s="5"/>
      <c r="H595" s="5"/>
      <c r="I595" s="5"/>
      <c r="J595" s="5"/>
      <c r="K595" s="5"/>
      <c r="L595" s="5"/>
      <c r="M595" s="8"/>
      <c r="N595" s="5"/>
      <c r="O595" s="5"/>
      <c r="P595" s="5"/>
      <c r="Q595" s="5"/>
      <c r="R595" s="5"/>
      <c r="S595" s="5"/>
      <c r="T595" s="5"/>
      <c r="U595" s="5"/>
      <c r="V595" s="5"/>
      <c r="W595" s="1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15"/>
      <c r="BA595" s="15"/>
      <c r="BB595" s="15"/>
      <c r="BC595" s="15"/>
      <c r="BD595" s="15"/>
      <c r="BE595" s="15"/>
      <c r="BF595" s="15"/>
      <c r="BG595" s="15"/>
      <c r="BH595" s="15"/>
      <c r="BI595" s="15"/>
      <c r="BJ595" s="15"/>
      <c r="BK595" s="15"/>
      <c r="BL595" s="15"/>
      <c r="BM595" s="15"/>
      <c r="BN595" s="15"/>
    </row>
    <row r="596" spans="3:66" ht="14.25" customHeight="1" x14ac:dyDescent="0.35">
      <c r="C596" s="5"/>
      <c r="D596" s="5"/>
      <c r="E596" s="5"/>
      <c r="F596" s="5"/>
      <c r="G596" s="5"/>
      <c r="H596" s="5"/>
      <c r="I596" s="5"/>
      <c r="J596" s="5"/>
      <c r="K596" s="5"/>
      <c r="L596" s="5"/>
      <c r="M596" s="8"/>
      <c r="N596" s="5"/>
      <c r="O596" s="5"/>
      <c r="P596" s="5"/>
      <c r="Q596" s="5"/>
      <c r="R596" s="5"/>
      <c r="S596" s="5"/>
      <c r="T596" s="5"/>
      <c r="U596" s="5"/>
      <c r="V596" s="5"/>
      <c r="W596" s="1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15"/>
      <c r="BA596" s="15"/>
      <c r="BB596" s="15"/>
      <c r="BC596" s="15"/>
      <c r="BD596" s="15"/>
      <c r="BE596" s="15"/>
      <c r="BF596" s="15"/>
      <c r="BG596" s="15"/>
      <c r="BH596" s="15"/>
      <c r="BI596" s="15"/>
      <c r="BJ596" s="15"/>
      <c r="BK596" s="15"/>
      <c r="BL596" s="15"/>
      <c r="BM596" s="15"/>
      <c r="BN596" s="15"/>
    </row>
    <row r="597" spans="3:66" ht="14.25" customHeight="1" x14ac:dyDescent="0.35">
      <c r="C597" s="5"/>
      <c r="D597" s="5"/>
      <c r="E597" s="5"/>
      <c r="F597" s="5"/>
      <c r="G597" s="5"/>
      <c r="H597" s="5"/>
      <c r="I597" s="5"/>
      <c r="J597" s="5"/>
      <c r="K597" s="5"/>
      <c r="L597" s="5"/>
      <c r="M597" s="8"/>
      <c r="N597" s="5"/>
      <c r="O597" s="5"/>
      <c r="P597" s="5"/>
      <c r="Q597" s="5"/>
      <c r="R597" s="5"/>
      <c r="S597" s="5"/>
      <c r="T597" s="5"/>
      <c r="U597" s="5"/>
      <c r="V597" s="5"/>
      <c r="W597" s="1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15"/>
      <c r="BA597" s="15"/>
      <c r="BB597" s="15"/>
      <c r="BC597" s="15"/>
      <c r="BD597" s="15"/>
      <c r="BE597" s="15"/>
      <c r="BF597" s="15"/>
      <c r="BG597" s="15"/>
      <c r="BH597" s="15"/>
      <c r="BI597" s="15"/>
      <c r="BJ597" s="15"/>
      <c r="BK597" s="15"/>
      <c r="BL597" s="15"/>
      <c r="BM597" s="15"/>
      <c r="BN597" s="15"/>
    </row>
    <row r="598" spans="3:66" ht="14.25" customHeight="1" x14ac:dyDescent="0.35">
      <c r="C598" s="5"/>
      <c r="D598" s="5"/>
      <c r="E598" s="5"/>
      <c r="F598" s="5"/>
      <c r="G598" s="5"/>
      <c r="H598" s="5"/>
      <c r="I598" s="5"/>
      <c r="J598" s="5"/>
      <c r="K598" s="5"/>
      <c r="L598" s="5"/>
      <c r="M598" s="8"/>
      <c r="N598" s="5"/>
      <c r="O598" s="5"/>
      <c r="P598" s="5"/>
      <c r="Q598" s="5"/>
      <c r="R598" s="5"/>
      <c r="S598" s="5"/>
      <c r="T598" s="5"/>
      <c r="U598" s="5"/>
      <c r="V598" s="5"/>
      <c r="W598" s="1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15"/>
      <c r="BA598" s="15"/>
      <c r="BB598" s="15"/>
      <c r="BC598" s="15"/>
      <c r="BD598" s="15"/>
      <c r="BE598" s="15"/>
      <c r="BF598" s="15"/>
      <c r="BG598" s="15"/>
      <c r="BH598" s="15"/>
      <c r="BI598" s="15"/>
      <c r="BJ598" s="15"/>
      <c r="BK598" s="15"/>
      <c r="BL598" s="15"/>
      <c r="BM598" s="15"/>
      <c r="BN598" s="15"/>
    </row>
    <row r="599" spans="3:66" ht="14.25" customHeight="1" x14ac:dyDescent="0.35">
      <c r="C599" s="5"/>
      <c r="D599" s="5"/>
      <c r="E599" s="5"/>
      <c r="F599" s="5"/>
      <c r="G599" s="5"/>
      <c r="H599" s="5"/>
      <c r="I599" s="5"/>
      <c r="J599" s="5"/>
      <c r="K599" s="5"/>
      <c r="L599" s="5"/>
      <c r="M599" s="8"/>
      <c r="N599" s="5"/>
      <c r="O599" s="5"/>
      <c r="P599" s="5"/>
      <c r="Q599" s="5"/>
      <c r="R599" s="5"/>
      <c r="S599" s="5"/>
      <c r="T599" s="5"/>
      <c r="U599" s="5"/>
      <c r="V599" s="5"/>
      <c r="W599" s="1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15"/>
      <c r="BA599" s="15"/>
      <c r="BB599" s="15"/>
      <c r="BC599" s="15"/>
      <c r="BD599" s="15"/>
      <c r="BE599" s="15"/>
      <c r="BF599" s="15"/>
      <c r="BG599" s="15"/>
      <c r="BH599" s="15"/>
      <c r="BI599" s="15"/>
      <c r="BJ599" s="15"/>
      <c r="BK599" s="15"/>
      <c r="BL599" s="15"/>
      <c r="BM599" s="15"/>
      <c r="BN599" s="15"/>
    </row>
    <row r="600" spans="3:66" ht="14.25" customHeight="1" x14ac:dyDescent="0.35">
      <c r="C600" s="5"/>
      <c r="D600" s="5"/>
      <c r="E600" s="5"/>
      <c r="F600" s="5"/>
      <c r="G600" s="5"/>
      <c r="H600" s="5"/>
      <c r="I600" s="5"/>
      <c r="J600" s="5"/>
      <c r="K600" s="5"/>
      <c r="L600" s="5"/>
      <c r="M600" s="8"/>
      <c r="N600" s="5"/>
      <c r="O600" s="5"/>
      <c r="P600" s="5"/>
      <c r="Q600" s="5"/>
      <c r="R600" s="5"/>
      <c r="S600" s="5"/>
      <c r="T600" s="5"/>
      <c r="U600" s="5"/>
      <c r="V600" s="5"/>
      <c r="W600" s="1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15"/>
      <c r="BA600" s="15"/>
      <c r="BB600" s="15"/>
      <c r="BC600" s="15"/>
      <c r="BD600" s="15"/>
      <c r="BE600" s="15"/>
      <c r="BF600" s="15"/>
      <c r="BG600" s="15"/>
      <c r="BH600" s="15"/>
      <c r="BI600" s="15"/>
      <c r="BJ600" s="15"/>
      <c r="BK600" s="15"/>
      <c r="BL600" s="15"/>
      <c r="BM600" s="15"/>
      <c r="BN600" s="15"/>
    </row>
    <row r="601" spans="3:66" ht="14.25" customHeight="1" x14ac:dyDescent="0.35">
      <c r="C601" s="5"/>
      <c r="D601" s="5"/>
      <c r="E601" s="5"/>
      <c r="F601" s="5"/>
      <c r="G601" s="5"/>
      <c r="H601" s="5"/>
      <c r="I601" s="5"/>
      <c r="J601" s="5"/>
      <c r="K601" s="5"/>
      <c r="L601" s="5"/>
      <c r="M601" s="8"/>
      <c r="N601" s="5"/>
      <c r="O601" s="5"/>
      <c r="P601" s="5"/>
      <c r="Q601" s="5"/>
      <c r="R601" s="5"/>
      <c r="S601" s="5"/>
      <c r="T601" s="5"/>
      <c r="U601" s="5"/>
      <c r="V601" s="5"/>
      <c r="W601" s="1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15"/>
      <c r="BA601" s="15"/>
      <c r="BB601" s="15"/>
      <c r="BC601" s="15"/>
      <c r="BD601" s="15"/>
      <c r="BE601" s="15"/>
      <c r="BF601" s="15"/>
      <c r="BG601" s="15"/>
      <c r="BH601" s="15"/>
      <c r="BI601" s="15"/>
      <c r="BJ601" s="15"/>
      <c r="BK601" s="15"/>
      <c r="BL601" s="15"/>
      <c r="BM601" s="15"/>
      <c r="BN601" s="15"/>
    </row>
    <row r="602" spans="3:66" ht="14.25" customHeight="1" x14ac:dyDescent="0.35">
      <c r="C602" s="5"/>
      <c r="D602" s="5"/>
      <c r="E602" s="5"/>
      <c r="F602" s="5"/>
      <c r="G602" s="5"/>
      <c r="H602" s="5"/>
      <c r="I602" s="5"/>
      <c r="J602" s="5"/>
      <c r="K602" s="5"/>
      <c r="L602" s="5"/>
      <c r="M602" s="8"/>
      <c r="N602" s="5"/>
      <c r="O602" s="5"/>
      <c r="P602" s="5"/>
      <c r="Q602" s="5"/>
      <c r="R602" s="5"/>
      <c r="S602" s="5"/>
      <c r="T602" s="5"/>
      <c r="U602" s="5"/>
      <c r="V602" s="5"/>
      <c r="W602" s="1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15"/>
      <c r="BA602" s="15"/>
      <c r="BB602" s="15"/>
      <c r="BC602" s="15"/>
      <c r="BD602" s="15"/>
      <c r="BE602" s="15"/>
      <c r="BF602" s="15"/>
      <c r="BG602" s="15"/>
      <c r="BH602" s="15"/>
      <c r="BI602" s="15"/>
      <c r="BJ602" s="15"/>
      <c r="BK602" s="15"/>
      <c r="BL602" s="15"/>
      <c r="BM602" s="15"/>
      <c r="BN602" s="15"/>
    </row>
    <row r="603" spans="3:66" ht="14.25" customHeight="1" x14ac:dyDescent="0.35">
      <c r="C603" s="5"/>
      <c r="D603" s="5"/>
      <c r="E603" s="5"/>
      <c r="F603" s="5"/>
      <c r="G603" s="5"/>
      <c r="H603" s="5"/>
      <c r="I603" s="5"/>
      <c r="J603" s="5"/>
      <c r="K603" s="5"/>
      <c r="L603" s="5"/>
      <c r="M603" s="8"/>
      <c r="N603" s="5"/>
      <c r="O603" s="5"/>
      <c r="P603" s="5"/>
      <c r="Q603" s="5"/>
      <c r="R603" s="5"/>
      <c r="S603" s="5"/>
      <c r="T603" s="5"/>
      <c r="U603" s="5"/>
      <c r="V603" s="5"/>
      <c r="W603" s="1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15"/>
      <c r="BA603" s="15"/>
      <c r="BB603" s="15"/>
      <c r="BC603" s="15"/>
      <c r="BD603" s="15"/>
      <c r="BE603" s="15"/>
      <c r="BF603" s="15"/>
      <c r="BG603" s="15"/>
      <c r="BH603" s="15"/>
      <c r="BI603" s="15"/>
      <c r="BJ603" s="15"/>
      <c r="BK603" s="15"/>
      <c r="BL603" s="15"/>
      <c r="BM603" s="15"/>
      <c r="BN603" s="15"/>
    </row>
    <row r="604" spans="3:66" ht="14.25" customHeight="1" x14ac:dyDescent="0.35">
      <c r="C604" s="5"/>
      <c r="D604" s="5"/>
      <c r="E604" s="5"/>
      <c r="F604" s="5"/>
      <c r="G604" s="5"/>
      <c r="H604" s="5"/>
      <c r="I604" s="5"/>
      <c r="J604" s="5"/>
      <c r="K604" s="5"/>
      <c r="L604" s="5"/>
      <c r="M604" s="8"/>
      <c r="N604" s="5"/>
      <c r="O604" s="5"/>
      <c r="P604" s="5"/>
      <c r="Q604" s="5"/>
      <c r="R604" s="5"/>
      <c r="S604" s="5"/>
      <c r="T604" s="5"/>
      <c r="U604" s="5"/>
      <c r="V604" s="5"/>
      <c r="W604" s="1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15"/>
      <c r="BA604" s="15"/>
      <c r="BB604" s="15"/>
      <c r="BC604" s="15"/>
      <c r="BD604" s="15"/>
      <c r="BE604" s="15"/>
      <c r="BF604" s="15"/>
      <c r="BG604" s="15"/>
      <c r="BH604" s="15"/>
      <c r="BI604" s="15"/>
      <c r="BJ604" s="15"/>
      <c r="BK604" s="15"/>
      <c r="BL604" s="15"/>
      <c r="BM604" s="15"/>
      <c r="BN604" s="15"/>
    </row>
    <row r="605" spans="3:66" ht="14.25" customHeight="1" x14ac:dyDescent="0.35">
      <c r="C605" s="5"/>
      <c r="D605" s="5"/>
      <c r="E605" s="5"/>
      <c r="F605" s="5"/>
      <c r="G605" s="5"/>
      <c r="H605" s="5"/>
      <c r="I605" s="5"/>
      <c r="J605" s="5"/>
      <c r="K605" s="5"/>
      <c r="L605" s="5"/>
      <c r="M605" s="8"/>
      <c r="N605" s="5"/>
      <c r="O605" s="5"/>
      <c r="P605" s="5"/>
      <c r="Q605" s="5"/>
      <c r="R605" s="5"/>
      <c r="S605" s="5"/>
      <c r="T605" s="5"/>
      <c r="U605" s="5"/>
      <c r="V605" s="5"/>
      <c r="W605" s="1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15"/>
      <c r="BA605" s="15"/>
      <c r="BB605" s="15"/>
      <c r="BC605" s="15"/>
      <c r="BD605" s="15"/>
      <c r="BE605" s="15"/>
      <c r="BF605" s="15"/>
      <c r="BG605" s="15"/>
      <c r="BH605" s="15"/>
      <c r="BI605" s="15"/>
      <c r="BJ605" s="15"/>
      <c r="BK605" s="15"/>
      <c r="BL605" s="15"/>
      <c r="BM605" s="15"/>
      <c r="BN605" s="15"/>
    </row>
    <row r="606" spans="3:66" ht="14.25" customHeight="1" x14ac:dyDescent="0.35">
      <c r="C606" s="5"/>
      <c r="D606" s="5"/>
      <c r="E606" s="5"/>
      <c r="F606" s="5"/>
      <c r="G606" s="5"/>
      <c r="H606" s="5"/>
      <c r="I606" s="5"/>
      <c r="J606" s="5"/>
      <c r="K606" s="5"/>
      <c r="L606" s="5"/>
      <c r="M606" s="8"/>
      <c r="N606" s="5"/>
      <c r="O606" s="5"/>
      <c r="P606" s="5"/>
      <c r="Q606" s="5"/>
      <c r="R606" s="5"/>
      <c r="S606" s="5"/>
      <c r="T606" s="5"/>
      <c r="U606" s="5"/>
      <c r="V606" s="5"/>
      <c r="W606" s="1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15"/>
      <c r="BA606" s="15"/>
      <c r="BB606" s="15"/>
      <c r="BC606" s="15"/>
      <c r="BD606" s="15"/>
      <c r="BE606" s="15"/>
      <c r="BF606" s="15"/>
      <c r="BG606" s="15"/>
      <c r="BH606" s="15"/>
      <c r="BI606" s="15"/>
      <c r="BJ606" s="15"/>
      <c r="BK606" s="15"/>
      <c r="BL606" s="15"/>
      <c r="BM606" s="15"/>
      <c r="BN606" s="15"/>
    </row>
    <row r="607" spans="3:66" ht="14.25" customHeight="1" x14ac:dyDescent="0.35">
      <c r="C607" s="5"/>
      <c r="D607" s="5"/>
      <c r="E607" s="5"/>
      <c r="F607" s="5"/>
      <c r="G607" s="5"/>
      <c r="H607" s="5"/>
      <c r="I607" s="5"/>
      <c r="J607" s="5"/>
      <c r="K607" s="5"/>
      <c r="L607" s="5"/>
      <c r="M607" s="8"/>
      <c r="N607" s="5"/>
      <c r="O607" s="5"/>
      <c r="P607" s="5"/>
      <c r="Q607" s="5"/>
      <c r="R607" s="5"/>
      <c r="S607" s="5"/>
      <c r="T607" s="5"/>
      <c r="U607" s="5"/>
      <c r="V607" s="5"/>
      <c r="W607" s="1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15"/>
      <c r="BA607" s="15"/>
      <c r="BB607" s="15"/>
      <c r="BC607" s="15"/>
      <c r="BD607" s="15"/>
      <c r="BE607" s="15"/>
      <c r="BF607" s="15"/>
      <c r="BG607" s="15"/>
      <c r="BH607" s="15"/>
      <c r="BI607" s="15"/>
      <c r="BJ607" s="15"/>
      <c r="BK607" s="15"/>
      <c r="BL607" s="15"/>
      <c r="BM607" s="15"/>
      <c r="BN607" s="15"/>
    </row>
    <row r="608" spans="3:66" ht="14.25" customHeight="1" x14ac:dyDescent="0.35">
      <c r="C608" s="5"/>
      <c r="D608" s="5"/>
      <c r="E608" s="5"/>
      <c r="F608" s="5"/>
      <c r="G608" s="5"/>
      <c r="H608" s="5"/>
      <c r="I608" s="5"/>
      <c r="J608" s="5"/>
      <c r="K608" s="5"/>
      <c r="L608" s="5"/>
      <c r="M608" s="8"/>
      <c r="N608" s="5"/>
      <c r="O608" s="5"/>
      <c r="P608" s="5"/>
      <c r="Q608" s="5"/>
      <c r="R608" s="5"/>
      <c r="S608" s="5"/>
      <c r="T608" s="5"/>
      <c r="U608" s="5"/>
      <c r="V608" s="5"/>
      <c r="W608" s="1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15"/>
      <c r="BA608" s="15"/>
      <c r="BB608" s="15"/>
      <c r="BC608" s="15"/>
      <c r="BD608" s="15"/>
      <c r="BE608" s="15"/>
      <c r="BF608" s="15"/>
      <c r="BG608" s="15"/>
      <c r="BH608" s="15"/>
      <c r="BI608" s="15"/>
      <c r="BJ608" s="15"/>
      <c r="BK608" s="15"/>
      <c r="BL608" s="15"/>
      <c r="BM608" s="15"/>
      <c r="BN608" s="15"/>
    </row>
    <row r="609" spans="3:66" ht="14.25" customHeight="1" x14ac:dyDescent="0.35">
      <c r="C609" s="5"/>
      <c r="D609" s="5"/>
      <c r="E609" s="5"/>
      <c r="F609" s="5"/>
      <c r="G609" s="5"/>
      <c r="H609" s="5"/>
      <c r="I609" s="5"/>
      <c r="J609" s="5"/>
      <c r="K609" s="5"/>
      <c r="L609" s="5"/>
      <c r="M609" s="8"/>
      <c r="N609" s="5"/>
      <c r="O609" s="5"/>
      <c r="P609" s="5"/>
      <c r="Q609" s="5"/>
      <c r="R609" s="5"/>
      <c r="S609" s="5"/>
      <c r="T609" s="5"/>
      <c r="U609" s="5"/>
      <c r="V609" s="5"/>
      <c r="W609" s="1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15"/>
      <c r="BA609" s="15"/>
      <c r="BB609" s="15"/>
      <c r="BC609" s="15"/>
      <c r="BD609" s="15"/>
      <c r="BE609" s="15"/>
      <c r="BF609" s="15"/>
      <c r="BG609" s="15"/>
      <c r="BH609" s="15"/>
      <c r="BI609" s="15"/>
      <c r="BJ609" s="15"/>
      <c r="BK609" s="15"/>
      <c r="BL609" s="15"/>
      <c r="BM609" s="15"/>
      <c r="BN609" s="15"/>
    </row>
    <row r="610" spans="3:66" ht="14.25" customHeight="1" x14ac:dyDescent="0.35">
      <c r="C610" s="5"/>
      <c r="D610" s="5"/>
      <c r="E610" s="5"/>
      <c r="F610" s="5"/>
      <c r="G610" s="5"/>
      <c r="H610" s="5"/>
      <c r="I610" s="5"/>
      <c r="J610" s="5"/>
      <c r="K610" s="5"/>
      <c r="L610" s="5"/>
      <c r="M610" s="8"/>
      <c r="N610" s="5"/>
      <c r="O610" s="5"/>
      <c r="P610" s="5"/>
      <c r="Q610" s="5"/>
      <c r="R610" s="5"/>
      <c r="S610" s="5"/>
      <c r="T610" s="5"/>
      <c r="U610" s="5"/>
      <c r="V610" s="5"/>
      <c r="W610" s="1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15"/>
      <c r="BA610" s="15"/>
      <c r="BB610" s="15"/>
      <c r="BC610" s="15"/>
      <c r="BD610" s="15"/>
      <c r="BE610" s="15"/>
      <c r="BF610" s="15"/>
      <c r="BG610" s="15"/>
      <c r="BH610" s="15"/>
      <c r="BI610" s="15"/>
      <c r="BJ610" s="15"/>
      <c r="BK610" s="15"/>
      <c r="BL610" s="15"/>
      <c r="BM610" s="15"/>
      <c r="BN610" s="15"/>
    </row>
    <row r="611" spans="3:66" ht="14.25" customHeight="1" x14ac:dyDescent="0.35">
      <c r="C611" s="5"/>
      <c r="D611" s="5"/>
      <c r="E611" s="5"/>
      <c r="F611" s="5"/>
      <c r="G611" s="5"/>
      <c r="H611" s="5"/>
      <c r="I611" s="5"/>
      <c r="J611" s="5"/>
      <c r="K611" s="5"/>
      <c r="L611" s="5"/>
      <c r="M611" s="8"/>
      <c r="N611" s="5"/>
      <c r="O611" s="5"/>
      <c r="P611" s="5"/>
      <c r="Q611" s="5"/>
      <c r="R611" s="5"/>
      <c r="S611" s="5"/>
      <c r="T611" s="5"/>
      <c r="U611" s="5"/>
      <c r="V611" s="5"/>
      <c r="W611" s="1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15"/>
      <c r="BA611" s="15"/>
      <c r="BB611" s="15"/>
      <c r="BC611" s="15"/>
      <c r="BD611" s="15"/>
      <c r="BE611" s="15"/>
      <c r="BF611" s="15"/>
      <c r="BG611" s="15"/>
      <c r="BH611" s="15"/>
      <c r="BI611" s="15"/>
      <c r="BJ611" s="15"/>
      <c r="BK611" s="15"/>
      <c r="BL611" s="15"/>
      <c r="BM611" s="15"/>
      <c r="BN611" s="15"/>
    </row>
    <row r="612" spans="3:66" ht="14.25" customHeight="1" x14ac:dyDescent="0.35">
      <c r="C612" s="5"/>
      <c r="D612" s="5"/>
      <c r="E612" s="5"/>
      <c r="F612" s="5"/>
      <c r="G612" s="5"/>
      <c r="H612" s="5"/>
      <c r="I612" s="5"/>
      <c r="J612" s="5"/>
      <c r="K612" s="5"/>
      <c r="L612" s="5"/>
      <c r="M612" s="8"/>
      <c r="N612" s="5"/>
      <c r="O612" s="5"/>
      <c r="P612" s="5"/>
      <c r="Q612" s="5"/>
      <c r="R612" s="5"/>
      <c r="S612" s="5"/>
      <c r="T612" s="5"/>
      <c r="U612" s="5"/>
      <c r="V612" s="5"/>
      <c r="W612" s="1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15"/>
      <c r="BA612" s="15"/>
      <c r="BB612" s="15"/>
      <c r="BC612" s="15"/>
      <c r="BD612" s="15"/>
      <c r="BE612" s="15"/>
      <c r="BF612" s="15"/>
      <c r="BG612" s="15"/>
      <c r="BH612" s="15"/>
      <c r="BI612" s="15"/>
      <c r="BJ612" s="15"/>
      <c r="BK612" s="15"/>
      <c r="BL612" s="15"/>
      <c r="BM612" s="15"/>
      <c r="BN612" s="15"/>
    </row>
    <row r="613" spans="3:66" ht="14.25" customHeight="1" x14ac:dyDescent="0.35">
      <c r="C613" s="5"/>
      <c r="D613" s="5"/>
      <c r="E613" s="5"/>
      <c r="F613" s="5"/>
      <c r="G613" s="5"/>
      <c r="H613" s="5"/>
      <c r="I613" s="5"/>
      <c r="J613" s="5"/>
      <c r="K613" s="5"/>
      <c r="L613" s="5"/>
      <c r="M613" s="8"/>
      <c r="N613" s="5"/>
      <c r="O613" s="5"/>
      <c r="P613" s="5"/>
      <c r="Q613" s="5"/>
      <c r="R613" s="5"/>
      <c r="S613" s="5"/>
      <c r="T613" s="5"/>
      <c r="U613" s="5"/>
      <c r="V613" s="5"/>
      <c r="W613" s="1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15"/>
      <c r="BA613" s="15"/>
      <c r="BB613" s="15"/>
      <c r="BC613" s="15"/>
      <c r="BD613" s="15"/>
      <c r="BE613" s="15"/>
      <c r="BF613" s="15"/>
      <c r="BG613" s="15"/>
      <c r="BH613" s="15"/>
      <c r="BI613" s="15"/>
      <c r="BJ613" s="15"/>
      <c r="BK613" s="15"/>
      <c r="BL613" s="15"/>
      <c r="BM613" s="15"/>
      <c r="BN613" s="15"/>
    </row>
    <row r="614" spans="3:66" ht="14.25" customHeight="1" x14ac:dyDescent="0.35">
      <c r="C614" s="5"/>
      <c r="D614" s="5"/>
      <c r="E614" s="5"/>
      <c r="F614" s="5"/>
      <c r="G614" s="5"/>
      <c r="H614" s="5"/>
      <c r="I614" s="5"/>
      <c r="J614" s="5"/>
      <c r="K614" s="5"/>
      <c r="L614" s="5"/>
      <c r="M614" s="8"/>
      <c r="N614" s="5"/>
      <c r="O614" s="5"/>
      <c r="P614" s="5"/>
      <c r="Q614" s="5"/>
      <c r="R614" s="5"/>
      <c r="S614" s="5"/>
      <c r="T614" s="5"/>
      <c r="U614" s="5"/>
      <c r="V614" s="5"/>
      <c r="W614" s="1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15"/>
      <c r="BA614" s="15"/>
      <c r="BB614" s="15"/>
      <c r="BC614" s="15"/>
      <c r="BD614" s="15"/>
      <c r="BE614" s="15"/>
      <c r="BF614" s="15"/>
      <c r="BG614" s="15"/>
      <c r="BH614" s="15"/>
      <c r="BI614" s="15"/>
      <c r="BJ614" s="15"/>
      <c r="BK614" s="15"/>
      <c r="BL614" s="15"/>
      <c r="BM614" s="15"/>
      <c r="BN614" s="15"/>
    </row>
    <row r="615" spans="3:66" ht="14.25" customHeight="1" x14ac:dyDescent="0.35">
      <c r="C615" s="5"/>
      <c r="D615" s="5"/>
      <c r="E615" s="5"/>
      <c r="F615" s="5"/>
      <c r="G615" s="5"/>
      <c r="H615" s="5"/>
      <c r="I615" s="5"/>
      <c r="J615" s="5"/>
      <c r="K615" s="5"/>
      <c r="L615" s="5"/>
      <c r="M615" s="8"/>
      <c r="N615" s="5"/>
      <c r="O615" s="5"/>
      <c r="P615" s="5"/>
      <c r="Q615" s="5"/>
      <c r="R615" s="5"/>
      <c r="S615" s="5"/>
      <c r="T615" s="5"/>
      <c r="U615" s="5"/>
      <c r="V615" s="5"/>
      <c r="W615" s="1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15"/>
      <c r="BA615" s="15"/>
      <c r="BB615" s="15"/>
      <c r="BC615" s="15"/>
      <c r="BD615" s="15"/>
      <c r="BE615" s="15"/>
      <c r="BF615" s="15"/>
      <c r="BG615" s="15"/>
      <c r="BH615" s="15"/>
      <c r="BI615" s="15"/>
      <c r="BJ615" s="15"/>
      <c r="BK615" s="15"/>
      <c r="BL615" s="15"/>
      <c r="BM615" s="15"/>
      <c r="BN615" s="15"/>
    </row>
    <row r="616" spans="3:66" ht="14.25" customHeight="1" x14ac:dyDescent="0.35">
      <c r="C616" s="5"/>
      <c r="D616" s="5"/>
      <c r="E616" s="5"/>
      <c r="F616" s="5"/>
      <c r="G616" s="5"/>
      <c r="H616" s="5"/>
      <c r="I616" s="5"/>
      <c r="J616" s="5"/>
      <c r="K616" s="5"/>
      <c r="L616" s="5"/>
      <c r="M616" s="8"/>
      <c r="N616" s="5"/>
      <c r="O616" s="5"/>
      <c r="P616" s="5"/>
      <c r="Q616" s="5"/>
      <c r="R616" s="5"/>
      <c r="S616" s="5"/>
      <c r="T616" s="5"/>
      <c r="U616" s="5"/>
      <c r="V616" s="5"/>
      <c r="W616" s="1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15"/>
      <c r="BA616" s="15"/>
      <c r="BB616" s="15"/>
      <c r="BC616" s="15"/>
      <c r="BD616" s="15"/>
      <c r="BE616" s="15"/>
      <c r="BF616" s="15"/>
      <c r="BG616" s="15"/>
      <c r="BH616" s="15"/>
      <c r="BI616" s="15"/>
      <c r="BJ616" s="15"/>
      <c r="BK616" s="15"/>
      <c r="BL616" s="15"/>
      <c r="BM616" s="15"/>
      <c r="BN616" s="15"/>
    </row>
    <row r="617" spans="3:66" ht="14.25" customHeight="1" x14ac:dyDescent="0.35">
      <c r="C617" s="5"/>
      <c r="D617" s="5"/>
      <c r="E617" s="5"/>
      <c r="F617" s="5"/>
      <c r="G617" s="5"/>
      <c r="H617" s="5"/>
      <c r="I617" s="5"/>
      <c r="J617" s="5"/>
      <c r="K617" s="5"/>
      <c r="L617" s="5"/>
      <c r="M617" s="8"/>
      <c r="N617" s="5"/>
      <c r="O617" s="5"/>
      <c r="P617" s="5"/>
      <c r="Q617" s="5"/>
      <c r="R617" s="5"/>
      <c r="S617" s="5"/>
      <c r="T617" s="5"/>
      <c r="U617" s="5"/>
      <c r="V617" s="5"/>
      <c r="W617" s="1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15"/>
      <c r="BA617" s="15"/>
      <c r="BB617" s="15"/>
      <c r="BC617" s="15"/>
      <c r="BD617" s="15"/>
      <c r="BE617" s="15"/>
      <c r="BF617" s="15"/>
      <c r="BG617" s="15"/>
      <c r="BH617" s="15"/>
      <c r="BI617" s="15"/>
      <c r="BJ617" s="15"/>
      <c r="BK617" s="15"/>
      <c r="BL617" s="15"/>
      <c r="BM617" s="15"/>
      <c r="BN617" s="15"/>
    </row>
    <row r="618" spans="3:66" ht="14.25" customHeight="1" x14ac:dyDescent="0.35">
      <c r="C618" s="5"/>
      <c r="D618" s="5"/>
      <c r="E618" s="5"/>
      <c r="F618" s="5"/>
      <c r="G618" s="5"/>
      <c r="H618" s="5"/>
      <c r="I618" s="5"/>
      <c r="J618" s="5"/>
      <c r="K618" s="5"/>
      <c r="L618" s="5"/>
      <c r="M618" s="8"/>
      <c r="N618" s="5"/>
      <c r="O618" s="5"/>
      <c r="P618" s="5"/>
      <c r="Q618" s="5"/>
      <c r="R618" s="5"/>
      <c r="S618" s="5"/>
      <c r="T618" s="5"/>
      <c r="U618" s="5"/>
      <c r="V618" s="5"/>
      <c r="W618" s="1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15"/>
      <c r="BA618" s="15"/>
      <c r="BB618" s="15"/>
      <c r="BC618" s="15"/>
      <c r="BD618" s="15"/>
      <c r="BE618" s="15"/>
      <c r="BF618" s="15"/>
      <c r="BG618" s="15"/>
      <c r="BH618" s="15"/>
      <c r="BI618" s="15"/>
      <c r="BJ618" s="15"/>
      <c r="BK618" s="15"/>
      <c r="BL618" s="15"/>
      <c r="BM618" s="15"/>
      <c r="BN618" s="15"/>
    </row>
    <row r="619" spans="3:66" ht="14.25" customHeight="1" x14ac:dyDescent="0.35">
      <c r="C619" s="5"/>
      <c r="D619" s="5"/>
      <c r="E619" s="5"/>
      <c r="F619" s="5"/>
      <c r="G619" s="5"/>
      <c r="H619" s="5"/>
      <c r="I619" s="5"/>
      <c r="J619" s="5"/>
      <c r="K619" s="5"/>
      <c r="L619" s="5"/>
      <c r="M619" s="8"/>
      <c r="N619" s="5"/>
      <c r="O619" s="5"/>
      <c r="P619" s="5"/>
      <c r="Q619" s="5"/>
      <c r="R619" s="5"/>
      <c r="S619" s="5"/>
      <c r="T619" s="5"/>
      <c r="U619" s="5"/>
      <c r="V619" s="5"/>
      <c r="W619" s="1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15"/>
      <c r="BA619" s="15"/>
      <c r="BB619" s="15"/>
      <c r="BC619" s="15"/>
      <c r="BD619" s="15"/>
      <c r="BE619" s="15"/>
      <c r="BF619" s="15"/>
      <c r="BG619" s="15"/>
      <c r="BH619" s="15"/>
      <c r="BI619" s="15"/>
      <c r="BJ619" s="15"/>
      <c r="BK619" s="15"/>
      <c r="BL619" s="15"/>
      <c r="BM619" s="15"/>
      <c r="BN619" s="15"/>
    </row>
    <row r="620" spans="3:66" ht="14.25" customHeight="1" x14ac:dyDescent="0.35">
      <c r="C620" s="5"/>
      <c r="D620" s="5"/>
      <c r="E620" s="5"/>
      <c r="F620" s="5"/>
      <c r="G620" s="5"/>
      <c r="H620" s="5"/>
      <c r="I620" s="5"/>
      <c r="J620" s="5"/>
      <c r="K620" s="5"/>
      <c r="L620" s="5"/>
      <c r="M620" s="8"/>
      <c r="N620" s="5"/>
      <c r="O620" s="5"/>
      <c r="P620" s="5"/>
      <c r="Q620" s="5"/>
      <c r="R620" s="5"/>
      <c r="S620" s="5"/>
      <c r="T620" s="5"/>
      <c r="U620" s="5"/>
      <c r="V620" s="5"/>
      <c r="W620" s="1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15"/>
      <c r="BA620" s="15"/>
      <c r="BB620" s="15"/>
      <c r="BC620" s="15"/>
      <c r="BD620" s="15"/>
      <c r="BE620" s="15"/>
      <c r="BF620" s="15"/>
      <c r="BG620" s="15"/>
      <c r="BH620" s="15"/>
      <c r="BI620" s="15"/>
      <c r="BJ620" s="15"/>
      <c r="BK620" s="15"/>
      <c r="BL620" s="15"/>
      <c r="BM620" s="15"/>
      <c r="BN620" s="15"/>
    </row>
    <row r="621" spans="3:66" ht="14.25" customHeight="1" x14ac:dyDescent="0.35">
      <c r="C621" s="5"/>
      <c r="D621" s="5"/>
      <c r="E621" s="5"/>
      <c r="F621" s="5"/>
      <c r="G621" s="5"/>
      <c r="H621" s="5"/>
      <c r="I621" s="5"/>
      <c r="J621" s="5"/>
      <c r="K621" s="5"/>
      <c r="L621" s="5"/>
      <c r="M621" s="8"/>
      <c r="N621" s="5"/>
      <c r="O621" s="5"/>
      <c r="P621" s="5"/>
      <c r="Q621" s="5"/>
      <c r="R621" s="5"/>
      <c r="S621" s="5"/>
      <c r="T621" s="5"/>
      <c r="U621" s="5"/>
      <c r="V621" s="5"/>
      <c r="W621" s="1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15"/>
      <c r="BA621" s="15"/>
      <c r="BB621" s="15"/>
      <c r="BC621" s="15"/>
      <c r="BD621" s="15"/>
      <c r="BE621" s="15"/>
      <c r="BF621" s="15"/>
      <c r="BG621" s="15"/>
      <c r="BH621" s="15"/>
      <c r="BI621" s="15"/>
      <c r="BJ621" s="15"/>
      <c r="BK621" s="15"/>
      <c r="BL621" s="15"/>
      <c r="BM621" s="15"/>
      <c r="BN621" s="15"/>
    </row>
    <row r="622" spans="3:66" ht="14.25" customHeight="1" x14ac:dyDescent="0.35">
      <c r="C622" s="5"/>
      <c r="D622" s="5"/>
      <c r="E622" s="5"/>
      <c r="F622" s="5"/>
      <c r="G622" s="5"/>
      <c r="H622" s="5"/>
      <c r="I622" s="5"/>
      <c r="J622" s="5"/>
      <c r="K622" s="5"/>
      <c r="L622" s="5"/>
      <c r="M622" s="8"/>
      <c r="N622" s="5"/>
      <c r="O622" s="5"/>
      <c r="P622" s="5"/>
      <c r="Q622" s="5"/>
      <c r="R622" s="5"/>
      <c r="S622" s="5"/>
      <c r="T622" s="5"/>
      <c r="U622" s="5"/>
      <c r="V622" s="5"/>
      <c r="W622" s="1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15"/>
      <c r="BA622" s="15"/>
      <c r="BB622" s="15"/>
      <c r="BC622" s="15"/>
      <c r="BD622" s="15"/>
      <c r="BE622" s="15"/>
      <c r="BF622" s="15"/>
      <c r="BG622" s="15"/>
      <c r="BH622" s="15"/>
      <c r="BI622" s="15"/>
      <c r="BJ622" s="15"/>
      <c r="BK622" s="15"/>
      <c r="BL622" s="15"/>
      <c r="BM622" s="15"/>
      <c r="BN622" s="15"/>
    </row>
    <row r="623" spans="3:66" ht="14.25" customHeight="1" x14ac:dyDescent="0.35">
      <c r="C623" s="5"/>
      <c r="D623" s="5"/>
      <c r="E623" s="5"/>
      <c r="F623" s="5"/>
      <c r="G623" s="5"/>
      <c r="H623" s="5"/>
      <c r="I623" s="5"/>
      <c r="J623" s="5"/>
      <c r="K623" s="5"/>
      <c r="L623" s="5"/>
      <c r="M623" s="8"/>
      <c r="N623" s="5"/>
      <c r="O623" s="5"/>
      <c r="P623" s="5"/>
      <c r="Q623" s="5"/>
      <c r="R623" s="5"/>
      <c r="S623" s="5"/>
      <c r="T623" s="5"/>
      <c r="U623" s="5"/>
      <c r="V623" s="5"/>
      <c r="W623" s="1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15"/>
      <c r="BA623" s="15"/>
      <c r="BB623" s="15"/>
      <c r="BC623" s="15"/>
      <c r="BD623" s="15"/>
      <c r="BE623" s="15"/>
      <c r="BF623" s="15"/>
      <c r="BG623" s="15"/>
      <c r="BH623" s="15"/>
      <c r="BI623" s="15"/>
      <c r="BJ623" s="15"/>
      <c r="BK623" s="15"/>
      <c r="BL623" s="15"/>
      <c r="BM623" s="15"/>
      <c r="BN623" s="15"/>
    </row>
    <row r="624" spans="3:66" ht="14.25" customHeight="1" x14ac:dyDescent="0.35">
      <c r="C624" s="5"/>
      <c r="D624" s="5"/>
      <c r="E624" s="5"/>
      <c r="F624" s="5"/>
      <c r="G624" s="5"/>
      <c r="H624" s="5"/>
      <c r="I624" s="5"/>
      <c r="J624" s="5"/>
      <c r="K624" s="5"/>
      <c r="L624" s="5"/>
      <c r="M624" s="8"/>
      <c r="N624" s="5"/>
      <c r="O624" s="5"/>
      <c r="P624" s="5"/>
      <c r="Q624" s="5"/>
      <c r="R624" s="5"/>
      <c r="S624" s="5"/>
      <c r="T624" s="5"/>
      <c r="U624" s="5"/>
      <c r="V624" s="5"/>
      <c r="W624" s="1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15"/>
      <c r="BA624" s="15"/>
      <c r="BB624" s="15"/>
      <c r="BC624" s="15"/>
      <c r="BD624" s="15"/>
      <c r="BE624" s="15"/>
      <c r="BF624" s="15"/>
      <c r="BG624" s="15"/>
      <c r="BH624" s="15"/>
      <c r="BI624" s="15"/>
      <c r="BJ624" s="15"/>
      <c r="BK624" s="15"/>
      <c r="BL624" s="15"/>
      <c r="BM624" s="15"/>
      <c r="BN624" s="15"/>
    </row>
    <row r="625" spans="3:66" ht="14.25" customHeight="1" x14ac:dyDescent="0.35">
      <c r="C625" s="5"/>
      <c r="D625" s="5"/>
      <c r="E625" s="5"/>
      <c r="F625" s="5"/>
      <c r="G625" s="5"/>
      <c r="H625" s="5"/>
      <c r="I625" s="5"/>
      <c r="J625" s="5"/>
      <c r="K625" s="5"/>
      <c r="L625" s="5"/>
      <c r="M625" s="8"/>
      <c r="N625" s="5"/>
      <c r="O625" s="5"/>
      <c r="P625" s="5"/>
      <c r="Q625" s="5"/>
      <c r="R625" s="5"/>
      <c r="S625" s="5"/>
      <c r="T625" s="5"/>
      <c r="U625" s="5"/>
      <c r="V625" s="5"/>
      <c r="W625" s="1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15"/>
      <c r="BA625" s="15"/>
      <c r="BB625" s="15"/>
      <c r="BC625" s="15"/>
      <c r="BD625" s="15"/>
      <c r="BE625" s="15"/>
      <c r="BF625" s="15"/>
      <c r="BG625" s="15"/>
      <c r="BH625" s="15"/>
      <c r="BI625" s="15"/>
      <c r="BJ625" s="15"/>
      <c r="BK625" s="15"/>
      <c r="BL625" s="15"/>
      <c r="BM625" s="15"/>
      <c r="BN625" s="15"/>
    </row>
    <row r="626" spans="3:66" ht="14.25" customHeight="1" x14ac:dyDescent="0.35">
      <c r="C626" s="5"/>
      <c r="D626" s="5"/>
      <c r="E626" s="5"/>
      <c r="F626" s="5"/>
      <c r="G626" s="5"/>
      <c r="H626" s="5"/>
      <c r="I626" s="5"/>
      <c r="J626" s="5"/>
      <c r="K626" s="5"/>
      <c r="L626" s="5"/>
      <c r="M626" s="8"/>
      <c r="N626" s="5"/>
      <c r="O626" s="5"/>
      <c r="P626" s="5"/>
      <c r="Q626" s="5"/>
      <c r="R626" s="5"/>
      <c r="S626" s="5"/>
      <c r="T626" s="5"/>
      <c r="U626" s="5"/>
      <c r="V626" s="5"/>
      <c r="W626" s="1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15"/>
      <c r="BA626" s="15"/>
      <c r="BB626" s="15"/>
      <c r="BC626" s="15"/>
      <c r="BD626" s="15"/>
      <c r="BE626" s="15"/>
      <c r="BF626" s="15"/>
      <c r="BG626" s="15"/>
      <c r="BH626" s="15"/>
      <c r="BI626" s="15"/>
      <c r="BJ626" s="15"/>
      <c r="BK626" s="15"/>
      <c r="BL626" s="15"/>
      <c r="BM626" s="15"/>
      <c r="BN626" s="15"/>
    </row>
    <row r="627" spans="3:66" ht="14.25" customHeight="1" x14ac:dyDescent="0.35">
      <c r="C627" s="5"/>
      <c r="D627" s="5"/>
      <c r="E627" s="5"/>
      <c r="F627" s="5"/>
      <c r="G627" s="5"/>
      <c r="H627" s="5"/>
      <c r="I627" s="5"/>
      <c r="J627" s="5"/>
      <c r="K627" s="5"/>
      <c r="L627" s="5"/>
      <c r="M627" s="8"/>
      <c r="N627" s="5"/>
      <c r="O627" s="5"/>
      <c r="P627" s="5"/>
      <c r="Q627" s="5"/>
      <c r="R627" s="5"/>
      <c r="S627" s="5"/>
      <c r="T627" s="5"/>
      <c r="U627" s="5"/>
      <c r="V627" s="5"/>
      <c r="W627" s="1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15"/>
      <c r="BA627" s="15"/>
      <c r="BB627" s="15"/>
      <c r="BC627" s="15"/>
      <c r="BD627" s="15"/>
      <c r="BE627" s="15"/>
      <c r="BF627" s="15"/>
      <c r="BG627" s="15"/>
      <c r="BH627" s="15"/>
      <c r="BI627" s="15"/>
      <c r="BJ627" s="15"/>
      <c r="BK627" s="15"/>
      <c r="BL627" s="15"/>
      <c r="BM627" s="15"/>
      <c r="BN627" s="15"/>
    </row>
    <row r="628" spans="3:66" ht="14.25" customHeight="1" x14ac:dyDescent="0.35">
      <c r="C628" s="5"/>
      <c r="D628" s="5"/>
      <c r="E628" s="5"/>
      <c r="F628" s="5"/>
      <c r="G628" s="5"/>
      <c r="H628" s="5"/>
      <c r="I628" s="5"/>
      <c r="J628" s="5"/>
      <c r="K628" s="5"/>
      <c r="L628" s="5"/>
      <c r="M628" s="8"/>
      <c r="N628" s="5"/>
      <c r="O628" s="5"/>
      <c r="P628" s="5"/>
      <c r="Q628" s="5"/>
      <c r="R628" s="5"/>
      <c r="S628" s="5"/>
      <c r="T628" s="5"/>
      <c r="U628" s="5"/>
      <c r="V628" s="5"/>
      <c r="W628" s="1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15"/>
      <c r="BA628" s="15"/>
      <c r="BB628" s="15"/>
      <c r="BC628" s="15"/>
      <c r="BD628" s="15"/>
      <c r="BE628" s="15"/>
      <c r="BF628" s="15"/>
      <c r="BG628" s="15"/>
      <c r="BH628" s="15"/>
      <c r="BI628" s="15"/>
      <c r="BJ628" s="15"/>
      <c r="BK628" s="15"/>
      <c r="BL628" s="15"/>
      <c r="BM628" s="15"/>
      <c r="BN628" s="15"/>
    </row>
    <row r="629" spans="3:66" ht="14.25" customHeight="1" x14ac:dyDescent="0.35">
      <c r="C629" s="5"/>
      <c r="D629" s="5"/>
      <c r="E629" s="5"/>
      <c r="F629" s="5"/>
      <c r="G629" s="5"/>
      <c r="H629" s="5"/>
      <c r="I629" s="5"/>
      <c r="J629" s="5"/>
      <c r="K629" s="5"/>
      <c r="L629" s="5"/>
      <c r="M629" s="8"/>
      <c r="N629" s="5"/>
      <c r="O629" s="5"/>
      <c r="P629" s="5"/>
      <c r="Q629" s="5"/>
      <c r="R629" s="5"/>
      <c r="S629" s="5"/>
      <c r="T629" s="5"/>
      <c r="U629" s="5"/>
      <c r="V629" s="5"/>
      <c r="W629" s="1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15"/>
      <c r="BA629" s="15"/>
      <c r="BB629" s="15"/>
      <c r="BC629" s="15"/>
      <c r="BD629" s="15"/>
      <c r="BE629" s="15"/>
      <c r="BF629" s="15"/>
      <c r="BG629" s="15"/>
      <c r="BH629" s="15"/>
      <c r="BI629" s="15"/>
      <c r="BJ629" s="15"/>
      <c r="BK629" s="15"/>
      <c r="BL629" s="15"/>
      <c r="BM629" s="15"/>
      <c r="BN629" s="15"/>
    </row>
    <row r="630" spans="3:66" ht="14.25" customHeight="1" x14ac:dyDescent="0.35">
      <c r="C630" s="5"/>
      <c r="D630" s="5"/>
      <c r="E630" s="5"/>
      <c r="F630" s="5"/>
      <c r="G630" s="5"/>
      <c r="H630" s="5"/>
      <c r="I630" s="5"/>
      <c r="J630" s="5"/>
      <c r="K630" s="5"/>
      <c r="L630" s="5"/>
      <c r="M630" s="8"/>
      <c r="N630" s="5"/>
      <c r="O630" s="5"/>
      <c r="P630" s="5"/>
      <c r="Q630" s="5"/>
      <c r="R630" s="5"/>
      <c r="S630" s="5"/>
      <c r="T630" s="5"/>
      <c r="U630" s="5"/>
      <c r="V630" s="5"/>
      <c r="W630" s="1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15"/>
      <c r="BA630" s="15"/>
      <c r="BB630" s="15"/>
      <c r="BC630" s="15"/>
      <c r="BD630" s="15"/>
      <c r="BE630" s="15"/>
      <c r="BF630" s="15"/>
      <c r="BG630" s="15"/>
      <c r="BH630" s="15"/>
      <c r="BI630" s="15"/>
      <c r="BJ630" s="15"/>
      <c r="BK630" s="15"/>
      <c r="BL630" s="15"/>
      <c r="BM630" s="15"/>
      <c r="BN630" s="15"/>
    </row>
    <row r="631" spans="3:66" ht="14.25" customHeight="1" x14ac:dyDescent="0.35">
      <c r="C631" s="5"/>
      <c r="D631" s="5"/>
      <c r="E631" s="5"/>
      <c r="F631" s="5"/>
      <c r="G631" s="5"/>
      <c r="H631" s="5"/>
      <c r="I631" s="5"/>
      <c r="J631" s="5"/>
      <c r="K631" s="5"/>
      <c r="L631" s="5"/>
      <c r="M631" s="8"/>
      <c r="N631" s="5"/>
      <c r="O631" s="5"/>
      <c r="P631" s="5"/>
      <c r="Q631" s="5"/>
      <c r="R631" s="5"/>
      <c r="S631" s="5"/>
      <c r="T631" s="5"/>
      <c r="U631" s="5"/>
      <c r="V631" s="5"/>
      <c r="W631" s="1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15"/>
      <c r="BA631" s="15"/>
      <c r="BB631" s="15"/>
      <c r="BC631" s="15"/>
      <c r="BD631" s="15"/>
      <c r="BE631" s="15"/>
      <c r="BF631" s="15"/>
      <c r="BG631" s="15"/>
      <c r="BH631" s="15"/>
      <c r="BI631" s="15"/>
      <c r="BJ631" s="15"/>
      <c r="BK631" s="15"/>
      <c r="BL631" s="15"/>
      <c r="BM631" s="15"/>
      <c r="BN631" s="15"/>
    </row>
    <row r="632" spans="3:66" ht="14.25" customHeight="1" x14ac:dyDescent="0.35">
      <c r="C632" s="5"/>
      <c r="D632" s="5"/>
      <c r="E632" s="5"/>
      <c r="F632" s="5"/>
      <c r="G632" s="5"/>
      <c r="H632" s="5"/>
      <c r="I632" s="5"/>
      <c r="J632" s="5"/>
      <c r="K632" s="5"/>
      <c r="L632" s="5"/>
      <c r="M632" s="8"/>
      <c r="N632" s="5"/>
      <c r="O632" s="5"/>
      <c r="P632" s="5"/>
      <c r="Q632" s="5"/>
      <c r="R632" s="5"/>
      <c r="S632" s="5"/>
      <c r="T632" s="5"/>
      <c r="U632" s="5"/>
      <c r="V632" s="5"/>
      <c r="W632" s="1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15"/>
      <c r="BA632" s="15"/>
      <c r="BB632" s="15"/>
      <c r="BC632" s="15"/>
      <c r="BD632" s="15"/>
      <c r="BE632" s="15"/>
      <c r="BF632" s="15"/>
      <c r="BG632" s="15"/>
      <c r="BH632" s="15"/>
      <c r="BI632" s="15"/>
      <c r="BJ632" s="15"/>
      <c r="BK632" s="15"/>
      <c r="BL632" s="15"/>
      <c r="BM632" s="15"/>
      <c r="BN632" s="15"/>
    </row>
    <row r="633" spans="3:66" ht="14.25" customHeight="1" x14ac:dyDescent="0.35">
      <c r="C633" s="5"/>
      <c r="D633" s="5"/>
      <c r="E633" s="5"/>
      <c r="F633" s="5"/>
      <c r="G633" s="5"/>
      <c r="H633" s="5"/>
      <c r="I633" s="5"/>
      <c r="J633" s="5"/>
      <c r="K633" s="5"/>
      <c r="L633" s="5"/>
      <c r="M633" s="8"/>
      <c r="N633" s="5"/>
      <c r="O633" s="5"/>
      <c r="P633" s="5"/>
      <c r="Q633" s="5"/>
      <c r="R633" s="5"/>
      <c r="S633" s="5"/>
      <c r="T633" s="5"/>
      <c r="U633" s="5"/>
      <c r="V633" s="5"/>
      <c r="W633" s="1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15"/>
      <c r="BA633" s="15"/>
      <c r="BB633" s="15"/>
      <c r="BC633" s="15"/>
      <c r="BD633" s="15"/>
      <c r="BE633" s="15"/>
      <c r="BF633" s="15"/>
      <c r="BG633" s="15"/>
      <c r="BH633" s="15"/>
      <c r="BI633" s="15"/>
      <c r="BJ633" s="15"/>
      <c r="BK633" s="15"/>
      <c r="BL633" s="15"/>
      <c r="BM633" s="15"/>
      <c r="BN633" s="15"/>
    </row>
    <row r="634" spans="3:66" ht="14.25" customHeight="1" x14ac:dyDescent="0.35">
      <c r="C634" s="5"/>
      <c r="D634" s="5"/>
      <c r="E634" s="5"/>
      <c r="F634" s="5"/>
      <c r="G634" s="5"/>
      <c r="H634" s="5"/>
      <c r="I634" s="5"/>
      <c r="J634" s="5"/>
      <c r="K634" s="5"/>
      <c r="L634" s="5"/>
      <c r="M634" s="8"/>
      <c r="N634" s="5"/>
      <c r="O634" s="5"/>
      <c r="P634" s="5"/>
      <c r="Q634" s="5"/>
      <c r="R634" s="5"/>
      <c r="S634" s="5"/>
      <c r="T634" s="5"/>
      <c r="U634" s="5"/>
      <c r="V634" s="5"/>
      <c r="W634" s="1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15"/>
      <c r="BA634" s="15"/>
      <c r="BB634" s="15"/>
      <c r="BC634" s="15"/>
      <c r="BD634" s="15"/>
      <c r="BE634" s="15"/>
      <c r="BF634" s="15"/>
      <c r="BG634" s="15"/>
      <c r="BH634" s="15"/>
      <c r="BI634" s="15"/>
      <c r="BJ634" s="15"/>
      <c r="BK634" s="15"/>
      <c r="BL634" s="15"/>
      <c r="BM634" s="15"/>
      <c r="BN634" s="15"/>
    </row>
    <row r="635" spans="3:66" ht="14.25" customHeight="1" x14ac:dyDescent="0.35">
      <c r="C635" s="5"/>
      <c r="D635" s="5"/>
      <c r="E635" s="5"/>
      <c r="F635" s="5"/>
      <c r="G635" s="5"/>
      <c r="H635" s="5"/>
      <c r="I635" s="5"/>
      <c r="J635" s="5"/>
      <c r="K635" s="5"/>
      <c r="L635" s="5"/>
      <c r="M635" s="8"/>
      <c r="N635" s="5"/>
      <c r="O635" s="5"/>
      <c r="P635" s="5"/>
      <c r="Q635" s="5"/>
      <c r="R635" s="5"/>
      <c r="S635" s="5"/>
      <c r="T635" s="5"/>
      <c r="U635" s="5"/>
      <c r="V635" s="5"/>
      <c r="W635" s="1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15"/>
      <c r="BA635" s="15"/>
      <c r="BB635" s="15"/>
      <c r="BC635" s="15"/>
      <c r="BD635" s="15"/>
      <c r="BE635" s="15"/>
      <c r="BF635" s="15"/>
      <c r="BG635" s="15"/>
      <c r="BH635" s="15"/>
      <c r="BI635" s="15"/>
      <c r="BJ635" s="15"/>
      <c r="BK635" s="15"/>
      <c r="BL635" s="15"/>
      <c r="BM635" s="15"/>
      <c r="BN635" s="15"/>
    </row>
    <row r="636" spans="3:66" ht="14.25" customHeight="1" x14ac:dyDescent="0.35">
      <c r="C636" s="5"/>
      <c r="D636" s="5"/>
      <c r="E636" s="5"/>
      <c r="F636" s="5"/>
      <c r="G636" s="5"/>
      <c r="H636" s="5"/>
      <c r="I636" s="5"/>
      <c r="J636" s="5"/>
      <c r="K636" s="5"/>
      <c r="L636" s="5"/>
      <c r="M636" s="8"/>
      <c r="N636" s="5"/>
      <c r="O636" s="5"/>
      <c r="P636" s="5"/>
      <c r="Q636" s="5"/>
      <c r="R636" s="5"/>
      <c r="S636" s="5"/>
      <c r="T636" s="5"/>
      <c r="U636" s="5"/>
      <c r="V636" s="5"/>
      <c r="W636" s="1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15"/>
      <c r="BA636" s="15"/>
      <c r="BB636" s="15"/>
      <c r="BC636" s="15"/>
      <c r="BD636" s="15"/>
      <c r="BE636" s="15"/>
      <c r="BF636" s="15"/>
      <c r="BG636" s="15"/>
      <c r="BH636" s="15"/>
      <c r="BI636" s="15"/>
      <c r="BJ636" s="15"/>
      <c r="BK636" s="15"/>
      <c r="BL636" s="15"/>
      <c r="BM636" s="15"/>
      <c r="BN636" s="15"/>
    </row>
    <row r="637" spans="3:66" ht="14.25" customHeight="1" x14ac:dyDescent="0.35">
      <c r="C637" s="5"/>
      <c r="D637" s="5"/>
      <c r="E637" s="5"/>
      <c r="F637" s="5"/>
      <c r="G637" s="5"/>
      <c r="H637" s="5"/>
      <c r="I637" s="5"/>
      <c r="J637" s="5"/>
      <c r="K637" s="5"/>
      <c r="L637" s="5"/>
      <c r="M637" s="8"/>
      <c r="N637" s="5"/>
      <c r="O637" s="5"/>
      <c r="P637" s="5"/>
      <c r="Q637" s="5"/>
      <c r="R637" s="5"/>
      <c r="S637" s="5"/>
      <c r="T637" s="5"/>
      <c r="U637" s="5"/>
      <c r="V637" s="5"/>
      <c r="W637" s="1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15"/>
      <c r="BA637" s="15"/>
      <c r="BB637" s="15"/>
      <c r="BC637" s="15"/>
      <c r="BD637" s="15"/>
      <c r="BE637" s="15"/>
      <c r="BF637" s="15"/>
      <c r="BG637" s="15"/>
      <c r="BH637" s="15"/>
      <c r="BI637" s="15"/>
      <c r="BJ637" s="15"/>
      <c r="BK637" s="15"/>
      <c r="BL637" s="15"/>
      <c r="BM637" s="15"/>
      <c r="BN637" s="15"/>
    </row>
    <row r="638" spans="3:66" ht="14.25" customHeight="1" x14ac:dyDescent="0.35">
      <c r="C638" s="5"/>
      <c r="D638" s="5"/>
      <c r="E638" s="5"/>
      <c r="F638" s="5"/>
      <c r="G638" s="5"/>
      <c r="H638" s="5"/>
      <c r="I638" s="5"/>
      <c r="J638" s="5"/>
      <c r="K638" s="5"/>
      <c r="L638" s="5"/>
      <c r="M638" s="8"/>
      <c r="N638" s="5"/>
      <c r="O638" s="5"/>
      <c r="P638" s="5"/>
      <c r="Q638" s="5"/>
      <c r="R638" s="5"/>
      <c r="S638" s="5"/>
      <c r="T638" s="5"/>
      <c r="U638" s="5"/>
      <c r="V638" s="5"/>
      <c r="W638" s="1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15"/>
      <c r="BA638" s="15"/>
      <c r="BB638" s="15"/>
      <c r="BC638" s="15"/>
      <c r="BD638" s="15"/>
      <c r="BE638" s="15"/>
      <c r="BF638" s="15"/>
      <c r="BG638" s="15"/>
      <c r="BH638" s="15"/>
      <c r="BI638" s="15"/>
      <c r="BJ638" s="15"/>
      <c r="BK638" s="15"/>
      <c r="BL638" s="15"/>
      <c r="BM638" s="15"/>
      <c r="BN638" s="15"/>
    </row>
    <row r="639" spans="3:66" ht="14.25" customHeight="1" x14ac:dyDescent="0.35">
      <c r="C639" s="5"/>
      <c r="D639" s="5"/>
      <c r="E639" s="5"/>
      <c r="F639" s="5"/>
      <c r="G639" s="5"/>
      <c r="H639" s="5"/>
      <c r="I639" s="5"/>
      <c r="J639" s="5"/>
      <c r="K639" s="5"/>
      <c r="L639" s="5"/>
      <c r="M639" s="8"/>
      <c r="N639" s="5"/>
      <c r="O639" s="5"/>
      <c r="P639" s="5"/>
      <c r="Q639" s="5"/>
      <c r="R639" s="5"/>
      <c r="S639" s="5"/>
      <c r="T639" s="5"/>
      <c r="U639" s="5"/>
      <c r="V639" s="5"/>
      <c r="W639" s="1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15"/>
      <c r="BA639" s="15"/>
      <c r="BB639" s="15"/>
      <c r="BC639" s="15"/>
      <c r="BD639" s="15"/>
      <c r="BE639" s="15"/>
      <c r="BF639" s="15"/>
      <c r="BG639" s="15"/>
      <c r="BH639" s="15"/>
      <c r="BI639" s="15"/>
      <c r="BJ639" s="15"/>
      <c r="BK639" s="15"/>
      <c r="BL639" s="15"/>
      <c r="BM639" s="15"/>
      <c r="BN639" s="15"/>
    </row>
    <row r="640" spans="3:66" ht="14.25" customHeight="1" x14ac:dyDescent="0.35">
      <c r="C640" s="5"/>
      <c r="D640" s="5"/>
      <c r="E640" s="5"/>
      <c r="F640" s="5"/>
      <c r="G640" s="5"/>
      <c r="H640" s="5"/>
      <c r="I640" s="5"/>
      <c r="J640" s="5"/>
      <c r="K640" s="5"/>
      <c r="L640" s="5"/>
      <c r="M640" s="8"/>
      <c r="N640" s="5"/>
      <c r="O640" s="5"/>
      <c r="P640" s="5"/>
      <c r="Q640" s="5"/>
      <c r="R640" s="5"/>
      <c r="S640" s="5"/>
      <c r="T640" s="5"/>
      <c r="U640" s="5"/>
      <c r="V640" s="5"/>
      <c r="W640" s="1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15"/>
      <c r="BA640" s="15"/>
      <c r="BB640" s="15"/>
      <c r="BC640" s="15"/>
      <c r="BD640" s="15"/>
      <c r="BE640" s="15"/>
      <c r="BF640" s="15"/>
      <c r="BG640" s="15"/>
      <c r="BH640" s="15"/>
      <c r="BI640" s="15"/>
      <c r="BJ640" s="15"/>
      <c r="BK640" s="15"/>
      <c r="BL640" s="15"/>
      <c r="BM640" s="15"/>
      <c r="BN640" s="15"/>
    </row>
    <row r="641" spans="3:66" ht="14.25" customHeight="1" x14ac:dyDescent="0.35">
      <c r="C641" s="5"/>
      <c r="D641" s="5"/>
      <c r="E641" s="5"/>
      <c r="F641" s="5"/>
      <c r="G641" s="5"/>
      <c r="H641" s="5"/>
      <c r="I641" s="5"/>
      <c r="J641" s="5"/>
      <c r="K641" s="5"/>
      <c r="L641" s="5"/>
      <c r="M641" s="8"/>
      <c r="N641" s="5"/>
      <c r="O641" s="5"/>
      <c r="P641" s="5"/>
      <c r="Q641" s="5"/>
      <c r="R641" s="5"/>
      <c r="S641" s="5"/>
      <c r="T641" s="5"/>
      <c r="U641" s="5"/>
      <c r="V641" s="5"/>
      <c r="W641" s="1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15"/>
      <c r="BA641" s="15"/>
      <c r="BB641" s="15"/>
      <c r="BC641" s="15"/>
      <c r="BD641" s="15"/>
      <c r="BE641" s="15"/>
      <c r="BF641" s="15"/>
      <c r="BG641" s="15"/>
      <c r="BH641" s="15"/>
      <c r="BI641" s="15"/>
      <c r="BJ641" s="15"/>
      <c r="BK641" s="15"/>
      <c r="BL641" s="15"/>
      <c r="BM641" s="15"/>
      <c r="BN641" s="15"/>
    </row>
    <row r="642" spans="3:66" ht="14.25" customHeight="1" x14ac:dyDescent="0.35">
      <c r="C642" s="5"/>
      <c r="D642" s="5"/>
      <c r="E642" s="5"/>
      <c r="F642" s="5"/>
      <c r="G642" s="5"/>
      <c r="H642" s="5"/>
      <c r="I642" s="5"/>
      <c r="J642" s="5"/>
      <c r="K642" s="5"/>
      <c r="L642" s="5"/>
      <c r="M642" s="8"/>
      <c r="N642" s="5"/>
      <c r="O642" s="5"/>
      <c r="P642" s="5"/>
      <c r="Q642" s="5"/>
      <c r="R642" s="5"/>
      <c r="S642" s="5"/>
      <c r="T642" s="5"/>
      <c r="U642" s="5"/>
      <c r="V642" s="5"/>
      <c r="W642" s="1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15"/>
      <c r="BA642" s="15"/>
      <c r="BB642" s="15"/>
      <c r="BC642" s="15"/>
      <c r="BD642" s="15"/>
      <c r="BE642" s="15"/>
      <c r="BF642" s="15"/>
      <c r="BG642" s="15"/>
      <c r="BH642" s="15"/>
      <c r="BI642" s="15"/>
      <c r="BJ642" s="15"/>
      <c r="BK642" s="15"/>
      <c r="BL642" s="15"/>
      <c r="BM642" s="15"/>
      <c r="BN642" s="15"/>
    </row>
    <row r="643" spans="3:66" ht="14.25" customHeight="1" x14ac:dyDescent="0.35">
      <c r="C643" s="5"/>
      <c r="D643" s="5"/>
      <c r="E643" s="5"/>
      <c r="F643" s="5"/>
      <c r="G643" s="5"/>
      <c r="H643" s="5"/>
      <c r="I643" s="5"/>
      <c r="J643" s="5"/>
      <c r="K643" s="5"/>
      <c r="L643" s="5"/>
      <c r="M643" s="8"/>
      <c r="N643" s="5"/>
      <c r="O643" s="5"/>
      <c r="P643" s="5"/>
      <c r="Q643" s="5"/>
      <c r="R643" s="5"/>
      <c r="S643" s="5"/>
      <c r="T643" s="5"/>
      <c r="U643" s="5"/>
      <c r="V643" s="5"/>
      <c r="W643" s="1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15"/>
      <c r="BA643" s="15"/>
      <c r="BB643" s="15"/>
      <c r="BC643" s="15"/>
      <c r="BD643" s="15"/>
      <c r="BE643" s="15"/>
      <c r="BF643" s="15"/>
      <c r="BG643" s="15"/>
      <c r="BH643" s="15"/>
      <c r="BI643" s="15"/>
      <c r="BJ643" s="15"/>
      <c r="BK643" s="15"/>
      <c r="BL643" s="15"/>
      <c r="BM643" s="15"/>
      <c r="BN643" s="15"/>
    </row>
    <row r="644" spans="3:66" ht="14.25" customHeight="1" x14ac:dyDescent="0.35">
      <c r="C644" s="5"/>
      <c r="D644" s="5"/>
      <c r="E644" s="5"/>
      <c r="F644" s="5"/>
      <c r="G644" s="5"/>
      <c r="H644" s="5"/>
      <c r="I644" s="5"/>
      <c r="J644" s="5"/>
      <c r="K644" s="5"/>
      <c r="L644" s="5"/>
      <c r="M644" s="8"/>
      <c r="N644" s="5"/>
      <c r="O644" s="5"/>
      <c r="P644" s="5"/>
      <c r="Q644" s="5"/>
      <c r="R644" s="5"/>
      <c r="S644" s="5"/>
      <c r="T644" s="5"/>
      <c r="U644" s="5"/>
      <c r="V644" s="5"/>
      <c r="W644" s="1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15"/>
      <c r="BA644" s="15"/>
      <c r="BB644" s="15"/>
      <c r="BC644" s="15"/>
      <c r="BD644" s="15"/>
      <c r="BE644" s="15"/>
      <c r="BF644" s="15"/>
      <c r="BG644" s="15"/>
      <c r="BH644" s="15"/>
      <c r="BI644" s="15"/>
      <c r="BJ644" s="15"/>
      <c r="BK644" s="15"/>
      <c r="BL644" s="15"/>
      <c r="BM644" s="15"/>
      <c r="BN644" s="15"/>
    </row>
    <row r="645" spans="3:66" ht="14.25" customHeight="1" x14ac:dyDescent="0.35">
      <c r="C645" s="5"/>
      <c r="D645" s="5"/>
      <c r="E645" s="5"/>
      <c r="F645" s="5"/>
      <c r="G645" s="5"/>
      <c r="H645" s="5"/>
      <c r="I645" s="5"/>
      <c r="J645" s="5"/>
      <c r="K645" s="5"/>
      <c r="L645" s="5"/>
      <c r="M645" s="8"/>
      <c r="N645" s="5"/>
      <c r="O645" s="5"/>
      <c r="P645" s="5"/>
      <c r="Q645" s="5"/>
      <c r="R645" s="5"/>
      <c r="S645" s="5"/>
      <c r="T645" s="5"/>
      <c r="U645" s="5"/>
      <c r="V645" s="5"/>
      <c r="W645" s="1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15"/>
      <c r="BA645" s="15"/>
      <c r="BB645" s="15"/>
      <c r="BC645" s="15"/>
      <c r="BD645" s="15"/>
      <c r="BE645" s="15"/>
      <c r="BF645" s="15"/>
      <c r="BG645" s="15"/>
      <c r="BH645" s="15"/>
      <c r="BI645" s="15"/>
      <c r="BJ645" s="15"/>
      <c r="BK645" s="15"/>
      <c r="BL645" s="15"/>
      <c r="BM645" s="15"/>
      <c r="BN645" s="15"/>
    </row>
    <row r="646" spans="3:66" ht="14.25" customHeight="1" x14ac:dyDescent="0.35">
      <c r="C646" s="5"/>
      <c r="D646" s="5"/>
      <c r="E646" s="5"/>
      <c r="F646" s="5"/>
      <c r="G646" s="5"/>
      <c r="H646" s="5"/>
      <c r="I646" s="5"/>
      <c r="J646" s="5"/>
      <c r="K646" s="5"/>
      <c r="L646" s="5"/>
      <c r="M646" s="8"/>
      <c r="N646" s="5"/>
      <c r="O646" s="5"/>
      <c r="P646" s="5"/>
      <c r="Q646" s="5"/>
      <c r="R646" s="5"/>
      <c r="S646" s="5"/>
      <c r="T646" s="5"/>
      <c r="U646" s="5"/>
      <c r="V646" s="5"/>
      <c r="W646" s="1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15"/>
      <c r="BA646" s="15"/>
      <c r="BB646" s="15"/>
      <c r="BC646" s="15"/>
      <c r="BD646" s="15"/>
      <c r="BE646" s="15"/>
      <c r="BF646" s="15"/>
      <c r="BG646" s="15"/>
      <c r="BH646" s="15"/>
      <c r="BI646" s="15"/>
      <c r="BJ646" s="15"/>
      <c r="BK646" s="15"/>
      <c r="BL646" s="15"/>
      <c r="BM646" s="15"/>
      <c r="BN646" s="15"/>
    </row>
    <row r="647" spans="3:66" ht="14.25" customHeight="1" x14ac:dyDescent="0.35">
      <c r="C647" s="5"/>
      <c r="D647" s="5"/>
      <c r="E647" s="5"/>
      <c r="F647" s="5"/>
      <c r="G647" s="5"/>
      <c r="H647" s="5"/>
      <c r="I647" s="5"/>
      <c r="J647" s="5"/>
      <c r="K647" s="5"/>
      <c r="L647" s="5"/>
      <c r="M647" s="8"/>
      <c r="N647" s="5"/>
      <c r="O647" s="5"/>
      <c r="P647" s="5"/>
      <c r="Q647" s="5"/>
      <c r="R647" s="5"/>
      <c r="S647" s="5"/>
      <c r="T647" s="5"/>
      <c r="U647" s="5"/>
      <c r="V647" s="5"/>
      <c r="W647" s="1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15"/>
      <c r="BA647" s="15"/>
      <c r="BB647" s="15"/>
      <c r="BC647" s="15"/>
      <c r="BD647" s="15"/>
      <c r="BE647" s="15"/>
      <c r="BF647" s="15"/>
      <c r="BG647" s="15"/>
      <c r="BH647" s="15"/>
      <c r="BI647" s="15"/>
      <c r="BJ647" s="15"/>
      <c r="BK647" s="15"/>
      <c r="BL647" s="15"/>
      <c r="BM647" s="15"/>
      <c r="BN647" s="15"/>
    </row>
    <row r="648" spans="3:66" ht="14.25" customHeight="1" x14ac:dyDescent="0.35">
      <c r="C648" s="5"/>
      <c r="D648" s="5"/>
      <c r="E648" s="5"/>
      <c r="F648" s="5"/>
      <c r="G648" s="5"/>
      <c r="H648" s="5"/>
      <c r="I648" s="5"/>
      <c r="J648" s="5"/>
      <c r="K648" s="5"/>
      <c r="L648" s="5"/>
      <c r="M648" s="8"/>
      <c r="N648" s="5"/>
      <c r="O648" s="5"/>
      <c r="P648" s="5"/>
      <c r="Q648" s="5"/>
      <c r="R648" s="5"/>
      <c r="S648" s="5"/>
      <c r="T648" s="5"/>
      <c r="U648" s="5"/>
      <c r="V648" s="5"/>
      <c r="W648" s="1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15"/>
      <c r="BA648" s="15"/>
      <c r="BB648" s="15"/>
      <c r="BC648" s="15"/>
      <c r="BD648" s="15"/>
      <c r="BE648" s="15"/>
      <c r="BF648" s="15"/>
      <c r="BG648" s="15"/>
      <c r="BH648" s="15"/>
      <c r="BI648" s="15"/>
      <c r="BJ648" s="15"/>
      <c r="BK648" s="15"/>
      <c r="BL648" s="15"/>
      <c r="BM648" s="15"/>
      <c r="BN648" s="15"/>
    </row>
    <row r="649" spans="3:66" ht="14.25" customHeight="1" x14ac:dyDescent="0.35">
      <c r="C649" s="5"/>
      <c r="D649" s="5"/>
      <c r="E649" s="5"/>
      <c r="F649" s="5"/>
      <c r="G649" s="5"/>
      <c r="H649" s="5"/>
      <c r="I649" s="5"/>
      <c r="J649" s="5"/>
      <c r="K649" s="5"/>
      <c r="L649" s="5"/>
      <c r="M649" s="8"/>
      <c r="N649" s="5"/>
      <c r="O649" s="5"/>
      <c r="P649" s="5"/>
      <c r="Q649" s="5"/>
      <c r="R649" s="5"/>
      <c r="S649" s="5"/>
      <c r="T649" s="5"/>
      <c r="U649" s="5"/>
      <c r="V649" s="5"/>
      <c r="W649" s="1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15"/>
      <c r="BA649" s="15"/>
      <c r="BB649" s="15"/>
      <c r="BC649" s="15"/>
      <c r="BD649" s="15"/>
      <c r="BE649" s="15"/>
      <c r="BF649" s="15"/>
      <c r="BG649" s="15"/>
      <c r="BH649" s="15"/>
      <c r="BI649" s="15"/>
      <c r="BJ649" s="15"/>
      <c r="BK649" s="15"/>
      <c r="BL649" s="15"/>
      <c r="BM649" s="15"/>
      <c r="BN649" s="15"/>
    </row>
    <row r="650" spans="3:66" ht="14.25" customHeight="1" x14ac:dyDescent="0.35">
      <c r="C650" s="5"/>
      <c r="D650" s="5"/>
      <c r="E650" s="5"/>
      <c r="F650" s="5"/>
      <c r="G650" s="5"/>
      <c r="H650" s="5"/>
      <c r="I650" s="5"/>
      <c r="J650" s="5"/>
      <c r="K650" s="5"/>
      <c r="L650" s="5"/>
      <c r="M650" s="8"/>
      <c r="N650" s="5"/>
      <c r="O650" s="5"/>
      <c r="P650" s="5"/>
      <c r="Q650" s="5"/>
      <c r="R650" s="5"/>
      <c r="S650" s="5"/>
      <c r="T650" s="5"/>
      <c r="U650" s="5"/>
      <c r="V650" s="5"/>
      <c r="W650" s="1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15"/>
      <c r="BA650" s="15"/>
      <c r="BB650" s="15"/>
      <c r="BC650" s="15"/>
      <c r="BD650" s="15"/>
      <c r="BE650" s="15"/>
      <c r="BF650" s="15"/>
      <c r="BG650" s="15"/>
      <c r="BH650" s="15"/>
      <c r="BI650" s="15"/>
      <c r="BJ650" s="15"/>
      <c r="BK650" s="15"/>
      <c r="BL650" s="15"/>
      <c r="BM650" s="15"/>
      <c r="BN650" s="15"/>
    </row>
    <row r="651" spans="3:66" ht="14.25" customHeight="1" x14ac:dyDescent="0.35">
      <c r="C651" s="5"/>
      <c r="D651" s="5"/>
      <c r="E651" s="5"/>
      <c r="F651" s="5"/>
      <c r="G651" s="5"/>
      <c r="H651" s="5"/>
      <c r="I651" s="5"/>
      <c r="J651" s="5"/>
      <c r="K651" s="5"/>
      <c r="L651" s="5"/>
      <c r="M651" s="8"/>
      <c r="N651" s="5"/>
      <c r="O651" s="5"/>
      <c r="P651" s="5"/>
      <c r="Q651" s="5"/>
      <c r="R651" s="5"/>
      <c r="S651" s="5"/>
      <c r="T651" s="5"/>
      <c r="U651" s="5"/>
      <c r="V651" s="5"/>
      <c r="W651" s="1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15"/>
      <c r="BA651" s="15"/>
      <c r="BB651" s="15"/>
      <c r="BC651" s="15"/>
      <c r="BD651" s="15"/>
      <c r="BE651" s="15"/>
      <c r="BF651" s="15"/>
      <c r="BG651" s="15"/>
      <c r="BH651" s="15"/>
      <c r="BI651" s="15"/>
      <c r="BJ651" s="15"/>
      <c r="BK651" s="15"/>
      <c r="BL651" s="15"/>
      <c r="BM651" s="15"/>
      <c r="BN651" s="15"/>
    </row>
    <row r="652" spans="3:66" ht="14.25" customHeight="1" x14ac:dyDescent="0.35">
      <c r="C652" s="5"/>
      <c r="D652" s="5"/>
      <c r="E652" s="5"/>
      <c r="F652" s="5"/>
      <c r="G652" s="5"/>
      <c r="H652" s="5"/>
      <c r="I652" s="5"/>
      <c r="J652" s="5"/>
      <c r="K652" s="5"/>
      <c r="L652" s="5"/>
      <c r="M652" s="8"/>
      <c r="N652" s="5"/>
      <c r="O652" s="5"/>
      <c r="P652" s="5"/>
      <c r="Q652" s="5"/>
      <c r="R652" s="5"/>
      <c r="S652" s="5"/>
      <c r="T652" s="5"/>
      <c r="U652" s="5"/>
      <c r="V652" s="5"/>
      <c r="W652" s="1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15"/>
      <c r="BA652" s="15"/>
      <c r="BB652" s="15"/>
      <c r="BC652" s="15"/>
      <c r="BD652" s="15"/>
      <c r="BE652" s="15"/>
      <c r="BF652" s="15"/>
      <c r="BG652" s="15"/>
      <c r="BH652" s="15"/>
      <c r="BI652" s="15"/>
      <c r="BJ652" s="15"/>
      <c r="BK652" s="15"/>
      <c r="BL652" s="15"/>
      <c r="BM652" s="15"/>
      <c r="BN652" s="15"/>
    </row>
    <row r="653" spans="3:66" ht="14.25" customHeight="1" x14ac:dyDescent="0.35">
      <c r="C653" s="5"/>
      <c r="D653" s="5"/>
      <c r="E653" s="5"/>
      <c r="F653" s="5"/>
      <c r="G653" s="5"/>
      <c r="H653" s="5"/>
      <c r="I653" s="5"/>
      <c r="J653" s="5"/>
      <c r="K653" s="5"/>
      <c r="L653" s="5"/>
      <c r="M653" s="8"/>
      <c r="N653" s="5"/>
      <c r="O653" s="5"/>
      <c r="P653" s="5"/>
      <c r="Q653" s="5"/>
      <c r="R653" s="5"/>
      <c r="S653" s="5"/>
      <c r="T653" s="5"/>
      <c r="U653" s="5"/>
      <c r="V653" s="5"/>
      <c r="W653" s="1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15"/>
      <c r="BA653" s="15"/>
      <c r="BB653" s="15"/>
      <c r="BC653" s="15"/>
      <c r="BD653" s="15"/>
      <c r="BE653" s="15"/>
      <c r="BF653" s="15"/>
      <c r="BG653" s="15"/>
      <c r="BH653" s="15"/>
      <c r="BI653" s="15"/>
      <c r="BJ653" s="15"/>
      <c r="BK653" s="15"/>
      <c r="BL653" s="15"/>
      <c r="BM653" s="15"/>
      <c r="BN653" s="15"/>
    </row>
    <row r="654" spans="3:66" ht="14.25" customHeight="1" x14ac:dyDescent="0.35">
      <c r="C654" s="5"/>
      <c r="D654" s="5"/>
      <c r="E654" s="5"/>
      <c r="F654" s="5"/>
      <c r="G654" s="5"/>
      <c r="H654" s="5"/>
      <c r="I654" s="5"/>
      <c r="J654" s="5"/>
      <c r="K654" s="5"/>
      <c r="L654" s="5"/>
      <c r="M654" s="8"/>
      <c r="N654" s="5"/>
      <c r="O654" s="5"/>
      <c r="P654" s="5"/>
      <c r="Q654" s="5"/>
      <c r="R654" s="5"/>
      <c r="S654" s="5"/>
      <c r="T654" s="5"/>
      <c r="U654" s="5"/>
      <c r="V654" s="5"/>
      <c r="W654" s="1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15"/>
      <c r="BA654" s="15"/>
      <c r="BB654" s="15"/>
      <c r="BC654" s="15"/>
      <c r="BD654" s="15"/>
      <c r="BE654" s="15"/>
      <c r="BF654" s="15"/>
      <c r="BG654" s="15"/>
      <c r="BH654" s="15"/>
      <c r="BI654" s="15"/>
      <c r="BJ654" s="15"/>
      <c r="BK654" s="15"/>
      <c r="BL654" s="15"/>
      <c r="BM654" s="15"/>
      <c r="BN654" s="15"/>
    </row>
    <row r="655" spans="3:66" ht="14.25" customHeight="1" x14ac:dyDescent="0.35">
      <c r="C655" s="5"/>
      <c r="D655" s="5"/>
      <c r="E655" s="5"/>
      <c r="F655" s="5"/>
      <c r="G655" s="5"/>
      <c r="H655" s="5"/>
      <c r="I655" s="5"/>
      <c r="J655" s="5"/>
      <c r="K655" s="5"/>
      <c r="L655" s="5"/>
      <c r="M655" s="8"/>
      <c r="N655" s="5"/>
      <c r="O655" s="5"/>
      <c r="P655" s="5"/>
      <c r="Q655" s="5"/>
      <c r="R655" s="5"/>
      <c r="S655" s="5"/>
      <c r="T655" s="5"/>
      <c r="U655" s="5"/>
      <c r="V655" s="5"/>
      <c r="W655" s="1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15"/>
      <c r="BA655" s="15"/>
      <c r="BB655" s="15"/>
      <c r="BC655" s="15"/>
      <c r="BD655" s="15"/>
      <c r="BE655" s="15"/>
      <c r="BF655" s="15"/>
      <c r="BG655" s="15"/>
      <c r="BH655" s="15"/>
      <c r="BI655" s="15"/>
      <c r="BJ655" s="15"/>
      <c r="BK655" s="15"/>
      <c r="BL655" s="15"/>
      <c r="BM655" s="15"/>
      <c r="BN655" s="15"/>
    </row>
    <row r="656" spans="3:66" ht="14.25" customHeight="1" x14ac:dyDescent="0.35">
      <c r="C656" s="5"/>
      <c r="D656" s="5"/>
      <c r="E656" s="5"/>
      <c r="F656" s="5"/>
      <c r="G656" s="5"/>
      <c r="H656" s="5"/>
      <c r="I656" s="5"/>
      <c r="J656" s="5"/>
      <c r="K656" s="5"/>
      <c r="L656" s="5"/>
      <c r="M656" s="8"/>
      <c r="N656" s="5"/>
      <c r="O656" s="5"/>
      <c r="P656" s="5"/>
      <c r="Q656" s="5"/>
      <c r="R656" s="5"/>
      <c r="S656" s="5"/>
      <c r="T656" s="5"/>
      <c r="U656" s="5"/>
      <c r="V656" s="5"/>
      <c r="W656" s="1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15"/>
      <c r="BA656" s="15"/>
      <c r="BB656" s="15"/>
      <c r="BC656" s="15"/>
      <c r="BD656" s="15"/>
      <c r="BE656" s="15"/>
      <c r="BF656" s="15"/>
      <c r="BG656" s="15"/>
      <c r="BH656" s="15"/>
      <c r="BI656" s="15"/>
      <c r="BJ656" s="15"/>
      <c r="BK656" s="15"/>
      <c r="BL656" s="15"/>
      <c r="BM656" s="15"/>
      <c r="BN656" s="15"/>
    </row>
    <row r="657" spans="3:66" ht="14.25" customHeight="1" x14ac:dyDescent="0.35">
      <c r="C657" s="5"/>
      <c r="D657" s="5"/>
      <c r="E657" s="5"/>
      <c r="F657" s="5"/>
      <c r="G657" s="5"/>
      <c r="H657" s="5"/>
      <c r="I657" s="5"/>
      <c r="J657" s="5"/>
      <c r="K657" s="5"/>
      <c r="L657" s="5"/>
      <c r="M657" s="8"/>
      <c r="N657" s="5"/>
      <c r="O657" s="5"/>
      <c r="P657" s="5"/>
      <c r="Q657" s="5"/>
      <c r="R657" s="5"/>
      <c r="S657" s="5"/>
      <c r="T657" s="5"/>
      <c r="U657" s="5"/>
      <c r="V657" s="5"/>
      <c r="W657" s="1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15"/>
      <c r="BA657" s="15"/>
      <c r="BB657" s="15"/>
      <c r="BC657" s="15"/>
      <c r="BD657" s="15"/>
      <c r="BE657" s="15"/>
      <c r="BF657" s="15"/>
      <c r="BG657" s="15"/>
      <c r="BH657" s="15"/>
      <c r="BI657" s="15"/>
      <c r="BJ657" s="15"/>
      <c r="BK657" s="15"/>
      <c r="BL657" s="15"/>
      <c r="BM657" s="15"/>
      <c r="BN657" s="15"/>
    </row>
    <row r="658" spans="3:66" ht="14.25" customHeight="1" x14ac:dyDescent="0.35">
      <c r="C658" s="5"/>
      <c r="D658" s="5"/>
      <c r="E658" s="5"/>
      <c r="F658" s="5"/>
      <c r="G658" s="5"/>
      <c r="H658" s="5"/>
      <c r="I658" s="5"/>
      <c r="J658" s="5"/>
      <c r="K658" s="5"/>
      <c r="L658" s="5"/>
      <c r="M658" s="8"/>
      <c r="N658" s="5"/>
      <c r="O658" s="5"/>
      <c r="P658" s="5"/>
      <c r="Q658" s="5"/>
      <c r="R658" s="5"/>
      <c r="S658" s="5"/>
      <c r="T658" s="5"/>
      <c r="U658" s="5"/>
      <c r="V658" s="5"/>
      <c r="W658" s="1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15"/>
      <c r="BA658" s="15"/>
      <c r="BB658" s="15"/>
      <c r="BC658" s="15"/>
      <c r="BD658" s="15"/>
      <c r="BE658" s="15"/>
      <c r="BF658" s="15"/>
      <c r="BG658" s="15"/>
      <c r="BH658" s="15"/>
      <c r="BI658" s="15"/>
      <c r="BJ658" s="15"/>
      <c r="BK658" s="15"/>
      <c r="BL658" s="15"/>
      <c r="BM658" s="15"/>
      <c r="BN658" s="15"/>
    </row>
    <row r="659" spans="3:66" ht="14.25" customHeight="1" x14ac:dyDescent="0.35">
      <c r="C659" s="5"/>
      <c r="D659" s="5"/>
      <c r="E659" s="5"/>
      <c r="F659" s="5"/>
      <c r="G659" s="5"/>
      <c r="H659" s="5"/>
      <c r="I659" s="5"/>
      <c r="J659" s="5"/>
      <c r="K659" s="5"/>
      <c r="L659" s="5"/>
      <c r="M659" s="8"/>
      <c r="N659" s="5"/>
      <c r="O659" s="5"/>
      <c r="P659" s="5"/>
      <c r="Q659" s="5"/>
      <c r="R659" s="5"/>
      <c r="S659" s="5"/>
      <c r="T659" s="5"/>
      <c r="U659" s="5"/>
      <c r="V659" s="5"/>
      <c r="W659" s="1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15"/>
      <c r="BA659" s="15"/>
      <c r="BB659" s="15"/>
      <c r="BC659" s="15"/>
      <c r="BD659" s="15"/>
      <c r="BE659" s="15"/>
      <c r="BF659" s="15"/>
      <c r="BG659" s="15"/>
      <c r="BH659" s="15"/>
      <c r="BI659" s="15"/>
      <c r="BJ659" s="15"/>
      <c r="BK659" s="15"/>
      <c r="BL659" s="15"/>
      <c r="BM659" s="15"/>
      <c r="BN659" s="15"/>
    </row>
    <row r="660" spans="3:66" ht="14.25" customHeight="1" x14ac:dyDescent="0.35">
      <c r="C660" s="5"/>
      <c r="D660" s="5"/>
      <c r="E660" s="5"/>
      <c r="F660" s="5"/>
      <c r="G660" s="5"/>
      <c r="H660" s="5"/>
      <c r="I660" s="5"/>
      <c r="J660" s="5"/>
      <c r="K660" s="5"/>
      <c r="L660" s="5"/>
      <c r="M660" s="8"/>
      <c r="N660" s="5"/>
      <c r="O660" s="5"/>
      <c r="P660" s="5"/>
      <c r="Q660" s="5"/>
      <c r="R660" s="5"/>
      <c r="S660" s="5"/>
      <c r="T660" s="5"/>
      <c r="U660" s="5"/>
      <c r="V660" s="5"/>
      <c r="W660" s="1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15"/>
      <c r="BA660" s="15"/>
      <c r="BB660" s="15"/>
      <c r="BC660" s="15"/>
      <c r="BD660" s="15"/>
      <c r="BE660" s="15"/>
      <c r="BF660" s="15"/>
      <c r="BG660" s="15"/>
      <c r="BH660" s="15"/>
      <c r="BI660" s="15"/>
      <c r="BJ660" s="15"/>
      <c r="BK660" s="15"/>
      <c r="BL660" s="15"/>
      <c r="BM660" s="15"/>
      <c r="BN660" s="15"/>
    </row>
    <row r="661" spans="3:66" ht="14.25" customHeight="1" x14ac:dyDescent="0.35">
      <c r="C661" s="5"/>
      <c r="D661" s="5"/>
      <c r="E661" s="5"/>
      <c r="F661" s="5"/>
      <c r="G661" s="5"/>
      <c r="H661" s="5"/>
      <c r="I661" s="5"/>
      <c r="J661" s="5"/>
      <c r="K661" s="5"/>
      <c r="L661" s="5"/>
      <c r="M661" s="8"/>
      <c r="N661" s="5"/>
      <c r="O661" s="5"/>
      <c r="P661" s="5"/>
      <c r="Q661" s="5"/>
      <c r="R661" s="5"/>
      <c r="S661" s="5"/>
      <c r="T661" s="5"/>
      <c r="U661" s="5"/>
      <c r="V661" s="5"/>
      <c r="W661" s="1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15"/>
      <c r="BA661" s="15"/>
      <c r="BB661" s="15"/>
      <c r="BC661" s="15"/>
      <c r="BD661" s="15"/>
      <c r="BE661" s="15"/>
      <c r="BF661" s="15"/>
      <c r="BG661" s="15"/>
      <c r="BH661" s="15"/>
      <c r="BI661" s="15"/>
      <c r="BJ661" s="15"/>
      <c r="BK661" s="15"/>
      <c r="BL661" s="15"/>
      <c r="BM661" s="15"/>
      <c r="BN661" s="15"/>
    </row>
    <row r="662" spans="3:66" ht="14.25" customHeight="1" x14ac:dyDescent="0.35">
      <c r="C662" s="5"/>
      <c r="D662" s="5"/>
      <c r="E662" s="5"/>
      <c r="F662" s="5"/>
      <c r="G662" s="5"/>
      <c r="H662" s="5"/>
      <c r="I662" s="5"/>
      <c r="J662" s="5"/>
      <c r="K662" s="5"/>
      <c r="L662" s="5"/>
      <c r="M662" s="8"/>
      <c r="N662" s="5"/>
      <c r="O662" s="5"/>
      <c r="P662" s="5"/>
      <c r="Q662" s="5"/>
      <c r="R662" s="5"/>
      <c r="S662" s="5"/>
      <c r="T662" s="5"/>
      <c r="U662" s="5"/>
      <c r="V662" s="5"/>
      <c r="W662" s="1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15"/>
      <c r="BA662" s="15"/>
      <c r="BB662" s="15"/>
      <c r="BC662" s="15"/>
      <c r="BD662" s="15"/>
      <c r="BE662" s="15"/>
      <c r="BF662" s="15"/>
      <c r="BG662" s="15"/>
      <c r="BH662" s="15"/>
      <c r="BI662" s="15"/>
      <c r="BJ662" s="15"/>
      <c r="BK662" s="15"/>
      <c r="BL662" s="15"/>
      <c r="BM662" s="15"/>
      <c r="BN662" s="15"/>
    </row>
    <row r="663" spans="3:66" ht="14.25" customHeight="1" x14ac:dyDescent="0.35">
      <c r="C663" s="5"/>
      <c r="D663" s="5"/>
      <c r="E663" s="5"/>
      <c r="F663" s="5"/>
      <c r="G663" s="5"/>
      <c r="H663" s="5"/>
      <c r="I663" s="5"/>
      <c r="J663" s="5"/>
      <c r="K663" s="5"/>
      <c r="L663" s="5"/>
      <c r="M663" s="8"/>
      <c r="N663" s="5"/>
      <c r="O663" s="5"/>
      <c r="P663" s="5"/>
      <c r="Q663" s="5"/>
      <c r="R663" s="5"/>
      <c r="S663" s="5"/>
      <c r="T663" s="5"/>
      <c r="U663" s="5"/>
      <c r="V663" s="5"/>
      <c r="W663" s="1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15"/>
      <c r="BA663" s="15"/>
      <c r="BB663" s="15"/>
      <c r="BC663" s="15"/>
      <c r="BD663" s="15"/>
      <c r="BE663" s="15"/>
      <c r="BF663" s="15"/>
      <c r="BG663" s="15"/>
      <c r="BH663" s="15"/>
      <c r="BI663" s="15"/>
      <c r="BJ663" s="15"/>
      <c r="BK663" s="15"/>
      <c r="BL663" s="15"/>
      <c r="BM663" s="15"/>
      <c r="BN663" s="15"/>
    </row>
    <row r="664" spans="3:66" ht="14.25" customHeight="1" x14ac:dyDescent="0.35">
      <c r="C664" s="5"/>
      <c r="D664" s="5"/>
      <c r="E664" s="5"/>
      <c r="F664" s="5"/>
      <c r="G664" s="5"/>
      <c r="H664" s="5"/>
      <c r="I664" s="5"/>
      <c r="J664" s="5"/>
      <c r="K664" s="5"/>
      <c r="L664" s="5"/>
      <c r="M664" s="8"/>
      <c r="N664" s="5"/>
      <c r="O664" s="5"/>
      <c r="P664" s="5"/>
      <c r="Q664" s="5"/>
      <c r="R664" s="5"/>
      <c r="S664" s="5"/>
      <c r="T664" s="5"/>
      <c r="U664" s="5"/>
      <c r="V664" s="5"/>
      <c r="W664" s="1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15"/>
      <c r="BA664" s="15"/>
      <c r="BB664" s="15"/>
      <c r="BC664" s="15"/>
      <c r="BD664" s="15"/>
      <c r="BE664" s="15"/>
      <c r="BF664" s="15"/>
      <c r="BG664" s="15"/>
      <c r="BH664" s="15"/>
      <c r="BI664" s="15"/>
      <c r="BJ664" s="15"/>
      <c r="BK664" s="15"/>
      <c r="BL664" s="15"/>
      <c r="BM664" s="15"/>
      <c r="BN664" s="15"/>
    </row>
    <row r="665" spans="3:66" ht="14.25" customHeight="1" x14ac:dyDescent="0.35">
      <c r="C665" s="5"/>
      <c r="D665" s="5"/>
      <c r="E665" s="5"/>
      <c r="F665" s="5"/>
      <c r="G665" s="5"/>
      <c r="H665" s="5"/>
      <c r="I665" s="5"/>
      <c r="J665" s="5"/>
      <c r="K665" s="5"/>
      <c r="L665" s="5"/>
      <c r="M665" s="8"/>
      <c r="N665" s="5"/>
      <c r="O665" s="5"/>
      <c r="P665" s="5"/>
      <c r="Q665" s="5"/>
      <c r="R665" s="5"/>
      <c r="S665" s="5"/>
      <c r="T665" s="5"/>
      <c r="U665" s="5"/>
      <c r="V665" s="5"/>
      <c r="W665" s="1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15"/>
      <c r="BA665" s="15"/>
      <c r="BB665" s="15"/>
      <c r="BC665" s="15"/>
      <c r="BD665" s="15"/>
      <c r="BE665" s="15"/>
      <c r="BF665" s="15"/>
      <c r="BG665" s="15"/>
      <c r="BH665" s="15"/>
      <c r="BI665" s="15"/>
      <c r="BJ665" s="15"/>
      <c r="BK665" s="15"/>
      <c r="BL665" s="15"/>
      <c r="BM665" s="15"/>
      <c r="BN665" s="15"/>
    </row>
    <row r="666" spans="3:66" ht="14.25" customHeight="1" x14ac:dyDescent="0.35">
      <c r="C666" s="5"/>
      <c r="D666" s="5"/>
      <c r="E666" s="5"/>
      <c r="F666" s="5"/>
      <c r="G666" s="5"/>
      <c r="H666" s="5"/>
      <c r="I666" s="5"/>
      <c r="J666" s="5"/>
      <c r="K666" s="5"/>
      <c r="L666" s="5"/>
      <c r="M666" s="8"/>
      <c r="N666" s="5"/>
      <c r="O666" s="5"/>
      <c r="P666" s="5"/>
      <c r="Q666" s="5"/>
      <c r="R666" s="5"/>
      <c r="S666" s="5"/>
      <c r="T666" s="5"/>
      <c r="U666" s="5"/>
      <c r="V666" s="5"/>
      <c r="W666" s="1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15"/>
      <c r="BA666" s="15"/>
      <c r="BB666" s="15"/>
      <c r="BC666" s="15"/>
      <c r="BD666" s="15"/>
      <c r="BE666" s="15"/>
      <c r="BF666" s="15"/>
      <c r="BG666" s="15"/>
      <c r="BH666" s="15"/>
      <c r="BI666" s="15"/>
      <c r="BJ666" s="15"/>
      <c r="BK666" s="15"/>
      <c r="BL666" s="15"/>
      <c r="BM666" s="15"/>
      <c r="BN666" s="15"/>
    </row>
    <row r="667" spans="3:66" ht="14.25" customHeight="1" x14ac:dyDescent="0.35">
      <c r="C667" s="5"/>
      <c r="D667" s="5"/>
      <c r="E667" s="5"/>
      <c r="F667" s="5"/>
      <c r="G667" s="5"/>
      <c r="H667" s="5"/>
      <c r="I667" s="5"/>
      <c r="J667" s="5"/>
      <c r="K667" s="5"/>
      <c r="L667" s="5"/>
      <c r="M667" s="8"/>
      <c r="N667" s="5"/>
      <c r="O667" s="5"/>
      <c r="P667" s="5"/>
      <c r="Q667" s="5"/>
      <c r="R667" s="5"/>
      <c r="S667" s="5"/>
      <c r="T667" s="5"/>
      <c r="U667" s="5"/>
      <c r="V667" s="5"/>
      <c r="W667" s="1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15"/>
      <c r="BA667" s="15"/>
      <c r="BB667" s="15"/>
      <c r="BC667" s="15"/>
      <c r="BD667" s="15"/>
      <c r="BE667" s="15"/>
      <c r="BF667" s="15"/>
      <c r="BG667" s="15"/>
      <c r="BH667" s="15"/>
      <c r="BI667" s="15"/>
      <c r="BJ667" s="15"/>
      <c r="BK667" s="15"/>
      <c r="BL667" s="15"/>
      <c r="BM667" s="15"/>
      <c r="BN667" s="15"/>
    </row>
    <row r="668" spans="3:66" ht="14.25" customHeight="1" x14ac:dyDescent="0.35">
      <c r="C668" s="5"/>
      <c r="D668" s="5"/>
      <c r="E668" s="5"/>
      <c r="F668" s="5"/>
      <c r="G668" s="5"/>
      <c r="H668" s="5"/>
      <c r="I668" s="5"/>
      <c r="J668" s="5"/>
      <c r="K668" s="5"/>
      <c r="L668" s="5"/>
      <c r="M668" s="8"/>
      <c r="N668" s="5"/>
      <c r="O668" s="5"/>
      <c r="P668" s="5"/>
      <c r="Q668" s="5"/>
      <c r="R668" s="5"/>
      <c r="S668" s="5"/>
      <c r="T668" s="5"/>
      <c r="U668" s="5"/>
      <c r="V668" s="5"/>
      <c r="W668" s="1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15"/>
      <c r="BA668" s="15"/>
      <c r="BB668" s="15"/>
      <c r="BC668" s="15"/>
      <c r="BD668" s="15"/>
      <c r="BE668" s="15"/>
      <c r="BF668" s="15"/>
      <c r="BG668" s="15"/>
      <c r="BH668" s="15"/>
      <c r="BI668" s="15"/>
      <c r="BJ668" s="15"/>
      <c r="BK668" s="15"/>
      <c r="BL668" s="15"/>
      <c r="BM668" s="15"/>
      <c r="BN668" s="15"/>
    </row>
    <row r="669" spans="3:66" ht="14.25" customHeight="1" x14ac:dyDescent="0.35">
      <c r="C669" s="5"/>
      <c r="D669" s="5"/>
      <c r="E669" s="5"/>
      <c r="F669" s="5"/>
      <c r="G669" s="5"/>
      <c r="H669" s="5"/>
      <c r="I669" s="5"/>
      <c r="J669" s="5"/>
      <c r="K669" s="5"/>
      <c r="L669" s="5"/>
      <c r="M669" s="8"/>
      <c r="N669" s="5"/>
      <c r="O669" s="5"/>
      <c r="P669" s="5"/>
      <c r="Q669" s="5"/>
      <c r="R669" s="5"/>
      <c r="S669" s="5"/>
      <c r="T669" s="5"/>
      <c r="U669" s="5"/>
      <c r="V669" s="5"/>
      <c r="W669" s="1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15"/>
      <c r="BA669" s="15"/>
      <c r="BB669" s="15"/>
      <c r="BC669" s="15"/>
      <c r="BD669" s="15"/>
      <c r="BE669" s="15"/>
      <c r="BF669" s="15"/>
      <c r="BG669" s="15"/>
      <c r="BH669" s="15"/>
      <c r="BI669" s="15"/>
      <c r="BJ669" s="15"/>
      <c r="BK669" s="15"/>
      <c r="BL669" s="15"/>
      <c r="BM669" s="15"/>
      <c r="BN669" s="15"/>
    </row>
    <row r="670" spans="3:66" ht="14.25" customHeight="1" x14ac:dyDescent="0.35">
      <c r="C670" s="5"/>
      <c r="D670" s="5"/>
      <c r="E670" s="5"/>
      <c r="F670" s="5"/>
      <c r="G670" s="5"/>
      <c r="H670" s="5"/>
      <c r="I670" s="5"/>
      <c r="J670" s="5"/>
      <c r="K670" s="5"/>
      <c r="L670" s="5"/>
      <c r="M670" s="8"/>
      <c r="N670" s="5"/>
      <c r="O670" s="5"/>
      <c r="P670" s="5"/>
      <c r="Q670" s="5"/>
      <c r="R670" s="5"/>
      <c r="S670" s="5"/>
      <c r="T670" s="5"/>
      <c r="U670" s="5"/>
      <c r="V670" s="5"/>
      <c r="W670" s="1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15"/>
      <c r="BA670" s="15"/>
      <c r="BB670" s="15"/>
      <c r="BC670" s="15"/>
      <c r="BD670" s="15"/>
      <c r="BE670" s="15"/>
      <c r="BF670" s="15"/>
      <c r="BG670" s="15"/>
      <c r="BH670" s="15"/>
      <c r="BI670" s="15"/>
      <c r="BJ670" s="15"/>
      <c r="BK670" s="15"/>
      <c r="BL670" s="15"/>
      <c r="BM670" s="15"/>
      <c r="BN670" s="15"/>
    </row>
    <row r="671" spans="3:66" ht="14.25" customHeight="1" x14ac:dyDescent="0.35">
      <c r="C671" s="5"/>
      <c r="D671" s="5"/>
      <c r="E671" s="5"/>
      <c r="F671" s="5"/>
      <c r="G671" s="5"/>
      <c r="H671" s="5"/>
      <c r="I671" s="5"/>
      <c r="J671" s="5"/>
      <c r="K671" s="5"/>
      <c r="L671" s="5"/>
      <c r="M671" s="8"/>
      <c r="N671" s="5"/>
      <c r="O671" s="5"/>
      <c r="P671" s="5"/>
      <c r="Q671" s="5"/>
      <c r="R671" s="5"/>
      <c r="S671" s="5"/>
      <c r="T671" s="5"/>
      <c r="U671" s="5"/>
      <c r="V671" s="5"/>
      <c r="W671" s="1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15"/>
      <c r="BA671" s="15"/>
      <c r="BB671" s="15"/>
      <c r="BC671" s="15"/>
      <c r="BD671" s="15"/>
      <c r="BE671" s="15"/>
      <c r="BF671" s="15"/>
      <c r="BG671" s="15"/>
      <c r="BH671" s="15"/>
      <c r="BI671" s="15"/>
      <c r="BJ671" s="15"/>
      <c r="BK671" s="15"/>
      <c r="BL671" s="15"/>
      <c r="BM671" s="15"/>
      <c r="BN671" s="15"/>
    </row>
    <row r="672" spans="3:66" ht="14.25" customHeight="1" x14ac:dyDescent="0.35">
      <c r="C672" s="5"/>
      <c r="D672" s="5"/>
      <c r="E672" s="5"/>
      <c r="F672" s="5"/>
      <c r="G672" s="5"/>
      <c r="H672" s="5"/>
      <c r="I672" s="5"/>
      <c r="J672" s="5"/>
      <c r="K672" s="5"/>
      <c r="L672" s="5"/>
      <c r="M672" s="8"/>
      <c r="N672" s="5"/>
      <c r="O672" s="5"/>
      <c r="P672" s="5"/>
      <c r="Q672" s="5"/>
      <c r="R672" s="5"/>
      <c r="S672" s="5"/>
      <c r="T672" s="5"/>
      <c r="U672" s="5"/>
      <c r="V672" s="5"/>
      <c r="W672" s="1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15"/>
      <c r="BA672" s="15"/>
      <c r="BB672" s="15"/>
      <c r="BC672" s="15"/>
      <c r="BD672" s="15"/>
      <c r="BE672" s="15"/>
      <c r="BF672" s="15"/>
      <c r="BG672" s="15"/>
      <c r="BH672" s="15"/>
      <c r="BI672" s="15"/>
      <c r="BJ672" s="15"/>
      <c r="BK672" s="15"/>
      <c r="BL672" s="15"/>
      <c r="BM672" s="15"/>
      <c r="BN672" s="15"/>
    </row>
    <row r="673" spans="3:66" ht="14.25" customHeight="1" x14ac:dyDescent="0.35">
      <c r="C673" s="5"/>
      <c r="D673" s="5"/>
      <c r="E673" s="5"/>
      <c r="F673" s="5"/>
      <c r="G673" s="5"/>
      <c r="H673" s="5"/>
      <c r="I673" s="5"/>
      <c r="J673" s="5"/>
      <c r="K673" s="5"/>
      <c r="L673" s="5"/>
      <c r="M673" s="8"/>
      <c r="N673" s="5"/>
      <c r="O673" s="5"/>
      <c r="P673" s="5"/>
      <c r="Q673" s="5"/>
      <c r="R673" s="5"/>
      <c r="S673" s="5"/>
      <c r="T673" s="5"/>
      <c r="U673" s="5"/>
      <c r="V673" s="5"/>
      <c r="W673" s="1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15"/>
      <c r="BA673" s="15"/>
      <c r="BB673" s="15"/>
      <c r="BC673" s="15"/>
      <c r="BD673" s="15"/>
      <c r="BE673" s="15"/>
      <c r="BF673" s="15"/>
      <c r="BG673" s="15"/>
      <c r="BH673" s="15"/>
      <c r="BI673" s="15"/>
      <c r="BJ673" s="15"/>
      <c r="BK673" s="15"/>
      <c r="BL673" s="15"/>
      <c r="BM673" s="15"/>
      <c r="BN673" s="15"/>
    </row>
    <row r="674" spans="3:66" ht="14.25" customHeight="1" x14ac:dyDescent="0.35">
      <c r="C674" s="5"/>
      <c r="D674" s="5"/>
      <c r="E674" s="5"/>
      <c r="F674" s="5"/>
      <c r="G674" s="5"/>
      <c r="H674" s="5"/>
      <c r="I674" s="5"/>
      <c r="J674" s="5"/>
      <c r="K674" s="5"/>
      <c r="L674" s="5"/>
      <c r="M674" s="8"/>
      <c r="N674" s="5"/>
      <c r="O674" s="5"/>
      <c r="P674" s="5"/>
      <c r="Q674" s="5"/>
      <c r="R674" s="5"/>
      <c r="S674" s="5"/>
      <c r="T674" s="5"/>
      <c r="U674" s="5"/>
      <c r="V674" s="5"/>
      <c r="W674" s="1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15"/>
      <c r="BA674" s="15"/>
      <c r="BB674" s="15"/>
      <c r="BC674" s="15"/>
      <c r="BD674" s="15"/>
      <c r="BE674" s="15"/>
      <c r="BF674" s="15"/>
      <c r="BG674" s="15"/>
      <c r="BH674" s="15"/>
      <c r="BI674" s="15"/>
      <c r="BJ674" s="15"/>
      <c r="BK674" s="15"/>
      <c r="BL674" s="15"/>
      <c r="BM674" s="15"/>
      <c r="BN674" s="15"/>
    </row>
    <row r="675" spans="3:66" ht="14.25" customHeight="1" x14ac:dyDescent="0.35">
      <c r="C675" s="5"/>
      <c r="D675" s="5"/>
      <c r="E675" s="5"/>
      <c r="F675" s="5"/>
      <c r="G675" s="5"/>
      <c r="H675" s="5"/>
      <c r="I675" s="5"/>
      <c r="J675" s="5"/>
      <c r="K675" s="5"/>
      <c r="L675" s="5"/>
      <c r="M675" s="8"/>
      <c r="N675" s="5"/>
      <c r="O675" s="5"/>
      <c r="P675" s="5"/>
      <c r="Q675" s="5"/>
      <c r="R675" s="5"/>
      <c r="S675" s="5"/>
      <c r="T675" s="5"/>
      <c r="U675" s="5"/>
      <c r="V675" s="5"/>
      <c r="W675" s="1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15"/>
      <c r="BA675" s="15"/>
      <c r="BB675" s="15"/>
      <c r="BC675" s="15"/>
      <c r="BD675" s="15"/>
      <c r="BE675" s="15"/>
      <c r="BF675" s="15"/>
      <c r="BG675" s="15"/>
      <c r="BH675" s="15"/>
      <c r="BI675" s="15"/>
      <c r="BJ675" s="15"/>
      <c r="BK675" s="15"/>
      <c r="BL675" s="15"/>
      <c r="BM675" s="15"/>
      <c r="BN675" s="15"/>
    </row>
    <row r="676" spans="3:66" ht="14.25" customHeight="1" x14ac:dyDescent="0.35">
      <c r="C676" s="5"/>
      <c r="D676" s="5"/>
      <c r="E676" s="5"/>
      <c r="F676" s="5"/>
      <c r="G676" s="5"/>
      <c r="H676" s="5"/>
      <c r="I676" s="5"/>
      <c r="J676" s="5"/>
      <c r="K676" s="5"/>
      <c r="L676" s="5"/>
      <c r="M676" s="8"/>
      <c r="N676" s="5"/>
      <c r="O676" s="5"/>
      <c r="P676" s="5"/>
      <c r="Q676" s="5"/>
      <c r="R676" s="5"/>
      <c r="S676" s="5"/>
      <c r="T676" s="5"/>
      <c r="U676" s="5"/>
      <c r="V676" s="5"/>
      <c r="W676" s="1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15"/>
      <c r="BA676" s="15"/>
      <c r="BB676" s="15"/>
      <c r="BC676" s="15"/>
      <c r="BD676" s="15"/>
      <c r="BE676" s="15"/>
      <c r="BF676" s="15"/>
      <c r="BG676" s="15"/>
      <c r="BH676" s="15"/>
      <c r="BI676" s="15"/>
      <c r="BJ676" s="15"/>
      <c r="BK676" s="15"/>
      <c r="BL676" s="15"/>
      <c r="BM676" s="15"/>
      <c r="BN676" s="15"/>
    </row>
    <row r="677" spans="3:66" ht="14.25" customHeight="1" x14ac:dyDescent="0.35">
      <c r="C677" s="5"/>
      <c r="D677" s="5"/>
      <c r="E677" s="5"/>
      <c r="F677" s="5"/>
      <c r="G677" s="5"/>
      <c r="H677" s="5"/>
      <c r="I677" s="5"/>
      <c r="J677" s="5"/>
      <c r="K677" s="5"/>
      <c r="L677" s="5"/>
      <c r="M677" s="8"/>
      <c r="N677" s="5"/>
      <c r="O677" s="5"/>
      <c r="P677" s="5"/>
      <c r="Q677" s="5"/>
      <c r="R677" s="5"/>
      <c r="S677" s="5"/>
      <c r="T677" s="5"/>
      <c r="U677" s="5"/>
      <c r="V677" s="5"/>
      <c r="W677" s="1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15"/>
      <c r="BA677" s="15"/>
      <c r="BB677" s="15"/>
      <c r="BC677" s="15"/>
      <c r="BD677" s="15"/>
      <c r="BE677" s="15"/>
      <c r="BF677" s="15"/>
      <c r="BG677" s="15"/>
      <c r="BH677" s="15"/>
      <c r="BI677" s="15"/>
      <c r="BJ677" s="15"/>
      <c r="BK677" s="15"/>
      <c r="BL677" s="15"/>
      <c r="BM677" s="15"/>
      <c r="BN677" s="15"/>
    </row>
    <row r="678" spans="3:66" ht="14.25" customHeight="1" x14ac:dyDescent="0.35">
      <c r="C678" s="5"/>
      <c r="D678" s="5"/>
      <c r="E678" s="5"/>
      <c r="F678" s="5"/>
      <c r="G678" s="5"/>
      <c r="H678" s="5"/>
      <c r="I678" s="5"/>
      <c r="J678" s="5"/>
      <c r="K678" s="5"/>
      <c r="L678" s="5"/>
      <c r="M678" s="8"/>
      <c r="N678" s="5"/>
      <c r="O678" s="5"/>
      <c r="P678" s="5"/>
      <c r="Q678" s="5"/>
      <c r="R678" s="5"/>
      <c r="S678" s="5"/>
      <c r="T678" s="5"/>
      <c r="U678" s="5"/>
      <c r="V678" s="5"/>
      <c r="W678" s="1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15"/>
      <c r="BA678" s="15"/>
      <c r="BB678" s="15"/>
      <c r="BC678" s="15"/>
      <c r="BD678" s="15"/>
      <c r="BE678" s="15"/>
      <c r="BF678" s="15"/>
      <c r="BG678" s="15"/>
      <c r="BH678" s="15"/>
      <c r="BI678" s="15"/>
      <c r="BJ678" s="15"/>
      <c r="BK678" s="15"/>
      <c r="BL678" s="15"/>
      <c r="BM678" s="15"/>
      <c r="BN678" s="15"/>
    </row>
    <row r="679" spans="3:66" ht="14.25" customHeight="1" x14ac:dyDescent="0.35">
      <c r="C679" s="5"/>
      <c r="D679" s="5"/>
      <c r="E679" s="5"/>
      <c r="F679" s="5"/>
      <c r="G679" s="5"/>
      <c r="H679" s="5"/>
      <c r="I679" s="5"/>
      <c r="J679" s="5"/>
      <c r="K679" s="5"/>
      <c r="L679" s="5"/>
      <c r="M679" s="8"/>
      <c r="N679" s="5"/>
      <c r="O679" s="5"/>
      <c r="P679" s="5"/>
      <c r="Q679" s="5"/>
      <c r="R679" s="5"/>
      <c r="S679" s="5"/>
      <c r="T679" s="5"/>
      <c r="U679" s="5"/>
      <c r="V679" s="5"/>
      <c r="W679" s="1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15"/>
      <c r="BA679" s="15"/>
      <c r="BB679" s="15"/>
      <c r="BC679" s="15"/>
      <c r="BD679" s="15"/>
      <c r="BE679" s="15"/>
      <c r="BF679" s="15"/>
      <c r="BG679" s="15"/>
      <c r="BH679" s="15"/>
      <c r="BI679" s="15"/>
      <c r="BJ679" s="15"/>
      <c r="BK679" s="15"/>
      <c r="BL679" s="15"/>
      <c r="BM679" s="15"/>
      <c r="BN679" s="15"/>
    </row>
    <row r="680" spans="3:66" ht="14.25" customHeight="1" x14ac:dyDescent="0.35">
      <c r="C680" s="5"/>
      <c r="D680" s="5"/>
      <c r="E680" s="5"/>
      <c r="F680" s="5"/>
      <c r="G680" s="5"/>
      <c r="H680" s="5"/>
      <c r="I680" s="5"/>
      <c r="J680" s="5"/>
      <c r="K680" s="5"/>
      <c r="L680" s="5"/>
      <c r="M680" s="8"/>
      <c r="N680" s="5"/>
      <c r="O680" s="5"/>
      <c r="P680" s="5"/>
      <c r="Q680" s="5"/>
      <c r="R680" s="5"/>
      <c r="S680" s="5"/>
      <c r="T680" s="5"/>
      <c r="U680" s="5"/>
      <c r="V680" s="5"/>
      <c r="W680" s="1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15"/>
      <c r="BA680" s="15"/>
      <c r="BB680" s="15"/>
      <c r="BC680" s="15"/>
      <c r="BD680" s="15"/>
      <c r="BE680" s="15"/>
      <c r="BF680" s="15"/>
      <c r="BG680" s="15"/>
      <c r="BH680" s="15"/>
      <c r="BI680" s="15"/>
      <c r="BJ680" s="15"/>
      <c r="BK680" s="15"/>
      <c r="BL680" s="15"/>
      <c r="BM680" s="15"/>
      <c r="BN680" s="15"/>
    </row>
    <row r="681" spans="3:66" ht="14.25" customHeight="1" x14ac:dyDescent="0.35">
      <c r="C681" s="5"/>
      <c r="D681" s="5"/>
      <c r="E681" s="5"/>
      <c r="F681" s="5"/>
      <c r="G681" s="5"/>
      <c r="H681" s="5"/>
      <c r="I681" s="5"/>
      <c r="J681" s="5"/>
      <c r="K681" s="5"/>
      <c r="L681" s="5"/>
      <c r="M681" s="8"/>
      <c r="N681" s="5"/>
      <c r="O681" s="5"/>
      <c r="P681" s="5"/>
      <c r="Q681" s="5"/>
      <c r="R681" s="5"/>
      <c r="S681" s="5"/>
      <c r="T681" s="5"/>
      <c r="U681" s="5"/>
      <c r="V681" s="5"/>
      <c r="W681" s="1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15"/>
      <c r="BA681" s="15"/>
      <c r="BB681" s="15"/>
      <c r="BC681" s="15"/>
      <c r="BD681" s="15"/>
      <c r="BE681" s="15"/>
      <c r="BF681" s="15"/>
      <c r="BG681" s="15"/>
      <c r="BH681" s="15"/>
      <c r="BI681" s="15"/>
      <c r="BJ681" s="15"/>
      <c r="BK681" s="15"/>
      <c r="BL681" s="15"/>
      <c r="BM681" s="15"/>
      <c r="BN681" s="15"/>
    </row>
    <row r="682" spans="3:66" ht="14.25" customHeight="1" x14ac:dyDescent="0.35">
      <c r="C682" s="5"/>
      <c r="D682" s="5"/>
      <c r="E682" s="5"/>
      <c r="F682" s="5"/>
      <c r="G682" s="5"/>
      <c r="H682" s="5"/>
      <c r="I682" s="5"/>
      <c r="J682" s="5"/>
      <c r="K682" s="5"/>
      <c r="L682" s="5"/>
      <c r="M682" s="8"/>
      <c r="N682" s="5"/>
      <c r="O682" s="5"/>
      <c r="P682" s="5"/>
      <c r="Q682" s="5"/>
      <c r="R682" s="5"/>
      <c r="S682" s="5"/>
      <c r="T682" s="5"/>
      <c r="U682" s="5"/>
      <c r="V682" s="5"/>
      <c r="W682" s="1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15"/>
      <c r="BA682" s="15"/>
      <c r="BB682" s="15"/>
      <c r="BC682" s="15"/>
      <c r="BD682" s="15"/>
      <c r="BE682" s="15"/>
      <c r="BF682" s="15"/>
      <c r="BG682" s="15"/>
      <c r="BH682" s="15"/>
      <c r="BI682" s="15"/>
      <c r="BJ682" s="15"/>
      <c r="BK682" s="15"/>
      <c r="BL682" s="15"/>
      <c r="BM682" s="15"/>
      <c r="BN682" s="15"/>
    </row>
    <row r="683" spans="3:66" ht="14.25" customHeight="1" x14ac:dyDescent="0.35">
      <c r="C683" s="5"/>
      <c r="D683" s="5"/>
      <c r="E683" s="5"/>
      <c r="F683" s="5"/>
      <c r="G683" s="5"/>
      <c r="H683" s="5"/>
      <c r="I683" s="5"/>
      <c r="J683" s="5"/>
      <c r="K683" s="5"/>
      <c r="L683" s="5"/>
      <c r="M683" s="8"/>
      <c r="N683" s="5"/>
      <c r="O683" s="5"/>
      <c r="P683" s="5"/>
      <c r="Q683" s="5"/>
      <c r="R683" s="5"/>
      <c r="S683" s="5"/>
      <c r="T683" s="5"/>
      <c r="U683" s="5"/>
      <c r="V683" s="5"/>
      <c r="W683" s="1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15"/>
      <c r="BA683" s="15"/>
      <c r="BB683" s="15"/>
      <c r="BC683" s="15"/>
      <c r="BD683" s="15"/>
      <c r="BE683" s="15"/>
      <c r="BF683" s="15"/>
      <c r="BG683" s="15"/>
      <c r="BH683" s="15"/>
      <c r="BI683" s="15"/>
      <c r="BJ683" s="15"/>
      <c r="BK683" s="15"/>
      <c r="BL683" s="15"/>
      <c r="BM683" s="15"/>
      <c r="BN683" s="15"/>
    </row>
    <row r="684" spans="3:66" ht="14.25" customHeight="1" x14ac:dyDescent="0.35">
      <c r="C684" s="5"/>
      <c r="D684" s="5"/>
      <c r="E684" s="5"/>
      <c r="F684" s="5"/>
      <c r="G684" s="5"/>
      <c r="H684" s="5"/>
      <c r="I684" s="5"/>
      <c r="J684" s="5"/>
      <c r="K684" s="5"/>
      <c r="L684" s="5"/>
      <c r="M684" s="8"/>
      <c r="N684" s="5"/>
      <c r="O684" s="5"/>
      <c r="P684" s="5"/>
      <c r="Q684" s="5"/>
      <c r="R684" s="5"/>
      <c r="S684" s="5"/>
      <c r="T684" s="5"/>
      <c r="U684" s="5"/>
      <c r="V684" s="5"/>
      <c r="W684" s="1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15"/>
      <c r="BA684" s="15"/>
      <c r="BB684" s="15"/>
      <c r="BC684" s="15"/>
      <c r="BD684" s="15"/>
      <c r="BE684" s="15"/>
      <c r="BF684" s="15"/>
      <c r="BG684" s="15"/>
      <c r="BH684" s="15"/>
      <c r="BI684" s="15"/>
      <c r="BJ684" s="15"/>
      <c r="BK684" s="15"/>
      <c r="BL684" s="15"/>
      <c r="BM684" s="15"/>
      <c r="BN684" s="15"/>
    </row>
    <row r="685" spans="3:66" ht="14.25" customHeight="1" x14ac:dyDescent="0.35">
      <c r="C685" s="5"/>
      <c r="D685" s="5"/>
      <c r="E685" s="5"/>
      <c r="F685" s="5"/>
      <c r="G685" s="5"/>
      <c r="H685" s="5"/>
      <c r="I685" s="5"/>
      <c r="J685" s="5"/>
      <c r="K685" s="5"/>
      <c r="L685" s="5"/>
      <c r="M685" s="8"/>
      <c r="N685" s="5"/>
      <c r="O685" s="5"/>
      <c r="P685" s="5"/>
      <c r="Q685" s="5"/>
      <c r="R685" s="5"/>
      <c r="S685" s="5"/>
      <c r="T685" s="5"/>
      <c r="U685" s="5"/>
      <c r="V685" s="5"/>
      <c r="W685" s="1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15"/>
      <c r="BA685" s="15"/>
      <c r="BB685" s="15"/>
      <c r="BC685" s="15"/>
      <c r="BD685" s="15"/>
      <c r="BE685" s="15"/>
      <c r="BF685" s="15"/>
      <c r="BG685" s="15"/>
      <c r="BH685" s="15"/>
      <c r="BI685" s="15"/>
      <c r="BJ685" s="15"/>
      <c r="BK685" s="15"/>
      <c r="BL685" s="15"/>
      <c r="BM685" s="15"/>
      <c r="BN685" s="15"/>
    </row>
    <row r="686" spans="3:66" ht="14.25" customHeight="1" x14ac:dyDescent="0.35">
      <c r="C686" s="5"/>
      <c r="D686" s="5"/>
      <c r="E686" s="5"/>
      <c r="F686" s="5"/>
      <c r="G686" s="5"/>
      <c r="H686" s="5"/>
      <c r="I686" s="5"/>
      <c r="J686" s="5"/>
      <c r="K686" s="5"/>
      <c r="L686" s="5"/>
      <c r="M686" s="8"/>
      <c r="N686" s="5"/>
      <c r="O686" s="5"/>
      <c r="P686" s="5"/>
      <c r="Q686" s="5"/>
      <c r="R686" s="5"/>
      <c r="S686" s="5"/>
      <c r="T686" s="5"/>
      <c r="U686" s="5"/>
      <c r="V686" s="5"/>
      <c r="W686" s="1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15"/>
      <c r="BA686" s="15"/>
      <c r="BB686" s="15"/>
      <c r="BC686" s="15"/>
      <c r="BD686" s="15"/>
      <c r="BE686" s="15"/>
      <c r="BF686" s="15"/>
      <c r="BG686" s="15"/>
      <c r="BH686" s="15"/>
      <c r="BI686" s="15"/>
      <c r="BJ686" s="15"/>
      <c r="BK686" s="15"/>
      <c r="BL686" s="15"/>
      <c r="BM686" s="15"/>
      <c r="BN686" s="15"/>
    </row>
    <row r="687" spans="3:66" ht="14.25" customHeight="1" x14ac:dyDescent="0.35">
      <c r="C687" s="5"/>
      <c r="D687" s="5"/>
      <c r="E687" s="5"/>
      <c r="F687" s="5"/>
      <c r="G687" s="5"/>
      <c r="H687" s="5"/>
      <c r="I687" s="5"/>
      <c r="J687" s="5"/>
      <c r="K687" s="5"/>
      <c r="L687" s="5"/>
      <c r="M687" s="8"/>
      <c r="N687" s="5"/>
      <c r="O687" s="5"/>
      <c r="P687" s="5"/>
      <c r="Q687" s="5"/>
      <c r="R687" s="5"/>
      <c r="S687" s="5"/>
      <c r="T687" s="5"/>
      <c r="U687" s="5"/>
      <c r="V687" s="5"/>
      <c r="W687" s="1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15"/>
      <c r="BA687" s="15"/>
      <c r="BB687" s="15"/>
      <c r="BC687" s="15"/>
      <c r="BD687" s="15"/>
      <c r="BE687" s="15"/>
      <c r="BF687" s="15"/>
      <c r="BG687" s="15"/>
      <c r="BH687" s="15"/>
      <c r="BI687" s="15"/>
      <c r="BJ687" s="15"/>
      <c r="BK687" s="15"/>
      <c r="BL687" s="15"/>
      <c r="BM687" s="15"/>
      <c r="BN687" s="15"/>
    </row>
    <row r="688" spans="3:66" ht="14.25" customHeight="1" x14ac:dyDescent="0.35">
      <c r="C688" s="5"/>
      <c r="D688" s="5"/>
      <c r="E688" s="5"/>
      <c r="F688" s="5"/>
      <c r="G688" s="5"/>
      <c r="H688" s="5"/>
      <c r="I688" s="5"/>
      <c r="J688" s="5"/>
      <c r="K688" s="5"/>
      <c r="L688" s="5"/>
      <c r="M688" s="8"/>
      <c r="N688" s="5"/>
      <c r="O688" s="5"/>
      <c r="P688" s="5"/>
      <c r="Q688" s="5"/>
      <c r="R688" s="5"/>
      <c r="S688" s="5"/>
      <c r="T688" s="5"/>
      <c r="U688" s="5"/>
      <c r="V688" s="5"/>
      <c r="W688" s="1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15"/>
      <c r="BA688" s="15"/>
      <c r="BB688" s="15"/>
      <c r="BC688" s="15"/>
      <c r="BD688" s="15"/>
      <c r="BE688" s="15"/>
      <c r="BF688" s="15"/>
      <c r="BG688" s="15"/>
      <c r="BH688" s="15"/>
      <c r="BI688" s="15"/>
      <c r="BJ688" s="15"/>
      <c r="BK688" s="15"/>
      <c r="BL688" s="15"/>
      <c r="BM688" s="15"/>
      <c r="BN688" s="15"/>
    </row>
    <row r="689" spans="3:66" ht="14.25" customHeight="1" x14ac:dyDescent="0.35">
      <c r="C689" s="5"/>
      <c r="D689" s="5"/>
      <c r="E689" s="5"/>
      <c r="F689" s="5"/>
      <c r="G689" s="5"/>
      <c r="H689" s="5"/>
      <c r="I689" s="5"/>
      <c r="J689" s="5"/>
      <c r="K689" s="5"/>
      <c r="L689" s="5"/>
      <c r="M689" s="8"/>
      <c r="N689" s="5"/>
      <c r="O689" s="5"/>
      <c r="P689" s="5"/>
      <c r="Q689" s="5"/>
      <c r="R689" s="5"/>
      <c r="S689" s="5"/>
      <c r="T689" s="5"/>
      <c r="U689" s="5"/>
      <c r="V689" s="5"/>
      <c r="W689" s="1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15"/>
      <c r="BA689" s="15"/>
      <c r="BB689" s="15"/>
      <c r="BC689" s="15"/>
      <c r="BD689" s="15"/>
      <c r="BE689" s="15"/>
      <c r="BF689" s="15"/>
      <c r="BG689" s="15"/>
      <c r="BH689" s="15"/>
      <c r="BI689" s="15"/>
      <c r="BJ689" s="15"/>
      <c r="BK689" s="15"/>
      <c r="BL689" s="15"/>
      <c r="BM689" s="15"/>
      <c r="BN689" s="15"/>
    </row>
    <row r="690" spans="3:66" ht="14.25" customHeight="1" x14ac:dyDescent="0.35">
      <c r="C690" s="5"/>
      <c r="D690" s="5"/>
      <c r="E690" s="5"/>
      <c r="F690" s="5"/>
      <c r="G690" s="5"/>
      <c r="H690" s="5"/>
      <c r="I690" s="5"/>
      <c r="J690" s="5"/>
      <c r="K690" s="5"/>
      <c r="L690" s="5"/>
      <c r="M690" s="8"/>
      <c r="N690" s="5"/>
      <c r="O690" s="5"/>
      <c r="P690" s="5"/>
      <c r="Q690" s="5"/>
      <c r="R690" s="5"/>
      <c r="S690" s="5"/>
      <c r="T690" s="5"/>
      <c r="U690" s="5"/>
      <c r="V690" s="5"/>
      <c r="W690" s="1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15"/>
      <c r="BA690" s="15"/>
      <c r="BB690" s="15"/>
      <c r="BC690" s="15"/>
      <c r="BD690" s="15"/>
      <c r="BE690" s="15"/>
      <c r="BF690" s="15"/>
      <c r="BG690" s="15"/>
      <c r="BH690" s="15"/>
      <c r="BI690" s="15"/>
      <c r="BJ690" s="15"/>
      <c r="BK690" s="15"/>
      <c r="BL690" s="15"/>
      <c r="BM690" s="15"/>
      <c r="BN690" s="15"/>
    </row>
    <row r="691" spans="3:66" ht="14.25" customHeight="1" x14ac:dyDescent="0.35">
      <c r="C691" s="5"/>
      <c r="D691" s="5"/>
      <c r="E691" s="5"/>
      <c r="F691" s="5"/>
      <c r="G691" s="5"/>
      <c r="H691" s="5"/>
      <c r="I691" s="5"/>
      <c r="J691" s="5"/>
      <c r="K691" s="5"/>
      <c r="L691" s="5"/>
      <c r="M691" s="8"/>
      <c r="N691" s="5"/>
      <c r="O691" s="5"/>
      <c r="P691" s="5"/>
      <c r="Q691" s="5"/>
      <c r="R691" s="5"/>
      <c r="S691" s="5"/>
      <c r="T691" s="5"/>
      <c r="U691" s="5"/>
      <c r="V691" s="5"/>
      <c r="W691" s="1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15"/>
      <c r="BA691" s="15"/>
      <c r="BB691" s="15"/>
      <c r="BC691" s="15"/>
      <c r="BD691" s="15"/>
      <c r="BE691" s="15"/>
      <c r="BF691" s="15"/>
      <c r="BG691" s="15"/>
      <c r="BH691" s="15"/>
      <c r="BI691" s="15"/>
      <c r="BJ691" s="15"/>
      <c r="BK691" s="15"/>
      <c r="BL691" s="15"/>
      <c r="BM691" s="15"/>
      <c r="BN691" s="15"/>
    </row>
    <row r="692" spans="3:66" ht="14.25" customHeight="1" x14ac:dyDescent="0.35">
      <c r="C692" s="5"/>
      <c r="D692" s="5"/>
      <c r="E692" s="5"/>
      <c r="F692" s="5"/>
      <c r="G692" s="5"/>
      <c r="H692" s="5"/>
      <c r="I692" s="5"/>
      <c r="J692" s="5"/>
      <c r="K692" s="5"/>
      <c r="L692" s="5"/>
      <c r="M692" s="8"/>
      <c r="N692" s="5"/>
      <c r="O692" s="5"/>
      <c r="P692" s="5"/>
      <c r="Q692" s="5"/>
      <c r="R692" s="5"/>
      <c r="S692" s="5"/>
      <c r="T692" s="5"/>
      <c r="U692" s="5"/>
      <c r="V692" s="5"/>
      <c r="W692" s="1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15"/>
      <c r="BA692" s="15"/>
      <c r="BB692" s="15"/>
      <c r="BC692" s="15"/>
      <c r="BD692" s="15"/>
      <c r="BE692" s="15"/>
      <c r="BF692" s="15"/>
      <c r="BG692" s="15"/>
      <c r="BH692" s="15"/>
      <c r="BI692" s="15"/>
      <c r="BJ692" s="15"/>
      <c r="BK692" s="15"/>
      <c r="BL692" s="15"/>
      <c r="BM692" s="15"/>
      <c r="BN692" s="15"/>
    </row>
    <row r="693" spans="3:66" ht="14.25" customHeight="1" x14ac:dyDescent="0.35">
      <c r="C693" s="5"/>
      <c r="D693" s="5"/>
      <c r="E693" s="5"/>
      <c r="F693" s="5"/>
      <c r="G693" s="5"/>
      <c r="H693" s="5"/>
      <c r="I693" s="5"/>
      <c r="J693" s="5"/>
      <c r="K693" s="5"/>
      <c r="L693" s="5"/>
      <c r="M693" s="8"/>
      <c r="N693" s="5"/>
      <c r="O693" s="5"/>
      <c r="P693" s="5"/>
      <c r="Q693" s="5"/>
      <c r="R693" s="5"/>
      <c r="S693" s="5"/>
      <c r="T693" s="5"/>
      <c r="U693" s="5"/>
      <c r="V693" s="5"/>
      <c r="W693" s="1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15"/>
      <c r="BA693" s="15"/>
      <c r="BB693" s="15"/>
      <c r="BC693" s="15"/>
      <c r="BD693" s="15"/>
      <c r="BE693" s="15"/>
      <c r="BF693" s="15"/>
      <c r="BG693" s="15"/>
      <c r="BH693" s="15"/>
      <c r="BI693" s="15"/>
      <c r="BJ693" s="15"/>
      <c r="BK693" s="15"/>
      <c r="BL693" s="15"/>
      <c r="BM693" s="15"/>
      <c r="BN693" s="15"/>
    </row>
    <row r="694" spans="3:66" ht="14.25" customHeight="1" x14ac:dyDescent="0.35">
      <c r="C694" s="5"/>
      <c r="D694" s="5"/>
      <c r="E694" s="5"/>
      <c r="F694" s="5"/>
      <c r="G694" s="5"/>
      <c r="H694" s="5"/>
      <c r="I694" s="5"/>
      <c r="J694" s="5"/>
      <c r="K694" s="5"/>
      <c r="L694" s="5"/>
      <c r="M694" s="8"/>
      <c r="N694" s="5"/>
      <c r="O694" s="5"/>
      <c r="P694" s="5"/>
      <c r="Q694" s="5"/>
      <c r="R694" s="5"/>
      <c r="S694" s="5"/>
      <c r="T694" s="5"/>
      <c r="U694" s="5"/>
      <c r="V694" s="5"/>
      <c r="W694" s="1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15"/>
      <c r="BA694" s="15"/>
      <c r="BB694" s="15"/>
      <c r="BC694" s="15"/>
      <c r="BD694" s="15"/>
      <c r="BE694" s="15"/>
      <c r="BF694" s="15"/>
      <c r="BG694" s="15"/>
      <c r="BH694" s="15"/>
      <c r="BI694" s="15"/>
      <c r="BJ694" s="15"/>
      <c r="BK694" s="15"/>
      <c r="BL694" s="15"/>
      <c r="BM694" s="15"/>
      <c r="BN694" s="15"/>
    </row>
    <row r="695" spans="3:66" ht="14.25" customHeight="1" x14ac:dyDescent="0.35">
      <c r="C695" s="5"/>
      <c r="D695" s="5"/>
      <c r="E695" s="5"/>
      <c r="F695" s="5"/>
      <c r="G695" s="5"/>
      <c r="H695" s="5"/>
      <c r="I695" s="5"/>
      <c r="J695" s="5"/>
      <c r="K695" s="5"/>
      <c r="L695" s="5"/>
      <c r="M695" s="8"/>
      <c r="N695" s="5"/>
      <c r="O695" s="5"/>
      <c r="P695" s="5"/>
      <c r="Q695" s="5"/>
      <c r="R695" s="5"/>
      <c r="S695" s="5"/>
      <c r="T695" s="5"/>
      <c r="U695" s="5"/>
      <c r="V695" s="5"/>
      <c r="W695" s="1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15"/>
      <c r="BA695" s="15"/>
      <c r="BB695" s="15"/>
      <c r="BC695" s="15"/>
      <c r="BD695" s="15"/>
      <c r="BE695" s="15"/>
      <c r="BF695" s="15"/>
      <c r="BG695" s="15"/>
      <c r="BH695" s="15"/>
      <c r="BI695" s="15"/>
      <c r="BJ695" s="15"/>
      <c r="BK695" s="15"/>
      <c r="BL695" s="15"/>
      <c r="BM695" s="15"/>
      <c r="BN695" s="15"/>
    </row>
    <row r="696" spans="3:66" ht="14.25" customHeight="1" x14ac:dyDescent="0.35">
      <c r="C696" s="5"/>
      <c r="D696" s="5"/>
      <c r="E696" s="5"/>
      <c r="F696" s="5"/>
      <c r="G696" s="5"/>
      <c r="H696" s="5"/>
      <c r="I696" s="5"/>
      <c r="J696" s="5"/>
      <c r="K696" s="5"/>
      <c r="L696" s="5"/>
      <c r="M696" s="8"/>
      <c r="N696" s="5"/>
      <c r="O696" s="5"/>
      <c r="P696" s="5"/>
      <c r="Q696" s="5"/>
      <c r="R696" s="5"/>
      <c r="S696" s="5"/>
      <c r="T696" s="5"/>
      <c r="U696" s="5"/>
      <c r="V696" s="5"/>
      <c r="W696" s="1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15"/>
      <c r="BA696" s="15"/>
      <c r="BB696" s="15"/>
      <c r="BC696" s="15"/>
      <c r="BD696" s="15"/>
      <c r="BE696" s="15"/>
      <c r="BF696" s="15"/>
      <c r="BG696" s="15"/>
      <c r="BH696" s="15"/>
      <c r="BI696" s="15"/>
      <c r="BJ696" s="15"/>
      <c r="BK696" s="15"/>
      <c r="BL696" s="15"/>
      <c r="BM696" s="15"/>
      <c r="BN696" s="15"/>
    </row>
    <row r="697" spans="3:66" ht="14.25" customHeight="1" x14ac:dyDescent="0.35">
      <c r="C697" s="5"/>
      <c r="D697" s="5"/>
      <c r="E697" s="5"/>
      <c r="F697" s="5"/>
      <c r="G697" s="5"/>
      <c r="H697" s="5"/>
      <c r="I697" s="5"/>
      <c r="J697" s="5"/>
      <c r="K697" s="5"/>
      <c r="L697" s="5"/>
      <c r="M697" s="8"/>
      <c r="N697" s="5"/>
      <c r="O697" s="5"/>
      <c r="P697" s="5"/>
      <c r="Q697" s="5"/>
      <c r="R697" s="5"/>
      <c r="S697" s="5"/>
      <c r="T697" s="5"/>
      <c r="U697" s="5"/>
      <c r="V697" s="5"/>
      <c r="W697" s="1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15"/>
      <c r="BA697" s="15"/>
      <c r="BB697" s="15"/>
      <c r="BC697" s="15"/>
      <c r="BD697" s="15"/>
      <c r="BE697" s="15"/>
      <c r="BF697" s="15"/>
      <c r="BG697" s="15"/>
      <c r="BH697" s="15"/>
      <c r="BI697" s="15"/>
      <c r="BJ697" s="15"/>
      <c r="BK697" s="15"/>
      <c r="BL697" s="15"/>
      <c r="BM697" s="15"/>
      <c r="BN697" s="15"/>
    </row>
    <row r="698" spans="3:66" ht="14.25" customHeight="1" x14ac:dyDescent="0.35">
      <c r="C698" s="5"/>
      <c r="D698" s="5"/>
      <c r="E698" s="5"/>
      <c r="F698" s="5"/>
      <c r="G698" s="5"/>
      <c r="H698" s="5"/>
      <c r="I698" s="5"/>
      <c r="J698" s="5"/>
      <c r="K698" s="5"/>
      <c r="L698" s="5"/>
      <c r="M698" s="8"/>
      <c r="N698" s="5"/>
      <c r="O698" s="5"/>
      <c r="P698" s="5"/>
      <c r="Q698" s="5"/>
      <c r="R698" s="5"/>
      <c r="S698" s="5"/>
      <c r="T698" s="5"/>
      <c r="U698" s="5"/>
      <c r="V698" s="5"/>
      <c r="W698" s="1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15"/>
      <c r="BA698" s="15"/>
      <c r="BB698" s="15"/>
      <c r="BC698" s="15"/>
      <c r="BD698" s="15"/>
      <c r="BE698" s="15"/>
      <c r="BF698" s="15"/>
      <c r="BG698" s="15"/>
      <c r="BH698" s="15"/>
      <c r="BI698" s="15"/>
      <c r="BJ698" s="15"/>
      <c r="BK698" s="15"/>
      <c r="BL698" s="15"/>
      <c r="BM698" s="15"/>
      <c r="BN698" s="15"/>
    </row>
    <row r="699" spans="3:66" ht="14.25" customHeight="1" x14ac:dyDescent="0.35">
      <c r="C699" s="5"/>
      <c r="D699" s="5"/>
      <c r="E699" s="5"/>
      <c r="F699" s="5"/>
      <c r="G699" s="5"/>
      <c r="H699" s="5"/>
      <c r="I699" s="5"/>
      <c r="J699" s="5"/>
      <c r="K699" s="5"/>
      <c r="L699" s="5"/>
      <c r="M699" s="8"/>
      <c r="N699" s="5"/>
      <c r="O699" s="5"/>
      <c r="P699" s="5"/>
      <c r="Q699" s="5"/>
      <c r="R699" s="5"/>
      <c r="S699" s="5"/>
      <c r="T699" s="5"/>
      <c r="U699" s="5"/>
      <c r="V699" s="5"/>
      <c r="W699" s="1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15"/>
      <c r="BA699" s="15"/>
      <c r="BB699" s="15"/>
      <c r="BC699" s="15"/>
      <c r="BD699" s="15"/>
      <c r="BE699" s="15"/>
      <c r="BF699" s="15"/>
      <c r="BG699" s="15"/>
      <c r="BH699" s="15"/>
      <c r="BI699" s="15"/>
      <c r="BJ699" s="15"/>
      <c r="BK699" s="15"/>
      <c r="BL699" s="15"/>
      <c r="BM699" s="15"/>
      <c r="BN699" s="15"/>
    </row>
    <row r="700" spans="3:66" ht="14.25" customHeight="1" x14ac:dyDescent="0.35">
      <c r="C700" s="5"/>
      <c r="D700" s="5"/>
      <c r="E700" s="5"/>
      <c r="F700" s="5"/>
      <c r="G700" s="5"/>
      <c r="H700" s="5"/>
      <c r="I700" s="5"/>
      <c r="J700" s="5"/>
      <c r="K700" s="5"/>
      <c r="L700" s="5"/>
      <c r="M700" s="8"/>
      <c r="N700" s="5"/>
      <c r="O700" s="5"/>
      <c r="P700" s="5"/>
      <c r="Q700" s="5"/>
      <c r="R700" s="5"/>
      <c r="S700" s="5"/>
      <c r="T700" s="5"/>
      <c r="U700" s="5"/>
      <c r="V700" s="5"/>
      <c r="W700" s="1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15"/>
      <c r="BA700" s="15"/>
      <c r="BB700" s="15"/>
      <c r="BC700" s="15"/>
      <c r="BD700" s="15"/>
      <c r="BE700" s="15"/>
      <c r="BF700" s="15"/>
      <c r="BG700" s="15"/>
      <c r="BH700" s="15"/>
      <c r="BI700" s="15"/>
      <c r="BJ700" s="15"/>
      <c r="BK700" s="15"/>
      <c r="BL700" s="15"/>
      <c r="BM700" s="15"/>
      <c r="BN700" s="15"/>
    </row>
    <row r="701" spans="3:66" ht="14.25" customHeight="1" x14ac:dyDescent="0.35">
      <c r="C701" s="5"/>
      <c r="D701" s="5"/>
      <c r="E701" s="5"/>
      <c r="F701" s="5"/>
      <c r="G701" s="5"/>
      <c r="H701" s="5"/>
      <c r="I701" s="5"/>
      <c r="J701" s="5"/>
      <c r="K701" s="5"/>
      <c r="L701" s="5"/>
      <c r="M701" s="8"/>
      <c r="N701" s="5"/>
      <c r="O701" s="5"/>
      <c r="P701" s="5"/>
      <c r="Q701" s="5"/>
      <c r="R701" s="5"/>
      <c r="S701" s="5"/>
      <c r="T701" s="5"/>
      <c r="U701" s="5"/>
      <c r="V701" s="5"/>
      <c r="W701" s="1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15"/>
      <c r="BA701" s="15"/>
      <c r="BB701" s="15"/>
      <c r="BC701" s="15"/>
      <c r="BD701" s="15"/>
      <c r="BE701" s="15"/>
      <c r="BF701" s="15"/>
      <c r="BG701" s="15"/>
      <c r="BH701" s="15"/>
      <c r="BI701" s="15"/>
      <c r="BJ701" s="15"/>
      <c r="BK701" s="15"/>
      <c r="BL701" s="15"/>
      <c r="BM701" s="15"/>
      <c r="BN701" s="15"/>
    </row>
    <row r="702" spans="3:66" ht="14.25" customHeight="1" x14ac:dyDescent="0.35">
      <c r="C702" s="5"/>
      <c r="D702" s="5"/>
      <c r="E702" s="5"/>
      <c r="F702" s="5"/>
      <c r="G702" s="5"/>
      <c r="H702" s="5"/>
      <c r="I702" s="5"/>
      <c r="J702" s="5"/>
      <c r="K702" s="5"/>
      <c r="L702" s="5"/>
      <c r="M702" s="8"/>
      <c r="N702" s="5"/>
      <c r="O702" s="5"/>
      <c r="P702" s="5"/>
      <c r="Q702" s="5"/>
      <c r="R702" s="5"/>
      <c r="S702" s="5"/>
      <c r="T702" s="5"/>
      <c r="U702" s="5"/>
      <c r="V702" s="5"/>
      <c r="W702" s="1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15"/>
      <c r="BA702" s="15"/>
      <c r="BB702" s="15"/>
      <c r="BC702" s="15"/>
      <c r="BD702" s="15"/>
      <c r="BE702" s="15"/>
      <c r="BF702" s="15"/>
      <c r="BG702" s="15"/>
      <c r="BH702" s="15"/>
      <c r="BI702" s="15"/>
      <c r="BJ702" s="15"/>
      <c r="BK702" s="15"/>
      <c r="BL702" s="15"/>
      <c r="BM702" s="15"/>
      <c r="BN702" s="15"/>
    </row>
    <row r="703" spans="3:66" ht="14.25" customHeight="1" x14ac:dyDescent="0.35">
      <c r="C703" s="5"/>
      <c r="D703" s="5"/>
      <c r="E703" s="5"/>
      <c r="F703" s="5"/>
      <c r="G703" s="5"/>
      <c r="H703" s="5"/>
      <c r="I703" s="5"/>
      <c r="J703" s="5"/>
      <c r="K703" s="5"/>
      <c r="L703" s="5"/>
      <c r="M703" s="8"/>
      <c r="N703" s="5"/>
      <c r="O703" s="5"/>
      <c r="P703" s="5"/>
      <c r="Q703" s="5"/>
      <c r="R703" s="5"/>
      <c r="S703" s="5"/>
      <c r="T703" s="5"/>
      <c r="U703" s="5"/>
      <c r="V703" s="5"/>
      <c r="W703" s="1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15"/>
      <c r="BA703" s="15"/>
      <c r="BB703" s="15"/>
      <c r="BC703" s="15"/>
      <c r="BD703" s="15"/>
      <c r="BE703" s="15"/>
      <c r="BF703" s="15"/>
      <c r="BG703" s="15"/>
      <c r="BH703" s="15"/>
      <c r="BI703" s="15"/>
      <c r="BJ703" s="15"/>
      <c r="BK703" s="15"/>
      <c r="BL703" s="15"/>
      <c r="BM703" s="15"/>
      <c r="BN703" s="15"/>
    </row>
    <row r="704" spans="3:66" ht="14.25" customHeight="1" x14ac:dyDescent="0.35">
      <c r="C704" s="5"/>
      <c r="D704" s="5"/>
      <c r="E704" s="5"/>
      <c r="F704" s="5"/>
      <c r="G704" s="5"/>
      <c r="H704" s="5"/>
      <c r="I704" s="5"/>
      <c r="J704" s="5"/>
      <c r="K704" s="5"/>
      <c r="L704" s="5"/>
      <c r="M704" s="8"/>
      <c r="N704" s="5"/>
      <c r="O704" s="5"/>
      <c r="P704" s="5"/>
      <c r="Q704" s="5"/>
      <c r="R704" s="5"/>
      <c r="S704" s="5"/>
      <c r="T704" s="5"/>
      <c r="U704" s="5"/>
      <c r="V704" s="5"/>
      <c r="W704" s="1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15"/>
      <c r="BA704" s="15"/>
      <c r="BB704" s="15"/>
      <c r="BC704" s="15"/>
      <c r="BD704" s="15"/>
      <c r="BE704" s="15"/>
      <c r="BF704" s="15"/>
      <c r="BG704" s="15"/>
      <c r="BH704" s="15"/>
      <c r="BI704" s="15"/>
      <c r="BJ704" s="15"/>
      <c r="BK704" s="15"/>
      <c r="BL704" s="15"/>
      <c r="BM704" s="15"/>
      <c r="BN704" s="15"/>
    </row>
    <row r="705" spans="3:66" ht="14.25" customHeight="1" x14ac:dyDescent="0.35">
      <c r="C705" s="5"/>
      <c r="D705" s="5"/>
      <c r="E705" s="5"/>
      <c r="F705" s="5"/>
      <c r="G705" s="5"/>
      <c r="H705" s="5"/>
      <c r="I705" s="5"/>
      <c r="J705" s="5"/>
      <c r="K705" s="5"/>
      <c r="L705" s="5"/>
      <c r="M705" s="8"/>
      <c r="N705" s="5"/>
      <c r="O705" s="5"/>
      <c r="P705" s="5"/>
      <c r="Q705" s="5"/>
      <c r="R705" s="5"/>
      <c r="S705" s="5"/>
      <c r="T705" s="5"/>
      <c r="U705" s="5"/>
      <c r="V705" s="5"/>
      <c r="W705" s="1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15"/>
      <c r="BA705" s="15"/>
      <c r="BB705" s="15"/>
      <c r="BC705" s="15"/>
      <c r="BD705" s="15"/>
      <c r="BE705" s="15"/>
      <c r="BF705" s="15"/>
      <c r="BG705" s="15"/>
      <c r="BH705" s="15"/>
      <c r="BI705" s="15"/>
      <c r="BJ705" s="15"/>
      <c r="BK705" s="15"/>
      <c r="BL705" s="15"/>
      <c r="BM705" s="15"/>
      <c r="BN705" s="15"/>
    </row>
    <row r="706" spans="3:66" ht="14.25" customHeight="1" x14ac:dyDescent="0.35">
      <c r="C706" s="5"/>
      <c r="D706" s="5"/>
      <c r="E706" s="5"/>
      <c r="F706" s="5"/>
      <c r="G706" s="5"/>
      <c r="H706" s="5"/>
      <c r="I706" s="5"/>
      <c r="J706" s="5"/>
      <c r="K706" s="5"/>
      <c r="L706" s="5"/>
      <c r="M706" s="8"/>
      <c r="N706" s="5"/>
      <c r="O706" s="5"/>
      <c r="P706" s="5"/>
      <c r="Q706" s="5"/>
      <c r="R706" s="5"/>
      <c r="S706" s="5"/>
      <c r="T706" s="5"/>
      <c r="U706" s="5"/>
      <c r="V706" s="5"/>
      <c r="W706" s="1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15"/>
      <c r="BA706" s="15"/>
      <c r="BB706" s="15"/>
      <c r="BC706" s="15"/>
      <c r="BD706" s="15"/>
      <c r="BE706" s="15"/>
      <c r="BF706" s="15"/>
      <c r="BG706" s="15"/>
      <c r="BH706" s="15"/>
      <c r="BI706" s="15"/>
      <c r="BJ706" s="15"/>
      <c r="BK706" s="15"/>
      <c r="BL706" s="15"/>
      <c r="BM706" s="15"/>
      <c r="BN706" s="15"/>
    </row>
    <row r="707" spans="3:66" ht="14.25" customHeight="1" x14ac:dyDescent="0.35">
      <c r="C707" s="5"/>
      <c r="D707" s="5"/>
      <c r="E707" s="5"/>
      <c r="F707" s="5"/>
      <c r="G707" s="5"/>
      <c r="H707" s="5"/>
      <c r="I707" s="5"/>
      <c r="J707" s="5"/>
      <c r="K707" s="5"/>
      <c r="L707" s="5"/>
      <c r="M707" s="8"/>
      <c r="N707" s="5"/>
      <c r="O707" s="5"/>
      <c r="P707" s="5"/>
      <c r="Q707" s="5"/>
      <c r="R707" s="5"/>
      <c r="S707" s="5"/>
      <c r="T707" s="5"/>
      <c r="U707" s="5"/>
      <c r="V707" s="5"/>
      <c r="W707" s="1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15"/>
      <c r="BA707" s="15"/>
      <c r="BB707" s="15"/>
      <c r="BC707" s="15"/>
      <c r="BD707" s="15"/>
      <c r="BE707" s="15"/>
      <c r="BF707" s="15"/>
      <c r="BG707" s="15"/>
      <c r="BH707" s="15"/>
      <c r="BI707" s="15"/>
      <c r="BJ707" s="15"/>
      <c r="BK707" s="15"/>
      <c r="BL707" s="15"/>
      <c r="BM707" s="15"/>
      <c r="BN707" s="15"/>
    </row>
    <row r="708" spans="3:66" ht="14.25" customHeight="1" x14ac:dyDescent="0.35">
      <c r="C708" s="5"/>
      <c r="D708" s="5"/>
      <c r="E708" s="5"/>
      <c r="F708" s="5"/>
      <c r="G708" s="5"/>
      <c r="H708" s="5"/>
      <c r="I708" s="5"/>
      <c r="J708" s="5"/>
      <c r="K708" s="5"/>
      <c r="L708" s="5"/>
      <c r="M708" s="8"/>
      <c r="N708" s="5"/>
      <c r="O708" s="5"/>
      <c r="P708" s="5"/>
      <c r="Q708" s="5"/>
      <c r="R708" s="5"/>
      <c r="S708" s="5"/>
      <c r="T708" s="5"/>
      <c r="U708" s="5"/>
      <c r="V708" s="5"/>
      <c r="W708" s="1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15"/>
      <c r="BA708" s="15"/>
      <c r="BB708" s="15"/>
      <c r="BC708" s="15"/>
      <c r="BD708" s="15"/>
      <c r="BE708" s="15"/>
      <c r="BF708" s="15"/>
      <c r="BG708" s="15"/>
      <c r="BH708" s="15"/>
      <c r="BI708" s="15"/>
      <c r="BJ708" s="15"/>
      <c r="BK708" s="15"/>
      <c r="BL708" s="15"/>
      <c r="BM708" s="15"/>
      <c r="BN708" s="15"/>
    </row>
    <row r="709" spans="3:66" ht="14.25" customHeight="1" x14ac:dyDescent="0.35">
      <c r="C709" s="5"/>
      <c r="D709" s="5"/>
      <c r="E709" s="5"/>
      <c r="F709" s="5"/>
      <c r="G709" s="5"/>
      <c r="H709" s="5"/>
      <c r="I709" s="5"/>
      <c r="J709" s="5"/>
      <c r="K709" s="5"/>
      <c r="L709" s="5"/>
      <c r="M709" s="8"/>
      <c r="N709" s="5"/>
      <c r="O709" s="5"/>
      <c r="P709" s="5"/>
      <c r="Q709" s="5"/>
      <c r="R709" s="5"/>
      <c r="S709" s="5"/>
      <c r="T709" s="5"/>
      <c r="U709" s="5"/>
      <c r="V709" s="5"/>
      <c r="W709" s="1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15"/>
      <c r="BA709" s="15"/>
      <c r="BB709" s="15"/>
      <c r="BC709" s="15"/>
      <c r="BD709" s="15"/>
      <c r="BE709" s="15"/>
      <c r="BF709" s="15"/>
      <c r="BG709" s="15"/>
      <c r="BH709" s="15"/>
      <c r="BI709" s="15"/>
      <c r="BJ709" s="15"/>
      <c r="BK709" s="15"/>
      <c r="BL709" s="15"/>
      <c r="BM709" s="15"/>
      <c r="BN709" s="15"/>
    </row>
    <row r="710" spans="3:66" ht="14.25" customHeight="1" x14ac:dyDescent="0.35">
      <c r="C710" s="5"/>
      <c r="D710" s="5"/>
      <c r="E710" s="5"/>
      <c r="F710" s="5"/>
      <c r="G710" s="5"/>
      <c r="H710" s="5"/>
      <c r="I710" s="5"/>
      <c r="J710" s="5"/>
      <c r="K710" s="5"/>
      <c r="L710" s="5"/>
      <c r="M710" s="8"/>
      <c r="N710" s="5"/>
      <c r="O710" s="5"/>
      <c r="P710" s="5"/>
      <c r="Q710" s="5"/>
      <c r="R710" s="5"/>
      <c r="S710" s="5"/>
      <c r="T710" s="5"/>
      <c r="U710" s="5"/>
      <c r="V710" s="5"/>
      <c r="W710" s="1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15"/>
      <c r="BA710" s="15"/>
      <c r="BB710" s="15"/>
      <c r="BC710" s="15"/>
      <c r="BD710" s="15"/>
      <c r="BE710" s="15"/>
      <c r="BF710" s="15"/>
      <c r="BG710" s="15"/>
      <c r="BH710" s="15"/>
      <c r="BI710" s="15"/>
      <c r="BJ710" s="15"/>
      <c r="BK710" s="15"/>
      <c r="BL710" s="15"/>
      <c r="BM710" s="15"/>
      <c r="BN710" s="15"/>
    </row>
    <row r="711" spans="3:66" ht="14.25" customHeight="1" x14ac:dyDescent="0.35">
      <c r="C711" s="5"/>
      <c r="D711" s="5"/>
      <c r="E711" s="5"/>
      <c r="F711" s="5"/>
      <c r="G711" s="5"/>
      <c r="H711" s="5"/>
      <c r="I711" s="5"/>
      <c r="J711" s="5"/>
      <c r="K711" s="5"/>
      <c r="L711" s="5"/>
      <c r="M711" s="8"/>
      <c r="N711" s="5"/>
      <c r="O711" s="5"/>
      <c r="P711" s="5"/>
      <c r="Q711" s="5"/>
      <c r="R711" s="5"/>
      <c r="S711" s="5"/>
      <c r="T711" s="5"/>
      <c r="U711" s="5"/>
      <c r="V711" s="5"/>
      <c r="W711" s="1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15"/>
      <c r="BA711" s="15"/>
      <c r="BB711" s="15"/>
      <c r="BC711" s="15"/>
      <c r="BD711" s="15"/>
      <c r="BE711" s="15"/>
      <c r="BF711" s="15"/>
      <c r="BG711" s="15"/>
      <c r="BH711" s="15"/>
      <c r="BI711" s="15"/>
      <c r="BJ711" s="15"/>
      <c r="BK711" s="15"/>
      <c r="BL711" s="15"/>
      <c r="BM711" s="15"/>
      <c r="BN711" s="15"/>
    </row>
    <row r="712" spans="3:66" ht="14.25" customHeight="1" x14ac:dyDescent="0.35">
      <c r="C712" s="5"/>
      <c r="D712" s="5"/>
      <c r="E712" s="5"/>
      <c r="F712" s="5"/>
      <c r="G712" s="5"/>
      <c r="H712" s="5"/>
      <c r="I712" s="5"/>
      <c r="J712" s="5"/>
      <c r="K712" s="5"/>
      <c r="L712" s="5"/>
      <c r="M712" s="8"/>
      <c r="N712" s="5"/>
      <c r="O712" s="5"/>
      <c r="P712" s="5"/>
      <c r="Q712" s="5"/>
      <c r="R712" s="5"/>
      <c r="S712" s="5"/>
      <c r="T712" s="5"/>
      <c r="U712" s="5"/>
      <c r="V712" s="5"/>
      <c r="W712" s="1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15"/>
      <c r="BA712" s="15"/>
      <c r="BB712" s="15"/>
      <c r="BC712" s="15"/>
      <c r="BD712" s="15"/>
      <c r="BE712" s="15"/>
      <c r="BF712" s="15"/>
      <c r="BG712" s="15"/>
      <c r="BH712" s="15"/>
      <c r="BI712" s="15"/>
      <c r="BJ712" s="15"/>
      <c r="BK712" s="15"/>
      <c r="BL712" s="15"/>
      <c r="BM712" s="15"/>
      <c r="BN712" s="15"/>
    </row>
    <row r="713" spans="3:66" ht="14.25" customHeight="1" x14ac:dyDescent="0.35">
      <c r="C713" s="5"/>
      <c r="D713" s="5"/>
      <c r="E713" s="5"/>
      <c r="F713" s="5"/>
      <c r="G713" s="5"/>
      <c r="H713" s="5"/>
      <c r="I713" s="5"/>
      <c r="J713" s="5"/>
      <c r="K713" s="5"/>
      <c r="L713" s="5"/>
      <c r="M713" s="8"/>
      <c r="N713" s="5"/>
      <c r="O713" s="5"/>
      <c r="P713" s="5"/>
      <c r="Q713" s="5"/>
      <c r="R713" s="5"/>
      <c r="S713" s="5"/>
      <c r="T713" s="5"/>
      <c r="U713" s="5"/>
      <c r="V713" s="5"/>
      <c r="W713" s="1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15"/>
      <c r="BA713" s="15"/>
      <c r="BB713" s="15"/>
      <c r="BC713" s="15"/>
      <c r="BD713" s="15"/>
      <c r="BE713" s="15"/>
      <c r="BF713" s="15"/>
      <c r="BG713" s="15"/>
      <c r="BH713" s="15"/>
      <c r="BI713" s="15"/>
      <c r="BJ713" s="15"/>
      <c r="BK713" s="15"/>
      <c r="BL713" s="15"/>
      <c r="BM713" s="15"/>
      <c r="BN713" s="15"/>
    </row>
    <row r="714" spans="3:66" ht="14.25" customHeight="1" x14ac:dyDescent="0.35">
      <c r="C714" s="5"/>
      <c r="D714" s="5"/>
      <c r="E714" s="5"/>
      <c r="F714" s="5"/>
      <c r="G714" s="5"/>
      <c r="H714" s="5"/>
      <c r="I714" s="5"/>
      <c r="J714" s="5"/>
      <c r="K714" s="5"/>
      <c r="L714" s="5"/>
      <c r="M714" s="8"/>
      <c r="N714" s="5"/>
      <c r="O714" s="5"/>
      <c r="P714" s="5"/>
      <c r="Q714" s="5"/>
      <c r="R714" s="5"/>
      <c r="S714" s="5"/>
      <c r="T714" s="5"/>
      <c r="U714" s="5"/>
      <c r="V714" s="5"/>
      <c r="W714" s="1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15"/>
      <c r="BA714" s="15"/>
      <c r="BB714" s="15"/>
      <c r="BC714" s="15"/>
      <c r="BD714" s="15"/>
      <c r="BE714" s="15"/>
      <c r="BF714" s="15"/>
      <c r="BG714" s="15"/>
      <c r="BH714" s="15"/>
      <c r="BI714" s="15"/>
      <c r="BJ714" s="15"/>
      <c r="BK714" s="15"/>
      <c r="BL714" s="15"/>
      <c r="BM714" s="15"/>
      <c r="BN714" s="15"/>
    </row>
    <row r="715" spans="3:66" ht="14.25" customHeight="1" x14ac:dyDescent="0.35">
      <c r="C715" s="5"/>
      <c r="D715" s="5"/>
      <c r="E715" s="5"/>
      <c r="F715" s="5"/>
      <c r="G715" s="5"/>
      <c r="H715" s="5"/>
      <c r="I715" s="5"/>
      <c r="J715" s="5"/>
      <c r="K715" s="5"/>
      <c r="L715" s="5"/>
      <c r="M715" s="8"/>
      <c r="N715" s="5"/>
      <c r="O715" s="5"/>
      <c r="P715" s="5"/>
      <c r="Q715" s="5"/>
      <c r="R715" s="5"/>
      <c r="S715" s="5"/>
      <c r="T715" s="5"/>
      <c r="U715" s="5"/>
      <c r="V715" s="5"/>
      <c r="W715" s="1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15"/>
      <c r="BA715" s="15"/>
      <c r="BB715" s="15"/>
      <c r="BC715" s="15"/>
      <c r="BD715" s="15"/>
      <c r="BE715" s="15"/>
      <c r="BF715" s="15"/>
      <c r="BG715" s="15"/>
      <c r="BH715" s="15"/>
      <c r="BI715" s="15"/>
      <c r="BJ715" s="15"/>
      <c r="BK715" s="15"/>
      <c r="BL715" s="15"/>
      <c r="BM715" s="15"/>
      <c r="BN715" s="15"/>
    </row>
    <row r="716" spans="3:66" ht="14.25" customHeight="1" x14ac:dyDescent="0.35">
      <c r="C716" s="5"/>
      <c r="D716" s="5"/>
      <c r="E716" s="5"/>
      <c r="F716" s="5"/>
      <c r="G716" s="5"/>
      <c r="H716" s="5"/>
      <c r="I716" s="5"/>
      <c r="J716" s="5"/>
      <c r="K716" s="5"/>
      <c r="L716" s="5"/>
      <c r="M716" s="8"/>
      <c r="N716" s="5"/>
      <c r="O716" s="5"/>
      <c r="P716" s="5"/>
      <c r="Q716" s="5"/>
      <c r="R716" s="5"/>
      <c r="S716" s="5"/>
      <c r="T716" s="5"/>
      <c r="U716" s="5"/>
      <c r="V716" s="5"/>
      <c r="W716" s="1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15"/>
      <c r="BA716" s="15"/>
      <c r="BB716" s="15"/>
      <c r="BC716" s="15"/>
      <c r="BD716" s="15"/>
      <c r="BE716" s="15"/>
      <c r="BF716" s="15"/>
      <c r="BG716" s="15"/>
      <c r="BH716" s="15"/>
      <c r="BI716" s="15"/>
      <c r="BJ716" s="15"/>
      <c r="BK716" s="15"/>
      <c r="BL716" s="15"/>
      <c r="BM716" s="15"/>
      <c r="BN716" s="15"/>
    </row>
    <row r="717" spans="3:66" ht="14.25" customHeight="1" x14ac:dyDescent="0.35">
      <c r="C717" s="5"/>
      <c r="D717" s="5"/>
      <c r="E717" s="5"/>
      <c r="F717" s="5"/>
      <c r="G717" s="5"/>
      <c r="H717" s="5"/>
      <c r="I717" s="5"/>
      <c r="J717" s="5"/>
      <c r="K717" s="5"/>
      <c r="L717" s="5"/>
      <c r="M717" s="8"/>
      <c r="N717" s="5"/>
      <c r="O717" s="5"/>
      <c r="P717" s="5"/>
      <c r="Q717" s="5"/>
      <c r="R717" s="5"/>
      <c r="S717" s="5"/>
      <c r="T717" s="5"/>
      <c r="U717" s="5"/>
      <c r="V717" s="5"/>
      <c r="W717" s="1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15"/>
      <c r="BA717" s="15"/>
      <c r="BB717" s="15"/>
      <c r="BC717" s="15"/>
      <c r="BD717" s="15"/>
      <c r="BE717" s="15"/>
      <c r="BF717" s="15"/>
      <c r="BG717" s="15"/>
      <c r="BH717" s="15"/>
      <c r="BI717" s="15"/>
      <c r="BJ717" s="15"/>
      <c r="BK717" s="15"/>
      <c r="BL717" s="15"/>
      <c r="BM717" s="15"/>
      <c r="BN717" s="15"/>
    </row>
    <row r="718" spans="3:66" ht="14.25" customHeight="1" x14ac:dyDescent="0.35">
      <c r="C718" s="5"/>
      <c r="D718" s="5"/>
      <c r="E718" s="5"/>
      <c r="F718" s="5"/>
      <c r="G718" s="5"/>
      <c r="H718" s="5"/>
      <c r="I718" s="5"/>
      <c r="J718" s="5"/>
      <c r="K718" s="5"/>
      <c r="L718" s="5"/>
      <c r="M718" s="8"/>
      <c r="N718" s="5"/>
      <c r="O718" s="5"/>
      <c r="P718" s="5"/>
      <c r="Q718" s="5"/>
      <c r="R718" s="5"/>
      <c r="S718" s="5"/>
      <c r="T718" s="5"/>
      <c r="U718" s="5"/>
      <c r="V718" s="5"/>
      <c r="W718" s="1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15"/>
      <c r="BA718" s="15"/>
      <c r="BB718" s="15"/>
      <c r="BC718" s="15"/>
      <c r="BD718" s="15"/>
      <c r="BE718" s="15"/>
      <c r="BF718" s="15"/>
      <c r="BG718" s="15"/>
      <c r="BH718" s="15"/>
      <c r="BI718" s="15"/>
      <c r="BJ718" s="15"/>
      <c r="BK718" s="15"/>
      <c r="BL718" s="15"/>
      <c r="BM718" s="15"/>
      <c r="BN718" s="15"/>
    </row>
    <row r="719" spans="3:66" ht="14.25" customHeight="1" x14ac:dyDescent="0.35">
      <c r="C719" s="5"/>
      <c r="D719" s="5"/>
      <c r="E719" s="5"/>
      <c r="F719" s="5"/>
      <c r="G719" s="5"/>
      <c r="H719" s="5"/>
      <c r="I719" s="5"/>
      <c r="J719" s="5"/>
      <c r="K719" s="5"/>
      <c r="L719" s="5"/>
      <c r="M719" s="8"/>
      <c r="N719" s="5"/>
      <c r="O719" s="5"/>
      <c r="P719" s="5"/>
      <c r="Q719" s="5"/>
      <c r="R719" s="5"/>
      <c r="S719" s="5"/>
      <c r="T719" s="5"/>
      <c r="U719" s="5"/>
      <c r="V719" s="5"/>
      <c r="W719" s="1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15"/>
      <c r="BA719" s="15"/>
      <c r="BB719" s="15"/>
      <c r="BC719" s="15"/>
      <c r="BD719" s="15"/>
      <c r="BE719" s="15"/>
      <c r="BF719" s="15"/>
      <c r="BG719" s="15"/>
      <c r="BH719" s="15"/>
      <c r="BI719" s="15"/>
      <c r="BJ719" s="15"/>
      <c r="BK719" s="15"/>
      <c r="BL719" s="15"/>
      <c r="BM719" s="15"/>
      <c r="BN719" s="15"/>
    </row>
    <row r="720" spans="3:66" ht="14.25" customHeight="1" x14ac:dyDescent="0.35">
      <c r="C720" s="5"/>
      <c r="D720" s="5"/>
      <c r="E720" s="5"/>
      <c r="F720" s="5"/>
      <c r="G720" s="5"/>
      <c r="H720" s="5"/>
      <c r="I720" s="5"/>
      <c r="J720" s="5"/>
      <c r="K720" s="5"/>
      <c r="L720" s="5"/>
      <c r="M720" s="8"/>
      <c r="N720" s="5"/>
      <c r="O720" s="5"/>
      <c r="P720" s="5"/>
      <c r="Q720" s="5"/>
      <c r="R720" s="5"/>
      <c r="S720" s="5"/>
      <c r="T720" s="5"/>
      <c r="U720" s="5"/>
      <c r="V720" s="5"/>
      <c r="W720" s="1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15"/>
      <c r="BA720" s="15"/>
      <c r="BB720" s="15"/>
      <c r="BC720" s="15"/>
      <c r="BD720" s="15"/>
      <c r="BE720" s="15"/>
      <c r="BF720" s="15"/>
      <c r="BG720" s="15"/>
      <c r="BH720" s="15"/>
      <c r="BI720" s="15"/>
      <c r="BJ720" s="15"/>
      <c r="BK720" s="15"/>
      <c r="BL720" s="15"/>
      <c r="BM720" s="15"/>
      <c r="BN720" s="15"/>
    </row>
    <row r="721" spans="3:66" ht="14.25" customHeight="1" x14ac:dyDescent="0.35">
      <c r="C721" s="5"/>
      <c r="D721" s="5"/>
      <c r="E721" s="5"/>
      <c r="F721" s="5"/>
      <c r="G721" s="5"/>
      <c r="H721" s="5"/>
      <c r="I721" s="5"/>
      <c r="J721" s="5"/>
      <c r="K721" s="5"/>
      <c r="L721" s="5"/>
      <c r="M721" s="8"/>
      <c r="N721" s="5"/>
      <c r="O721" s="5"/>
      <c r="P721" s="5"/>
      <c r="Q721" s="5"/>
      <c r="R721" s="5"/>
      <c r="S721" s="5"/>
      <c r="T721" s="5"/>
      <c r="U721" s="5"/>
      <c r="V721" s="5"/>
      <c r="W721" s="1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15"/>
      <c r="BA721" s="15"/>
      <c r="BB721" s="15"/>
      <c r="BC721" s="15"/>
      <c r="BD721" s="15"/>
      <c r="BE721" s="15"/>
      <c r="BF721" s="15"/>
      <c r="BG721" s="15"/>
      <c r="BH721" s="15"/>
      <c r="BI721" s="15"/>
      <c r="BJ721" s="15"/>
      <c r="BK721" s="15"/>
      <c r="BL721" s="15"/>
      <c r="BM721" s="15"/>
      <c r="BN721" s="15"/>
    </row>
    <row r="722" spans="3:66" ht="14.25" customHeight="1" x14ac:dyDescent="0.35">
      <c r="C722" s="5"/>
      <c r="D722" s="5"/>
      <c r="E722" s="5"/>
      <c r="F722" s="5"/>
      <c r="G722" s="5"/>
      <c r="H722" s="5"/>
      <c r="I722" s="5"/>
      <c r="J722" s="5"/>
      <c r="K722" s="5"/>
      <c r="L722" s="5"/>
      <c r="M722" s="8"/>
      <c r="N722" s="5"/>
      <c r="O722" s="5"/>
      <c r="P722" s="5"/>
      <c r="Q722" s="5"/>
      <c r="R722" s="5"/>
      <c r="S722" s="5"/>
      <c r="T722" s="5"/>
      <c r="U722" s="5"/>
      <c r="V722" s="5"/>
      <c r="W722" s="1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15"/>
      <c r="BA722" s="15"/>
      <c r="BB722" s="15"/>
      <c r="BC722" s="15"/>
      <c r="BD722" s="15"/>
      <c r="BE722" s="15"/>
      <c r="BF722" s="15"/>
      <c r="BG722" s="15"/>
      <c r="BH722" s="15"/>
      <c r="BI722" s="15"/>
      <c r="BJ722" s="15"/>
      <c r="BK722" s="15"/>
      <c r="BL722" s="15"/>
      <c r="BM722" s="15"/>
      <c r="BN722" s="15"/>
    </row>
    <row r="723" spans="3:66" ht="14.25" customHeight="1" x14ac:dyDescent="0.35">
      <c r="C723" s="5"/>
      <c r="D723" s="5"/>
      <c r="E723" s="5"/>
      <c r="F723" s="5"/>
      <c r="G723" s="5"/>
      <c r="H723" s="5"/>
      <c r="I723" s="5"/>
      <c r="J723" s="5"/>
      <c r="K723" s="5"/>
      <c r="L723" s="5"/>
      <c r="M723" s="8"/>
      <c r="N723" s="5"/>
      <c r="O723" s="5"/>
      <c r="P723" s="5"/>
      <c r="Q723" s="5"/>
      <c r="R723" s="5"/>
      <c r="S723" s="5"/>
      <c r="T723" s="5"/>
      <c r="U723" s="5"/>
      <c r="V723" s="5"/>
      <c r="W723" s="1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15"/>
      <c r="BA723" s="15"/>
      <c r="BB723" s="15"/>
      <c r="BC723" s="15"/>
      <c r="BD723" s="15"/>
      <c r="BE723" s="15"/>
      <c r="BF723" s="15"/>
      <c r="BG723" s="15"/>
      <c r="BH723" s="15"/>
      <c r="BI723" s="15"/>
      <c r="BJ723" s="15"/>
      <c r="BK723" s="15"/>
      <c r="BL723" s="15"/>
      <c r="BM723" s="15"/>
      <c r="BN723" s="15"/>
    </row>
    <row r="724" spans="3:66" ht="14.25" customHeight="1" x14ac:dyDescent="0.35">
      <c r="C724" s="5"/>
      <c r="D724" s="5"/>
      <c r="E724" s="5"/>
      <c r="F724" s="5"/>
      <c r="G724" s="5"/>
      <c r="H724" s="5"/>
      <c r="I724" s="5"/>
      <c r="J724" s="5"/>
      <c r="K724" s="5"/>
      <c r="L724" s="5"/>
      <c r="M724" s="8"/>
      <c r="N724" s="5"/>
      <c r="O724" s="5"/>
      <c r="P724" s="5"/>
      <c r="Q724" s="5"/>
      <c r="R724" s="5"/>
      <c r="S724" s="5"/>
      <c r="T724" s="5"/>
      <c r="U724" s="5"/>
      <c r="V724" s="5"/>
      <c r="W724" s="1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15"/>
      <c r="BA724" s="15"/>
      <c r="BB724" s="15"/>
      <c r="BC724" s="15"/>
      <c r="BD724" s="15"/>
      <c r="BE724" s="15"/>
      <c r="BF724" s="15"/>
      <c r="BG724" s="15"/>
      <c r="BH724" s="15"/>
      <c r="BI724" s="15"/>
      <c r="BJ724" s="15"/>
      <c r="BK724" s="15"/>
      <c r="BL724" s="15"/>
      <c r="BM724" s="15"/>
      <c r="BN724" s="15"/>
    </row>
    <row r="725" spans="3:66" ht="14.25" customHeight="1" x14ac:dyDescent="0.35">
      <c r="C725" s="5"/>
      <c r="D725" s="5"/>
      <c r="E725" s="5"/>
      <c r="F725" s="5"/>
      <c r="G725" s="5"/>
      <c r="H725" s="5"/>
      <c r="I725" s="5"/>
      <c r="J725" s="5"/>
      <c r="K725" s="5"/>
      <c r="L725" s="5"/>
      <c r="M725" s="8"/>
      <c r="N725" s="5"/>
      <c r="O725" s="5"/>
      <c r="P725" s="5"/>
      <c r="Q725" s="5"/>
      <c r="R725" s="5"/>
      <c r="S725" s="5"/>
      <c r="T725" s="5"/>
      <c r="U725" s="5"/>
      <c r="V725" s="5"/>
      <c r="W725" s="1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15"/>
      <c r="BA725" s="15"/>
      <c r="BB725" s="15"/>
      <c r="BC725" s="15"/>
      <c r="BD725" s="15"/>
      <c r="BE725" s="15"/>
      <c r="BF725" s="15"/>
      <c r="BG725" s="15"/>
      <c r="BH725" s="15"/>
      <c r="BI725" s="15"/>
      <c r="BJ725" s="15"/>
      <c r="BK725" s="15"/>
      <c r="BL725" s="15"/>
      <c r="BM725" s="15"/>
      <c r="BN725" s="15"/>
    </row>
    <row r="726" spans="3:66" ht="14.25" customHeight="1" x14ac:dyDescent="0.35">
      <c r="C726" s="5"/>
      <c r="D726" s="5"/>
      <c r="E726" s="5"/>
      <c r="F726" s="5"/>
      <c r="G726" s="5"/>
      <c r="H726" s="5"/>
      <c r="I726" s="5"/>
      <c r="J726" s="5"/>
      <c r="K726" s="5"/>
      <c r="L726" s="5"/>
      <c r="M726" s="8"/>
      <c r="N726" s="5"/>
      <c r="O726" s="5"/>
      <c r="P726" s="5"/>
      <c r="Q726" s="5"/>
      <c r="R726" s="5"/>
      <c r="S726" s="5"/>
      <c r="T726" s="5"/>
      <c r="U726" s="5"/>
      <c r="V726" s="5"/>
      <c r="W726" s="1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15"/>
      <c r="BA726" s="15"/>
      <c r="BB726" s="15"/>
      <c r="BC726" s="15"/>
      <c r="BD726" s="15"/>
      <c r="BE726" s="15"/>
      <c r="BF726" s="15"/>
      <c r="BG726" s="15"/>
      <c r="BH726" s="15"/>
      <c r="BI726" s="15"/>
      <c r="BJ726" s="15"/>
      <c r="BK726" s="15"/>
      <c r="BL726" s="15"/>
      <c r="BM726" s="15"/>
      <c r="BN726" s="15"/>
    </row>
    <row r="727" spans="3:66" ht="14.25" customHeight="1" x14ac:dyDescent="0.35">
      <c r="C727" s="5"/>
      <c r="D727" s="5"/>
      <c r="E727" s="5"/>
      <c r="F727" s="5"/>
      <c r="G727" s="5"/>
      <c r="H727" s="5"/>
      <c r="I727" s="5"/>
      <c r="J727" s="5"/>
      <c r="K727" s="5"/>
      <c r="L727" s="5"/>
      <c r="M727" s="8"/>
      <c r="N727" s="5"/>
      <c r="O727" s="5"/>
      <c r="P727" s="5"/>
      <c r="Q727" s="5"/>
      <c r="R727" s="5"/>
      <c r="S727" s="5"/>
      <c r="T727" s="5"/>
      <c r="U727" s="5"/>
      <c r="V727" s="5"/>
      <c r="W727" s="1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15"/>
      <c r="BA727" s="15"/>
      <c r="BB727" s="15"/>
      <c r="BC727" s="15"/>
      <c r="BD727" s="15"/>
      <c r="BE727" s="15"/>
      <c r="BF727" s="15"/>
      <c r="BG727" s="15"/>
      <c r="BH727" s="15"/>
      <c r="BI727" s="15"/>
      <c r="BJ727" s="15"/>
      <c r="BK727" s="15"/>
      <c r="BL727" s="15"/>
      <c r="BM727" s="15"/>
      <c r="BN727" s="15"/>
    </row>
    <row r="728" spans="3:66" ht="14.25" customHeight="1" x14ac:dyDescent="0.35">
      <c r="C728" s="5"/>
      <c r="D728" s="5"/>
      <c r="E728" s="5"/>
      <c r="F728" s="5"/>
      <c r="G728" s="5"/>
      <c r="H728" s="5"/>
      <c r="I728" s="5"/>
      <c r="J728" s="5"/>
      <c r="K728" s="5"/>
      <c r="L728" s="5"/>
      <c r="M728" s="8"/>
      <c r="N728" s="5"/>
      <c r="O728" s="5"/>
      <c r="P728" s="5"/>
      <c r="Q728" s="5"/>
      <c r="R728" s="5"/>
      <c r="S728" s="5"/>
      <c r="T728" s="5"/>
      <c r="U728" s="5"/>
      <c r="V728" s="5"/>
      <c r="W728" s="1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15"/>
      <c r="BA728" s="15"/>
      <c r="BB728" s="15"/>
      <c r="BC728" s="15"/>
      <c r="BD728" s="15"/>
      <c r="BE728" s="15"/>
      <c r="BF728" s="15"/>
      <c r="BG728" s="15"/>
      <c r="BH728" s="15"/>
      <c r="BI728" s="15"/>
      <c r="BJ728" s="15"/>
      <c r="BK728" s="15"/>
      <c r="BL728" s="15"/>
      <c r="BM728" s="15"/>
      <c r="BN728" s="15"/>
    </row>
    <row r="729" spans="3:66" ht="14.25" customHeight="1" x14ac:dyDescent="0.35">
      <c r="C729" s="5"/>
      <c r="D729" s="5"/>
      <c r="E729" s="5"/>
      <c r="F729" s="5"/>
      <c r="G729" s="5"/>
      <c r="H729" s="5"/>
      <c r="I729" s="5"/>
      <c r="J729" s="5"/>
      <c r="K729" s="5"/>
      <c r="L729" s="5"/>
      <c r="M729" s="8"/>
      <c r="N729" s="5"/>
      <c r="O729" s="5"/>
      <c r="P729" s="5"/>
      <c r="Q729" s="5"/>
      <c r="R729" s="5"/>
      <c r="S729" s="5"/>
      <c r="T729" s="5"/>
      <c r="U729" s="5"/>
      <c r="V729" s="5"/>
      <c r="W729" s="1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15"/>
      <c r="BA729" s="15"/>
      <c r="BB729" s="15"/>
      <c r="BC729" s="15"/>
      <c r="BD729" s="15"/>
      <c r="BE729" s="15"/>
      <c r="BF729" s="15"/>
      <c r="BG729" s="15"/>
      <c r="BH729" s="15"/>
      <c r="BI729" s="15"/>
      <c r="BJ729" s="15"/>
      <c r="BK729" s="15"/>
      <c r="BL729" s="15"/>
      <c r="BM729" s="15"/>
      <c r="BN729" s="15"/>
    </row>
    <row r="730" spans="3:66" ht="14.25" customHeight="1" x14ac:dyDescent="0.35">
      <c r="C730" s="5"/>
      <c r="D730" s="5"/>
      <c r="E730" s="5"/>
      <c r="F730" s="5"/>
      <c r="G730" s="5"/>
      <c r="H730" s="5"/>
      <c r="I730" s="5"/>
      <c r="J730" s="5"/>
      <c r="K730" s="5"/>
      <c r="L730" s="5"/>
      <c r="M730" s="8"/>
      <c r="N730" s="5"/>
      <c r="O730" s="5"/>
      <c r="P730" s="5"/>
      <c r="Q730" s="5"/>
      <c r="R730" s="5"/>
      <c r="S730" s="5"/>
      <c r="T730" s="5"/>
      <c r="U730" s="5"/>
      <c r="V730" s="5"/>
      <c r="W730" s="1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15"/>
      <c r="BA730" s="15"/>
      <c r="BB730" s="15"/>
      <c r="BC730" s="15"/>
      <c r="BD730" s="15"/>
      <c r="BE730" s="15"/>
      <c r="BF730" s="15"/>
      <c r="BG730" s="15"/>
      <c r="BH730" s="15"/>
      <c r="BI730" s="15"/>
      <c r="BJ730" s="15"/>
      <c r="BK730" s="15"/>
      <c r="BL730" s="15"/>
      <c r="BM730" s="15"/>
      <c r="BN730" s="15"/>
    </row>
    <row r="731" spans="3:66" ht="14.25" customHeight="1" x14ac:dyDescent="0.35">
      <c r="C731" s="5"/>
      <c r="D731" s="5"/>
      <c r="E731" s="5"/>
      <c r="F731" s="5"/>
      <c r="G731" s="5"/>
      <c r="H731" s="5"/>
      <c r="I731" s="5"/>
      <c r="J731" s="5"/>
      <c r="K731" s="5"/>
      <c r="L731" s="5"/>
      <c r="M731" s="8"/>
      <c r="N731" s="5"/>
      <c r="O731" s="5"/>
      <c r="P731" s="5"/>
      <c r="Q731" s="5"/>
      <c r="R731" s="5"/>
      <c r="S731" s="5"/>
      <c r="T731" s="5"/>
      <c r="U731" s="5"/>
      <c r="V731" s="5"/>
      <c r="W731" s="1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15"/>
      <c r="BA731" s="15"/>
      <c r="BB731" s="15"/>
      <c r="BC731" s="15"/>
      <c r="BD731" s="15"/>
      <c r="BE731" s="15"/>
      <c r="BF731" s="15"/>
      <c r="BG731" s="15"/>
      <c r="BH731" s="15"/>
      <c r="BI731" s="15"/>
      <c r="BJ731" s="15"/>
      <c r="BK731" s="15"/>
      <c r="BL731" s="15"/>
      <c r="BM731" s="15"/>
      <c r="BN731" s="15"/>
    </row>
    <row r="732" spans="3:66" ht="14.25" customHeight="1" x14ac:dyDescent="0.35">
      <c r="C732" s="5"/>
      <c r="D732" s="5"/>
      <c r="E732" s="5"/>
      <c r="F732" s="5"/>
      <c r="G732" s="5"/>
      <c r="H732" s="5"/>
      <c r="I732" s="5"/>
      <c r="J732" s="5"/>
      <c r="K732" s="5"/>
      <c r="L732" s="5"/>
      <c r="M732" s="8"/>
      <c r="N732" s="5"/>
      <c r="O732" s="5"/>
      <c r="P732" s="5"/>
      <c r="Q732" s="5"/>
      <c r="R732" s="5"/>
      <c r="S732" s="5"/>
      <c r="T732" s="5"/>
      <c r="U732" s="5"/>
      <c r="V732" s="5"/>
      <c r="W732" s="1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15"/>
      <c r="BA732" s="15"/>
      <c r="BB732" s="15"/>
      <c r="BC732" s="15"/>
      <c r="BD732" s="15"/>
      <c r="BE732" s="15"/>
      <c r="BF732" s="15"/>
      <c r="BG732" s="15"/>
      <c r="BH732" s="15"/>
      <c r="BI732" s="15"/>
      <c r="BJ732" s="15"/>
      <c r="BK732" s="15"/>
      <c r="BL732" s="15"/>
      <c r="BM732" s="15"/>
      <c r="BN732" s="15"/>
    </row>
    <row r="733" spans="3:66" ht="14.25" customHeight="1" x14ac:dyDescent="0.35">
      <c r="C733" s="5"/>
      <c r="D733" s="5"/>
      <c r="E733" s="5"/>
      <c r="F733" s="5"/>
      <c r="G733" s="5"/>
      <c r="H733" s="5"/>
      <c r="I733" s="5"/>
      <c r="J733" s="5"/>
      <c r="K733" s="5"/>
      <c r="L733" s="5"/>
      <c r="M733" s="8"/>
      <c r="N733" s="5"/>
      <c r="O733" s="5"/>
      <c r="P733" s="5"/>
      <c r="Q733" s="5"/>
      <c r="R733" s="5"/>
      <c r="S733" s="5"/>
      <c r="T733" s="5"/>
      <c r="U733" s="5"/>
      <c r="V733" s="5"/>
      <c r="W733" s="1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15"/>
      <c r="BA733" s="15"/>
      <c r="BB733" s="15"/>
      <c r="BC733" s="15"/>
      <c r="BD733" s="15"/>
      <c r="BE733" s="15"/>
      <c r="BF733" s="15"/>
      <c r="BG733" s="15"/>
      <c r="BH733" s="15"/>
      <c r="BI733" s="15"/>
      <c r="BJ733" s="15"/>
      <c r="BK733" s="15"/>
      <c r="BL733" s="15"/>
      <c r="BM733" s="15"/>
      <c r="BN733" s="15"/>
    </row>
    <row r="734" spans="3:66" ht="14.25" customHeight="1" x14ac:dyDescent="0.35">
      <c r="C734" s="5"/>
      <c r="D734" s="5"/>
      <c r="E734" s="5"/>
      <c r="F734" s="5"/>
      <c r="G734" s="5"/>
      <c r="H734" s="5"/>
      <c r="I734" s="5"/>
      <c r="J734" s="5"/>
      <c r="K734" s="5"/>
      <c r="L734" s="5"/>
      <c r="M734" s="8"/>
      <c r="N734" s="5"/>
      <c r="O734" s="5"/>
      <c r="P734" s="5"/>
      <c r="Q734" s="5"/>
      <c r="R734" s="5"/>
      <c r="S734" s="5"/>
      <c r="T734" s="5"/>
      <c r="U734" s="5"/>
      <c r="V734" s="5"/>
      <c r="W734" s="1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15"/>
      <c r="BA734" s="15"/>
      <c r="BB734" s="15"/>
      <c r="BC734" s="15"/>
      <c r="BD734" s="15"/>
      <c r="BE734" s="15"/>
      <c r="BF734" s="15"/>
      <c r="BG734" s="15"/>
      <c r="BH734" s="15"/>
      <c r="BI734" s="15"/>
      <c r="BJ734" s="15"/>
      <c r="BK734" s="15"/>
      <c r="BL734" s="15"/>
      <c r="BM734" s="15"/>
      <c r="BN734" s="15"/>
    </row>
    <row r="735" spans="3:66" ht="14.25" customHeight="1" x14ac:dyDescent="0.35">
      <c r="C735" s="5"/>
      <c r="D735" s="5"/>
      <c r="E735" s="5"/>
      <c r="F735" s="5"/>
      <c r="G735" s="5"/>
      <c r="H735" s="5"/>
      <c r="I735" s="5"/>
      <c r="J735" s="5"/>
      <c r="K735" s="5"/>
      <c r="L735" s="5"/>
      <c r="M735" s="8"/>
      <c r="N735" s="5"/>
      <c r="O735" s="5"/>
      <c r="P735" s="5"/>
      <c r="Q735" s="5"/>
      <c r="R735" s="5"/>
      <c r="S735" s="5"/>
      <c r="T735" s="5"/>
      <c r="U735" s="5"/>
      <c r="V735" s="5"/>
      <c r="W735" s="1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15"/>
      <c r="BA735" s="15"/>
      <c r="BB735" s="15"/>
      <c r="BC735" s="15"/>
      <c r="BD735" s="15"/>
      <c r="BE735" s="15"/>
      <c r="BF735" s="15"/>
      <c r="BG735" s="15"/>
      <c r="BH735" s="15"/>
      <c r="BI735" s="15"/>
      <c r="BJ735" s="15"/>
      <c r="BK735" s="15"/>
      <c r="BL735" s="15"/>
      <c r="BM735" s="15"/>
      <c r="BN735" s="15"/>
    </row>
    <row r="736" spans="3:66" ht="14.25" customHeight="1" x14ac:dyDescent="0.35">
      <c r="C736" s="5"/>
      <c r="D736" s="5"/>
      <c r="E736" s="5"/>
      <c r="F736" s="5"/>
      <c r="G736" s="5"/>
      <c r="H736" s="5"/>
      <c r="I736" s="5"/>
      <c r="J736" s="5"/>
      <c r="K736" s="5"/>
      <c r="L736" s="5"/>
      <c r="M736" s="8"/>
      <c r="N736" s="5"/>
      <c r="O736" s="5"/>
      <c r="P736" s="5"/>
      <c r="Q736" s="5"/>
      <c r="R736" s="5"/>
      <c r="S736" s="5"/>
      <c r="T736" s="5"/>
      <c r="U736" s="5"/>
      <c r="V736" s="5"/>
      <c r="W736" s="1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15"/>
      <c r="BA736" s="15"/>
      <c r="BB736" s="15"/>
      <c r="BC736" s="15"/>
      <c r="BD736" s="15"/>
      <c r="BE736" s="15"/>
      <c r="BF736" s="15"/>
      <c r="BG736" s="15"/>
      <c r="BH736" s="15"/>
      <c r="BI736" s="15"/>
      <c r="BJ736" s="15"/>
      <c r="BK736" s="15"/>
      <c r="BL736" s="15"/>
      <c r="BM736" s="15"/>
      <c r="BN736" s="15"/>
    </row>
    <row r="737" spans="3:66" ht="14.25" customHeight="1" x14ac:dyDescent="0.35">
      <c r="C737" s="5"/>
      <c r="D737" s="5"/>
      <c r="E737" s="5"/>
      <c r="F737" s="5"/>
      <c r="G737" s="5"/>
      <c r="H737" s="5"/>
      <c r="I737" s="5"/>
      <c r="J737" s="5"/>
      <c r="K737" s="5"/>
      <c r="L737" s="5"/>
      <c r="M737" s="8"/>
      <c r="N737" s="5"/>
      <c r="O737" s="5"/>
      <c r="P737" s="5"/>
      <c r="Q737" s="5"/>
      <c r="R737" s="5"/>
      <c r="S737" s="5"/>
      <c r="T737" s="5"/>
      <c r="U737" s="5"/>
      <c r="V737" s="5"/>
      <c r="W737" s="1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15"/>
      <c r="BA737" s="15"/>
      <c r="BB737" s="15"/>
      <c r="BC737" s="15"/>
      <c r="BD737" s="15"/>
      <c r="BE737" s="15"/>
      <c r="BF737" s="15"/>
      <c r="BG737" s="15"/>
      <c r="BH737" s="15"/>
      <c r="BI737" s="15"/>
      <c r="BJ737" s="15"/>
      <c r="BK737" s="15"/>
      <c r="BL737" s="15"/>
      <c r="BM737" s="15"/>
      <c r="BN737" s="15"/>
    </row>
    <row r="738" spans="3:66" ht="14.25" customHeight="1" x14ac:dyDescent="0.35">
      <c r="C738" s="5"/>
      <c r="D738" s="5"/>
      <c r="E738" s="5"/>
      <c r="F738" s="5"/>
      <c r="G738" s="5"/>
      <c r="H738" s="5"/>
      <c r="I738" s="5"/>
      <c r="J738" s="5"/>
      <c r="K738" s="5"/>
      <c r="L738" s="5"/>
      <c r="M738" s="8"/>
      <c r="N738" s="5"/>
      <c r="O738" s="5"/>
      <c r="P738" s="5"/>
      <c r="Q738" s="5"/>
      <c r="R738" s="5"/>
      <c r="S738" s="5"/>
      <c r="T738" s="5"/>
      <c r="U738" s="5"/>
      <c r="V738" s="5"/>
      <c r="W738" s="1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15"/>
      <c r="BA738" s="15"/>
      <c r="BB738" s="15"/>
      <c r="BC738" s="15"/>
      <c r="BD738" s="15"/>
      <c r="BE738" s="15"/>
      <c r="BF738" s="15"/>
      <c r="BG738" s="15"/>
      <c r="BH738" s="15"/>
      <c r="BI738" s="15"/>
      <c r="BJ738" s="15"/>
      <c r="BK738" s="15"/>
      <c r="BL738" s="15"/>
      <c r="BM738" s="15"/>
      <c r="BN738" s="15"/>
    </row>
    <row r="739" spans="3:66" ht="14.25" customHeight="1" x14ac:dyDescent="0.35">
      <c r="C739" s="5"/>
      <c r="D739" s="5"/>
      <c r="E739" s="5"/>
      <c r="F739" s="5"/>
      <c r="G739" s="5"/>
      <c r="H739" s="5"/>
      <c r="I739" s="5"/>
      <c r="J739" s="5"/>
      <c r="K739" s="5"/>
      <c r="L739" s="5"/>
      <c r="M739" s="8"/>
      <c r="N739" s="5"/>
      <c r="O739" s="5"/>
      <c r="P739" s="5"/>
      <c r="Q739" s="5"/>
      <c r="R739" s="5"/>
      <c r="S739" s="5"/>
      <c r="T739" s="5"/>
      <c r="U739" s="5"/>
      <c r="V739" s="5"/>
      <c r="W739" s="1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15"/>
      <c r="BA739" s="15"/>
      <c r="BB739" s="15"/>
      <c r="BC739" s="15"/>
      <c r="BD739" s="15"/>
      <c r="BE739" s="15"/>
      <c r="BF739" s="15"/>
      <c r="BG739" s="15"/>
      <c r="BH739" s="15"/>
      <c r="BI739" s="15"/>
      <c r="BJ739" s="15"/>
      <c r="BK739" s="15"/>
      <c r="BL739" s="15"/>
      <c r="BM739" s="15"/>
      <c r="BN739" s="15"/>
    </row>
    <row r="740" spans="3:66" ht="14.25" customHeight="1" x14ac:dyDescent="0.35">
      <c r="C740" s="5"/>
      <c r="D740" s="5"/>
      <c r="E740" s="5"/>
      <c r="F740" s="5"/>
      <c r="G740" s="5"/>
      <c r="H740" s="5"/>
      <c r="I740" s="5"/>
      <c r="J740" s="5"/>
      <c r="K740" s="5"/>
      <c r="L740" s="5"/>
      <c r="M740" s="8"/>
      <c r="N740" s="5"/>
      <c r="O740" s="5"/>
      <c r="P740" s="5"/>
      <c r="Q740" s="5"/>
      <c r="R740" s="5"/>
      <c r="S740" s="5"/>
      <c r="T740" s="5"/>
      <c r="U740" s="5"/>
      <c r="V740" s="5"/>
      <c r="W740" s="1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15"/>
      <c r="BA740" s="15"/>
      <c r="BB740" s="15"/>
      <c r="BC740" s="15"/>
      <c r="BD740" s="15"/>
      <c r="BE740" s="15"/>
      <c r="BF740" s="15"/>
      <c r="BG740" s="15"/>
      <c r="BH740" s="15"/>
      <c r="BI740" s="15"/>
      <c r="BJ740" s="15"/>
      <c r="BK740" s="15"/>
      <c r="BL740" s="15"/>
      <c r="BM740" s="15"/>
      <c r="BN740" s="15"/>
    </row>
    <row r="741" spans="3:66" ht="14.25" customHeight="1" x14ac:dyDescent="0.35">
      <c r="C741" s="5"/>
      <c r="D741" s="5"/>
      <c r="E741" s="5"/>
      <c r="F741" s="5"/>
      <c r="G741" s="5"/>
      <c r="H741" s="5"/>
      <c r="I741" s="5"/>
      <c r="J741" s="5"/>
      <c r="K741" s="5"/>
      <c r="L741" s="5"/>
      <c r="M741" s="8"/>
      <c r="N741" s="5"/>
      <c r="O741" s="5"/>
      <c r="P741" s="5"/>
      <c r="Q741" s="5"/>
      <c r="R741" s="5"/>
      <c r="S741" s="5"/>
      <c r="T741" s="5"/>
      <c r="U741" s="5"/>
      <c r="V741" s="5"/>
      <c r="W741" s="1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15"/>
      <c r="BA741" s="15"/>
      <c r="BB741" s="15"/>
      <c r="BC741" s="15"/>
      <c r="BD741" s="15"/>
      <c r="BE741" s="15"/>
      <c r="BF741" s="15"/>
      <c r="BG741" s="15"/>
      <c r="BH741" s="15"/>
      <c r="BI741" s="15"/>
      <c r="BJ741" s="15"/>
      <c r="BK741" s="15"/>
      <c r="BL741" s="15"/>
      <c r="BM741" s="15"/>
      <c r="BN741" s="15"/>
    </row>
    <row r="742" spans="3:66" ht="14.25" customHeight="1" x14ac:dyDescent="0.35">
      <c r="C742" s="5"/>
      <c r="D742" s="5"/>
      <c r="E742" s="5"/>
      <c r="F742" s="5"/>
      <c r="G742" s="5"/>
      <c r="H742" s="5"/>
      <c r="I742" s="5"/>
      <c r="J742" s="5"/>
      <c r="K742" s="5"/>
      <c r="L742" s="5"/>
      <c r="M742" s="8"/>
      <c r="N742" s="5"/>
      <c r="O742" s="5"/>
      <c r="P742" s="5"/>
      <c r="Q742" s="5"/>
      <c r="R742" s="5"/>
      <c r="S742" s="5"/>
      <c r="T742" s="5"/>
      <c r="U742" s="5"/>
      <c r="V742" s="5"/>
      <c r="W742" s="1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15"/>
      <c r="BA742" s="15"/>
      <c r="BB742" s="15"/>
      <c r="BC742" s="15"/>
      <c r="BD742" s="15"/>
      <c r="BE742" s="15"/>
      <c r="BF742" s="15"/>
      <c r="BG742" s="15"/>
      <c r="BH742" s="15"/>
      <c r="BI742" s="15"/>
      <c r="BJ742" s="15"/>
      <c r="BK742" s="15"/>
      <c r="BL742" s="15"/>
      <c r="BM742" s="15"/>
      <c r="BN742" s="15"/>
    </row>
    <row r="743" spans="3:66" ht="14.25" customHeight="1" x14ac:dyDescent="0.35">
      <c r="C743" s="5"/>
      <c r="D743" s="5"/>
      <c r="E743" s="5"/>
      <c r="F743" s="5"/>
      <c r="G743" s="5"/>
      <c r="H743" s="5"/>
      <c r="I743" s="5"/>
      <c r="J743" s="5"/>
      <c r="K743" s="5"/>
      <c r="L743" s="5"/>
      <c r="M743" s="8"/>
      <c r="N743" s="5"/>
      <c r="O743" s="5"/>
      <c r="P743" s="5"/>
      <c r="Q743" s="5"/>
      <c r="R743" s="5"/>
      <c r="S743" s="5"/>
      <c r="T743" s="5"/>
      <c r="U743" s="5"/>
      <c r="V743" s="5"/>
      <c r="W743" s="1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15"/>
      <c r="BA743" s="15"/>
      <c r="BB743" s="15"/>
      <c r="BC743" s="15"/>
      <c r="BD743" s="15"/>
      <c r="BE743" s="15"/>
      <c r="BF743" s="15"/>
      <c r="BG743" s="15"/>
      <c r="BH743" s="15"/>
      <c r="BI743" s="15"/>
      <c r="BJ743" s="15"/>
      <c r="BK743" s="15"/>
      <c r="BL743" s="15"/>
      <c r="BM743" s="15"/>
      <c r="BN743" s="15"/>
    </row>
    <row r="744" spans="3:66" ht="14.25" customHeight="1" x14ac:dyDescent="0.35">
      <c r="C744" s="5"/>
      <c r="D744" s="5"/>
      <c r="E744" s="5"/>
      <c r="F744" s="5"/>
      <c r="G744" s="5"/>
      <c r="H744" s="5"/>
      <c r="I744" s="5"/>
      <c r="J744" s="5"/>
      <c r="K744" s="5"/>
      <c r="L744" s="5"/>
      <c r="M744" s="8"/>
      <c r="N744" s="5"/>
      <c r="O744" s="5"/>
      <c r="P744" s="5"/>
      <c r="Q744" s="5"/>
      <c r="R744" s="5"/>
      <c r="S744" s="5"/>
      <c r="T744" s="5"/>
      <c r="U744" s="5"/>
      <c r="V744" s="5"/>
      <c r="W744" s="1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15"/>
      <c r="BA744" s="15"/>
      <c r="BB744" s="15"/>
      <c r="BC744" s="15"/>
      <c r="BD744" s="15"/>
      <c r="BE744" s="15"/>
      <c r="BF744" s="15"/>
      <c r="BG744" s="15"/>
      <c r="BH744" s="15"/>
      <c r="BI744" s="15"/>
      <c r="BJ744" s="15"/>
      <c r="BK744" s="15"/>
      <c r="BL744" s="15"/>
      <c r="BM744" s="15"/>
      <c r="BN744" s="15"/>
    </row>
    <row r="745" spans="3:66" ht="14.25" customHeight="1" x14ac:dyDescent="0.35">
      <c r="C745" s="5"/>
      <c r="D745" s="5"/>
      <c r="E745" s="5"/>
      <c r="F745" s="5"/>
      <c r="G745" s="5"/>
      <c r="H745" s="5"/>
      <c r="I745" s="5"/>
      <c r="J745" s="5"/>
      <c r="K745" s="5"/>
      <c r="L745" s="5"/>
      <c r="M745" s="8"/>
      <c r="N745" s="5"/>
      <c r="O745" s="5"/>
      <c r="P745" s="5"/>
      <c r="Q745" s="5"/>
      <c r="R745" s="5"/>
      <c r="S745" s="5"/>
      <c r="T745" s="5"/>
      <c r="U745" s="5"/>
      <c r="V745" s="5"/>
      <c r="W745" s="1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15"/>
      <c r="BA745" s="15"/>
      <c r="BB745" s="15"/>
      <c r="BC745" s="15"/>
      <c r="BD745" s="15"/>
      <c r="BE745" s="15"/>
      <c r="BF745" s="15"/>
      <c r="BG745" s="15"/>
      <c r="BH745" s="15"/>
      <c r="BI745" s="15"/>
      <c r="BJ745" s="15"/>
      <c r="BK745" s="15"/>
      <c r="BL745" s="15"/>
      <c r="BM745" s="15"/>
      <c r="BN745" s="15"/>
    </row>
    <row r="746" spans="3:66" ht="14.25" customHeight="1" x14ac:dyDescent="0.35">
      <c r="C746" s="5"/>
      <c r="D746" s="5"/>
      <c r="E746" s="5"/>
      <c r="F746" s="5"/>
      <c r="G746" s="5"/>
      <c r="H746" s="5"/>
      <c r="I746" s="5"/>
      <c r="J746" s="5"/>
      <c r="K746" s="5"/>
      <c r="L746" s="5"/>
      <c r="M746" s="8"/>
      <c r="N746" s="5"/>
      <c r="O746" s="5"/>
      <c r="P746" s="5"/>
      <c r="Q746" s="5"/>
      <c r="R746" s="5"/>
      <c r="S746" s="5"/>
      <c r="T746" s="5"/>
      <c r="U746" s="5"/>
      <c r="V746" s="5"/>
      <c r="W746" s="1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15"/>
      <c r="BA746" s="15"/>
      <c r="BB746" s="15"/>
      <c r="BC746" s="15"/>
      <c r="BD746" s="15"/>
      <c r="BE746" s="15"/>
      <c r="BF746" s="15"/>
      <c r="BG746" s="15"/>
      <c r="BH746" s="15"/>
      <c r="BI746" s="15"/>
      <c r="BJ746" s="15"/>
      <c r="BK746" s="15"/>
      <c r="BL746" s="15"/>
      <c r="BM746" s="15"/>
      <c r="BN746" s="15"/>
    </row>
    <row r="747" spans="3:66" ht="14.25" customHeight="1" x14ac:dyDescent="0.35">
      <c r="C747" s="5"/>
      <c r="D747" s="5"/>
      <c r="E747" s="5"/>
      <c r="F747" s="5"/>
      <c r="G747" s="5"/>
      <c r="H747" s="5"/>
      <c r="I747" s="5"/>
      <c r="J747" s="5"/>
      <c r="K747" s="5"/>
      <c r="L747" s="5"/>
      <c r="M747" s="8"/>
      <c r="N747" s="5"/>
      <c r="O747" s="5"/>
      <c r="P747" s="5"/>
      <c r="Q747" s="5"/>
      <c r="R747" s="5"/>
      <c r="S747" s="5"/>
      <c r="T747" s="5"/>
      <c r="U747" s="5"/>
      <c r="V747" s="5"/>
      <c r="W747" s="1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15"/>
      <c r="BA747" s="15"/>
      <c r="BB747" s="15"/>
      <c r="BC747" s="15"/>
      <c r="BD747" s="15"/>
      <c r="BE747" s="15"/>
      <c r="BF747" s="15"/>
      <c r="BG747" s="15"/>
      <c r="BH747" s="15"/>
      <c r="BI747" s="15"/>
      <c r="BJ747" s="15"/>
      <c r="BK747" s="15"/>
      <c r="BL747" s="15"/>
      <c r="BM747" s="15"/>
      <c r="BN747" s="15"/>
    </row>
    <row r="748" spans="3:66" ht="14.25" customHeight="1" x14ac:dyDescent="0.35">
      <c r="C748" s="5"/>
      <c r="D748" s="5"/>
      <c r="E748" s="5"/>
      <c r="F748" s="5"/>
      <c r="G748" s="5"/>
      <c r="H748" s="5"/>
      <c r="I748" s="5"/>
      <c r="J748" s="5"/>
      <c r="K748" s="5"/>
      <c r="L748" s="5"/>
      <c r="M748" s="8"/>
      <c r="N748" s="5"/>
      <c r="O748" s="5"/>
      <c r="P748" s="5"/>
      <c r="Q748" s="5"/>
      <c r="R748" s="5"/>
      <c r="S748" s="5"/>
      <c r="T748" s="5"/>
      <c r="U748" s="5"/>
      <c r="V748" s="5"/>
      <c r="W748" s="1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15"/>
      <c r="BA748" s="15"/>
      <c r="BB748" s="15"/>
      <c r="BC748" s="15"/>
      <c r="BD748" s="15"/>
      <c r="BE748" s="15"/>
      <c r="BF748" s="15"/>
      <c r="BG748" s="15"/>
      <c r="BH748" s="15"/>
      <c r="BI748" s="15"/>
      <c r="BJ748" s="15"/>
      <c r="BK748" s="15"/>
      <c r="BL748" s="15"/>
      <c r="BM748" s="15"/>
      <c r="BN748" s="15"/>
    </row>
    <row r="749" spans="3:66" ht="14.25" customHeight="1" x14ac:dyDescent="0.35">
      <c r="C749" s="5"/>
      <c r="D749" s="5"/>
      <c r="E749" s="5"/>
      <c r="F749" s="5"/>
      <c r="G749" s="5"/>
      <c r="H749" s="5"/>
      <c r="I749" s="5"/>
      <c r="J749" s="5"/>
      <c r="K749" s="5"/>
      <c r="L749" s="5"/>
      <c r="M749" s="8"/>
      <c r="N749" s="5"/>
      <c r="O749" s="5"/>
      <c r="P749" s="5"/>
      <c r="Q749" s="5"/>
      <c r="R749" s="5"/>
      <c r="S749" s="5"/>
      <c r="T749" s="5"/>
      <c r="U749" s="5"/>
      <c r="V749" s="5"/>
      <c r="W749" s="1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15"/>
      <c r="BA749" s="15"/>
      <c r="BB749" s="15"/>
      <c r="BC749" s="15"/>
      <c r="BD749" s="15"/>
      <c r="BE749" s="15"/>
      <c r="BF749" s="15"/>
      <c r="BG749" s="15"/>
      <c r="BH749" s="15"/>
      <c r="BI749" s="15"/>
      <c r="BJ749" s="15"/>
      <c r="BK749" s="15"/>
      <c r="BL749" s="15"/>
      <c r="BM749" s="15"/>
      <c r="BN749" s="15"/>
    </row>
    <row r="750" spans="3:66" ht="14.25" customHeight="1" x14ac:dyDescent="0.35">
      <c r="C750" s="5"/>
      <c r="D750" s="5"/>
      <c r="E750" s="5"/>
      <c r="F750" s="5"/>
      <c r="G750" s="5"/>
      <c r="H750" s="5"/>
      <c r="I750" s="5"/>
      <c r="J750" s="5"/>
      <c r="K750" s="5"/>
      <c r="L750" s="5"/>
      <c r="M750" s="8"/>
      <c r="N750" s="5"/>
      <c r="O750" s="5"/>
      <c r="P750" s="5"/>
      <c r="Q750" s="5"/>
      <c r="R750" s="5"/>
      <c r="S750" s="5"/>
      <c r="T750" s="5"/>
      <c r="U750" s="5"/>
      <c r="V750" s="5"/>
      <c r="W750" s="1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15"/>
      <c r="BA750" s="15"/>
      <c r="BB750" s="15"/>
      <c r="BC750" s="15"/>
      <c r="BD750" s="15"/>
      <c r="BE750" s="15"/>
      <c r="BF750" s="15"/>
      <c r="BG750" s="15"/>
      <c r="BH750" s="15"/>
      <c r="BI750" s="15"/>
      <c r="BJ750" s="15"/>
      <c r="BK750" s="15"/>
      <c r="BL750" s="15"/>
      <c r="BM750" s="15"/>
      <c r="BN750" s="15"/>
    </row>
    <row r="751" spans="3:66" ht="14.25" customHeight="1" x14ac:dyDescent="0.35">
      <c r="C751" s="5"/>
      <c r="D751" s="5"/>
      <c r="E751" s="5"/>
      <c r="F751" s="5"/>
      <c r="G751" s="5"/>
      <c r="H751" s="5"/>
      <c r="I751" s="5"/>
      <c r="J751" s="5"/>
      <c r="K751" s="5"/>
      <c r="L751" s="5"/>
      <c r="M751" s="8"/>
      <c r="N751" s="5"/>
      <c r="O751" s="5"/>
      <c r="P751" s="5"/>
      <c r="Q751" s="5"/>
      <c r="R751" s="5"/>
      <c r="S751" s="5"/>
      <c r="T751" s="5"/>
      <c r="U751" s="5"/>
      <c r="V751" s="5"/>
      <c r="W751" s="1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15"/>
      <c r="BA751" s="15"/>
      <c r="BB751" s="15"/>
      <c r="BC751" s="15"/>
      <c r="BD751" s="15"/>
      <c r="BE751" s="15"/>
      <c r="BF751" s="15"/>
      <c r="BG751" s="15"/>
      <c r="BH751" s="15"/>
      <c r="BI751" s="15"/>
      <c r="BJ751" s="15"/>
      <c r="BK751" s="15"/>
      <c r="BL751" s="15"/>
      <c r="BM751" s="15"/>
      <c r="BN751" s="15"/>
    </row>
    <row r="752" spans="3:66" ht="14.25" customHeight="1" x14ac:dyDescent="0.35">
      <c r="C752" s="5"/>
      <c r="D752" s="5"/>
      <c r="E752" s="5"/>
      <c r="F752" s="5"/>
      <c r="G752" s="5"/>
      <c r="H752" s="5"/>
      <c r="I752" s="5"/>
      <c r="J752" s="5"/>
      <c r="K752" s="5"/>
      <c r="L752" s="5"/>
      <c r="M752" s="8"/>
      <c r="N752" s="5"/>
      <c r="O752" s="5"/>
      <c r="P752" s="5"/>
      <c r="Q752" s="5"/>
      <c r="R752" s="5"/>
      <c r="S752" s="5"/>
      <c r="T752" s="5"/>
      <c r="U752" s="5"/>
      <c r="V752" s="5"/>
      <c r="W752" s="1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15"/>
      <c r="BA752" s="15"/>
      <c r="BB752" s="15"/>
      <c r="BC752" s="15"/>
      <c r="BD752" s="15"/>
      <c r="BE752" s="15"/>
      <c r="BF752" s="15"/>
      <c r="BG752" s="15"/>
      <c r="BH752" s="15"/>
      <c r="BI752" s="15"/>
      <c r="BJ752" s="15"/>
      <c r="BK752" s="15"/>
      <c r="BL752" s="15"/>
      <c r="BM752" s="15"/>
      <c r="BN752" s="15"/>
    </row>
    <row r="753" spans="3:66" ht="14.25" customHeight="1" x14ac:dyDescent="0.35">
      <c r="C753" s="5"/>
      <c r="D753" s="5"/>
      <c r="E753" s="5"/>
      <c r="F753" s="5"/>
      <c r="G753" s="5"/>
      <c r="H753" s="5"/>
      <c r="I753" s="5"/>
      <c r="J753" s="5"/>
      <c r="K753" s="5"/>
      <c r="L753" s="5"/>
      <c r="M753" s="8"/>
      <c r="N753" s="5"/>
      <c r="O753" s="5"/>
      <c r="P753" s="5"/>
      <c r="Q753" s="5"/>
      <c r="R753" s="5"/>
      <c r="S753" s="5"/>
      <c r="T753" s="5"/>
      <c r="U753" s="5"/>
      <c r="V753" s="5"/>
      <c r="W753" s="1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15"/>
      <c r="BA753" s="15"/>
      <c r="BB753" s="15"/>
      <c r="BC753" s="15"/>
      <c r="BD753" s="15"/>
      <c r="BE753" s="15"/>
      <c r="BF753" s="15"/>
      <c r="BG753" s="15"/>
      <c r="BH753" s="15"/>
      <c r="BI753" s="15"/>
      <c r="BJ753" s="15"/>
      <c r="BK753" s="15"/>
      <c r="BL753" s="15"/>
      <c r="BM753" s="15"/>
      <c r="BN753" s="15"/>
    </row>
    <row r="754" spans="3:66" ht="14.25" customHeight="1" x14ac:dyDescent="0.35">
      <c r="C754" s="5"/>
      <c r="D754" s="5"/>
      <c r="E754" s="5"/>
      <c r="F754" s="5"/>
      <c r="G754" s="5"/>
      <c r="H754" s="5"/>
      <c r="I754" s="5"/>
      <c r="J754" s="5"/>
      <c r="K754" s="5"/>
      <c r="L754" s="5"/>
      <c r="M754" s="8"/>
      <c r="N754" s="5"/>
      <c r="O754" s="5"/>
      <c r="P754" s="5"/>
      <c r="Q754" s="5"/>
      <c r="R754" s="5"/>
      <c r="S754" s="5"/>
      <c r="T754" s="5"/>
      <c r="U754" s="5"/>
      <c r="V754" s="5"/>
      <c r="W754" s="1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15"/>
      <c r="BA754" s="15"/>
      <c r="BB754" s="15"/>
      <c r="BC754" s="15"/>
      <c r="BD754" s="15"/>
      <c r="BE754" s="15"/>
      <c r="BF754" s="15"/>
      <c r="BG754" s="15"/>
      <c r="BH754" s="15"/>
      <c r="BI754" s="15"/>
      <c r="BJ754" s="15"/>
      <c r="BK754" s="15"/>
      <c r="BL754" s="15"/>
      <c r="BM754" s="15"/>
      <c r="BN754" s="15"/>
    </row>
    <row r="755" spans="3:66" ht="14.25" customHeight="1" x14ac:dyDescent="0.35">
      <c r="C755" s="5"/>
      <c r="D755" s="5"/>
      <c r="E755" s="5"/>
      <c r="F755" s="5"/>
      <c r="G755" s="5"/>
      <c r="H755" s="5"/>
      <c r="I755" s="5"/>
      <c r="J755" s="5"/>
      <c r="K755" s="5"/>
      <c r="L755" s="5"/>
      <c r="M755" s="8"/>
      <c r="N755" s="5"/>
      <c r="O755" s="5"/>
      <c r="P755" s="5"/>
      <c r="Q755" s="5"/>
      <c r="R755" s="5"/>
      <c r="S755" s="5"/>
      <c r="T755" s="5"/>
      <c r="U755" s="5"/>
      <c r="V755" s="5"/>
      <c r="W755" s="1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15"/>
      <c r="BA755" s="15"/>
      <c r="BB755" s="15"/>
      <c r="BC755" s="15"/>
      <c r="BD755" s="15"/>
      <c r="BE755" s="15"/>
      <c r="BF755" s="15"/>
      <c r="BG755" s="15"/>
      <c r="BH755" s="15"/>
      <c r="BI755" s="15"/>
      <c r="BJ755" s="15"/>
      <c r="BK755" s="15"/>
      <c r="BL755" s="15"/>
      <c r="BM755" s="15"/>
      <c r="BN755" s="15"/>
    </row>
    <row r="756" spans="3:66" ht="14.25" customHeight="1" x14ac:dyDescent="0.35">
      <c r="C756" s="5"/>
      <c r="D756" s="5"/>
      <c r="E756" s="5"/>
      <c r="F756" s="5"/>
      <c r="G756" s="5"/>
      <c r="H756" s="5"/>
      <c r="I756" s="5"/>
      <c r="J756" s="5"/>
      <c r="K756" s="5"/>
      <c r="L756" s="5"/>
      <c r="M756" s="8"/>
      <c r="N756" s="5"/>
      <c r="O756" s="5"/>
      <c r="P756" s="5"/>
      <c r="Q756" s="5"/>
      <c r="R756" s="5"/>
      <c r="S756" s="5"/>
      <c r="T756" s="5"/>
      <c r="U756" s="5"/>
      <c r="V756" s="5"/>
      <c r="W756" s="1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15"/>
      <c r="BA756" s="15"/>
      <c r="BB756" s="15"/>
      <c r="BC756" s="15"/>
      <c r="BD756" s="15"/>
      <c r="BE756" s="15"/>
      <c r="BF756" s="15"/>
      <c r="BG756" s="15"/>
      <c r="BH756" s="15"/>
      <c r="BI756" s="15"/>
      <c r="BJ756" s="15"/>
      <c r="BK756" s="15"/>
      <c r="BL756" s="15"/>
      <c r="BM756" s="15"/>
      <c r="BN756" s="15"/>
    </row>
    <row r="757" spans="3:66" ht="14.25" customHeight="1" x14ac:dyDescent="0.35">
      <c r="C757" s="5"/>
      <c r="D757" s="5"/>
      <c r="E757" s="5"/>
      <c r="F757" s="5"/>
      <c r="G757" s="5"/>
      <c r="H757" s="5"/>
      <c r="I757" s="5"/>
      <c r="J757" s="5"/>
      <c r="K757" s="5"/>
      <c r="L757" s="5"/>
      <c r="M757" s="8"/>
      <c r="N757" s="5"/>
      <c r="O757" s="5"/>
      <c r="P757" s="5"/>
      <c r="Q757" s="5"/>
      <c r="R757" s="5"/>
      <c r="S757" s="5"/>
      <c r="T757" s="5"/>
      <c r="U757" s="5"/>
      <c r="V757" s="5"/>
      <c r="W757" s="1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15"/>
      <c r="BA757" s="15"/>
      <c r="BB757" s="15"/>
      <c r="BC757" s="15"/>
      <c r="BD757" s="15"/>
      <c r="BE757" s="15"/>
      <c r="BF757" s="15"/>
      <c r="BG757" s="15"/>
      <c r="BH757" s="15"/>
      <c r="BI757" s="15"/>
      <c r="BJ757" s="15"/>
      <c r="BK757" s="15"/>
      <c r="BL757" s="15"/>
      <c r="BM757" s="15"/>
      <c r="BN757" s="15"/>
    </row>
    <row r="758" spans="3:66" ht="14.25" customHeight="1" x14ac:dyDescent="0.35">
      <c r="C758" s="5"/>
      <c r="D758" s="5"/>
      <c r="E758" s="5"/>
      <c r="F758" s="5"/>
      <c r="G758" s="5"/>
      <c r="H758" s="5"/>
      <c r="I758" s="5"/>
      <c r="J758" s="5"/>
      <c r="K758" s="5"/>
      <c r="L758" s="5"/>
      <c r="M758" s="8"/>
      <c r="N758" s="5"/>
      <c r="O758" s="5"/>
      <c r="P758" s="5"/>
      <c r="Q758" s="5"/>
      <c r="R758" s="5"/>
      <c r="S758" s="5"/>
      <c r="T758" s="5"/>
      <c r="U758" s="5"/>
      <c r="V758" s="5"/>
      <c r="W758" s="1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15"/>
      <c r="BA758" s="15"/>
      <c r="BB758" s="15"/>
      <c r="BC758" s="15"/>
      <c r="BD758" s="15"/>
      <c r="BE758" s="15"/>
      <c r="BF758" s="15"/>
      <c r="BG758" s="15"/>
      <c r="BH758" s="15"/>
      <c r="BI758" s="15"/>
      <c r="BJ758" s="15"/>
      <c r="BK758" s="15"/>
      <c r="BL758" s="15"/>
      <c r="BM758" s="15"/>
      <c r="BN758" s="15"/>
    </row>
    <row r="759" spans="3:66" ht="14.25" customHeight="1" x14ac:dyDescent="0.35">
      <c r="C759" s="5"/>
      <c r="D759" s="5"/>
      <c r="E759" s="5"/>
      <c r="F759" s="5"/>
      <c r="G759" s="5"/>
      <c r="H759" s="5"/>
      <c r="I759" s="5"/>
      <c r="J759" s="5"/>
      <c r="K759" s="5"/>
      <c r="L759" s="5"/>
      <c r="M759" s="8"/>
      <c r="N759" s="5"/>
      <c r="O759" s="5"/>
      <c r="P759" s="5"/>
      <c r="Q759" s="5"/>
      <c r="R759" s="5"/>
      <c r="S759" s="5"/>
      <c r="T759" s="5"/>
      <c r="U759" s="5"/>
      <c r="V759" s="5"/>
      <c r="W759" s="1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15"/>
      <c r="BA759" s="15"/>
      <c r="BB759" s="15"/>
      <c r="BC759" s="15"/>
      <c r="BD759" s="15"/>
      <c r="BE759" s="15"/>
      <c r="BF759" s="15"/>
      <c r="BG759" s="15"/>
      <c r="BH759" s="15"/>
      <c r="BI759" s="15"/>
      <c r="BJ759" s="15"/>
      <c r="BK759" s="15"/>
      <c r="BL759" s="15"/>
      <c r="BM759" s="15"/>
      <c r="BN759" s="15"/>
    </row>
    <row r="760" spans="3:66" ht="14.25" customHeight="1" x14ac:dyDescent="0.35">
      <c r="C760" s="5"/>
      <c r="D760" s="5"/>
      <c r="E760" s="5"/>
      <c r="F760" s="5"/>
      <c r="G760" s="5"/>
      <c r="H760" s="5"/>
      <c r="I760" s="5"/>
      <c r="J760" s="5"/>
      <c r="K760" s="5"/>
      <c r="L760" s="5"/>
      <c r="M760" s="8"/>
      <c r="N760" s="5"/>
      <c r="O760" s="5"/>
      <c r="P760" s="5"/>
      <c r="Q760" s="5"/>
      <c r="R760" s="5"/>
      <c r="S760" s="5"/>
      <c r="T760" s="5"/>
      <c r="U760" s="5"/>
      <c r="V760" s="5"/>
      <c r="W760" s="1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15"/>
      <c r="BA760" s="15"/>
      <c r="BB760" s="15"/>
      <c r="BC760" s="15"/>
      <c r="BD760" s="15"/>
      <c r="BE760" s="15"/>
      <c r="BF760" s="15"/>
      <c r="BG760" s="15"/>
      <c r="BH760" s="15"/>
      <c r="BI760" s="15"/>
      <c r="BJ760" s="15"/>
      <c r="BK760" s="15"/>
      <c r="BL760" s="15"/>
      <c r="BM760" s="15"/>
      <c r="BN760" s="15"/>
    </row>
    <row r="761" spans="3:66" ht="14.25" customHeight="1" x14ac:dyDescent="0.35">
      <c r="C761" s="5"/>
      <c r="D761" s="5"/>
      <c r="E761" s="5"/>
      <c r="F761" s="5"/>
      <c r="G761" s="5"/>
      <c r="H761" s="5"/>
      <c r="I761" s="5"/>
      <c r="J761" s="5"/>
      <c r="K761" s="5"/>
      <c r="L761" s="5"/>
      <c r="M761" s="8"/>
      <c r="N761" s="5"/>
      <c r="O761" s="5"/>
      <c r="P761" s="5"/>
      <c r="Q761" s="5"/>
      <c r="R761" s="5"/>
      <c r="S761" s="5"/>
      <c r="T761" s="5"/>
      <c r="U761" s="5"/>
      <c r="V761" s="5"/>
      <c r="W761" s="1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15"/>
      <c r="BA761" s="15"/>
      <c r="BB761" s="15"/>
      <c r="BC761" s="15"/>
      <c r="BD761" s="15"/>
      <c r="BE761" s="15"/>
      <c r="BF761" s="15"/>
      <c r="BG761" s="15"/>
      <c r="BH761" s="15"/>
      <c r="BI761" s="15"/>
      <c r="BJ761" s="15"/>
      <c r="BK761" s="15"/>
      <c r="BL761" s="15"/>
      <c r="BM761" s="15"/>
      <c r="BN761" s="15"/>
    </row>
    <row r="762" spans="3:66" ht="14.25" customHeight="1" x14ac:dyDescent="0.35">
      <c r="C762" s="5"/>
      <c r="D762" s="5"/>
      <c r="E762" s="5"/>
      <c r="F762" s="5"/>
      <c r="G762" s="5"/>
      <c r="H762" s="5"/>
      <c r="I762" s="5"/>
      <c r="J762" s="5"/>
      <c r="K762" s="5"/>
      <c r="L762" s="5"/>
      <c r="M762" s="8"/>
      <c r="N762" s="5"/>
      <c r="O762" s="5"/>
      <c r="P762" s="5"/>
      <c r="Q762" s="5"/>
      <c r="R762" s="5"/>
      <c r="S762" s="5"/>
      <c r="T762" s="5"/>
      <c r="U762" s="5"/>
      <c r="V762" s="5"/>
      <c r="W762" s="1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15"/>
      <c r="BA762" s="15"/>
      <c r="BB762" s="15"/>
      <c r="BC762" s="15"/>
      <c r="BD762" s="15"/>
      <c r="BE762" s="15"/>
      <c r="BF762" s="15"/>
      <c r="BG762" s="15"/>
      <c r="BH762" s="15"/>
      <c r="BI762" s="15"/>
      <c r="BJ762" s="15"/>
      <c r="BK762" s="15"/>
      <c r="BL762" s="15"/>
      <c r="BM762" s="15"/>
      <c r="BN762" s="15"/>
    </row>
    <row r="763" spans="3:66" ht="14.25" customHeight="1" x14ac:dyDescent="0.35">
      <c r="C763" s="5"/>
      <c r="D763" s="5"/>
      <c r="E763" s="5"/>
      <c r="F763" s="5"/>
      <c r="G763" s="5"/>
      <c r="H763" s="5"/>
      <c r="I763" s="5"/>
      <c r="J763" s="5"/>
      <c r="K763" s="5"/>
      <c r="L763" s="5"/>
      <c r="M763" s="8"/>
      <c r="N763" s="5"/>
      <c r="O763" s="5"/>
      <c r="P763" s="5"/>
      <c r="Q763" s="5"/>
      <c r="R763" s="5"/>
      <c r="S763" s="5"/>
      <c r="T763" s="5"/>
      <c r="U763" s="5"/>
      <c r="V763" s="5"/>
      <c r="W763" s="1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15"/>
      <c r="BA763" s="15"/>
      <c r="BB763" s="15"/>
      <c r="BC763" s="15"/>
      <c r="BD763" s="15"/>
      <c r="BE763" s="15"/>
      <c r="BF763" s="15"/>
      <c r="BG763" s="15"/>
      <c r="BH763" s="15"/>
      <c r="BI763" s="15"/>
      <c r="BJ763" s="15"/>
      <c r="BK763" s="15"/>
      <c r="BL763" s="15"/>
      <c r="BM763" s="15"/>
      <c r="BN763" s="15"/>
    </row>
    <row r="764" spans="3:66" ht="14.25" customHeight="1" x14ac:dyDescent="0.35">
      <c r="C764" s="5"/>
      <c r="D764" s="5"/>
      <c r="E764" s="5"/>
      <c r="F764" s="5"/>
      <c r="G764" s="5"/>
      <c r="H764" s="5"/>
      <c r="I764" s="5"/>
      <c r="J764" s="5"/>
      <c r="K764" s="5"/>
      <c r="L764" s="5"/>
      <c r="M764" s="8"/>
      <c r="N764" s="5"/>
      <c r="O764" s="5"/>
      <c r="P764" s="5"/>
      <c r="Q764" s="5"/>
      <c r="R764" s="5"/>
      <c r="S764" s="5"/>
      <c r="T764" s="5"/>
      <c r="U764" s="5"/>
      <c r="V764" s="5"/>
      <c r="W764" s="1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15"/>
      <c r="BA764" s="15"/>
      <c r="BB764" s="15"/>
      <c r="BC764" s="15"/>
      <c r="BD764" s="15"/>
      <c r="BE764" s="15"/>
      <c r="BF764" s="15"/>
      <c r="BG764" s="15"/>
      <c r="BH764" s="15"/>
      <c r="BI764" s="15"/>
      <c r="BJ764" s="15"/>
      <c r="BK764" s="15"/>
      <c r="BL764" s="15"/>
      <c r="BM764" s="15"/>
      <c r="BN764" s="15"/>
    </row>
    <row r="765" spans="3:66" ht="14.25" customHeight="1" x14ac:dyDescent="0.35">
      <c r="C765" s="5"/>
      <c r="D765" s="5"/>
      <c r="E765" s="5"/>
      <c r="F765" s="5"/>
      <c r="G765" s="5"/>
      <c r="H765" s="5"/>
      <c r="I765" s="5"/>
      <c r="J765" s="5"/>
      <c r="K765" s="5"/>
      <c r="L765" s="5"/>
      <c r="M765" s="8"/>
      <c r="N765" s="5"/>
      <c r="O765" s="5"/>
      <c r="P765" s="5"/>
      <c r="Q765" s="5"/>
      <c r="R765" s="5"/>
      <c r="S765" s="5"/>
      <c r="T765" s="5"/>
      <c r="U765" s="5"/>
      <c r="V765" s="5"/>
      <c r="W765" s="1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15"/>
      <c r="BA765" s="15"/>
      <c r="BB765" s="15"/>
      <c r="BC765" s="15"/>
      <c r="BD765" s="15"/>
      <c r="BE765" s="15"/>
      <c r="BF765" s="15"/>
      <c r="BG765" s="15"/>
      <c r="BH765" s="15"/>
      <c r="BI765" s="15"/>
      <c r="BJ765" s="15"/>
      <c r="BK765" s="15"/>
      <c r="BL765" s="15"/>
      <c r="BM765" s="15"/>
      <c r="BN765" s="15"/>
    </row>
    <row r="766" spans="3:66" ht="14.25" customHeight="1" x14ac:dyDescent="0.35">
      <c r="C766" s="5"/>
      <c r="D766" s="5"/>
      <c r="E766" s="5"/>
      <c r="F766" s="5"/>
      <c r="G766" s="5"/>
      <c r="H766" s="5"/>
      <c r="I766" s="5"/>
      <c r="J766" s="5"/>
      <c r="K766" s="5"/>
      <c r="L766" s="5"/>
      <c r="M766" s="8"/>
      <c r="N766" s="5"/>
      <c r="O766" s="5"/>
      <c r="P766" s="5"/>
      <c r="Q766" s="5"/>
      <c r="R766" s="5"/>
      <c r="S766" s="5"/>
      <c r="T766" s="5"/>
      <c r="U766" s="5"/>
      <c r="V766" s="5"/>
      <c r="W766" s="1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15"/>
      <c r="BA766" s="15"/>
      <c r="BB766" s="15"/>
      <c r="BC766" s="15"/>
      <c r="BD766" s="15"/>
      <c r="BE766" s="15"/>
      <c r="BF766" s="15"/>
      <c r="BG766" s="15"/>
      <c r="BH766" s="15"/>
      <c r="BI766" s="15"/>
      <c r="BJ766" s="15"/>
      <c r="BK766" s="15"/>
      <c r="BL766" s="15"/>
      <c r="BM766" s="15"/>
      <c r="BN766" s="15"/>
    </row>
    <row r="767" spans="3:66" ht="14.25" customHeight="1" x14ac:dyDescent="0.35">
      <c r="C767" s="5"/>
      <c r="D767" s="5"/>
      <c r="E767" s="5"/>
      <c r="F767" s="5"/>
      <c r="G767" s="5"/>
      <c r="H767" s="5"/>
      <c r="I767" s="5"/>
      <c r="J767" s="5"/>
      <c r="K767" s="5"/>
      <c r="L767" s="5"/>
      <c r="M767" s="8"/>
      <c r="N767" s="5"/>
      <c r="O767" s="5"/>
      <c r="P767" s="5"/>
      <c r="Q767" s="5"/>
      <c r="R767" s="5"/>
      <c r="S767" s="5"/>
      <c r="T767" s="5"/>
      <c r="U767" s="5"/>
      <c r="V767" s="5"/>
      <c r="W767" s="1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15"/>
      <c r="BA767" s="15"/>
      <c r="BB767" s="15"/>
      <c r="BC767" s="15"/>
      <c r="BD767" s="15"/>
      <c r="BE767" s="15"/>
      <c r="BF767" s="15"/>
      <c r="BG767" s="15"/>
      <c r="BH767" s="15"/>
      <c r="BI767" s="15"/>
      <c r="BJ767" s="15"/>
      <c r="BK767" s="15"/>
      <c r="BL767" s="15"/>
      <c r="BM767" s="15"/>
      <c r="BN767" s="15"/>
    </row>
    <row r="768" spans="3:66" ht="14.25" customHeight="1" x14ac:dyDescent="0.35">
      <c r="C768" s="5"/>
      <c r="D768" s="5"/>
      <c r="E768" s="5"/>
      <c r="F768" s="5"/>
      <c r="G768" s="5"/>
      <c r="H768" s="5"/>
      <c r="I768" s="5"/>
      <c r="J768" s="5"/>
      <c r="K768" s="5"/>
      <c r="L768" s="5"/>
      <c r="M768" s="8"/>
      <c r="N768" s="5"/>
      <c r="O768" s="5"/>
      <c r="P768" s="5"/>
      <c r="Q768" s="5"/>
      <c r="R768" s="5"/>
      <c r="S768" s="5"/>
      <c r="T768" s="5"/>
      <c r="U768" s="5"/>
      <c r="V768" s="5"/>
      <c r="W768" s="1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15"/>
      <c r="BA768" s="15"/>
      <c r="BB768" s="15"/>
      <c r="BC768" s="15"/>
      <c r="BD768" s="15"/>
      <c r="BE768" s="15"/>
      <c r="BF768" s="15"/>
      <c r="BG768" s="15"/>
      <c r="BH768" s="15"/>
      <c r="BI768" s="15"/>
      <c r="BJ768" s="15"/>
      <c r="BK768" s="15"/>
      <c r="BL768" s="15"/>
      <c r="BM768" s="15"/>
      <c r="BN768" s="15"/>
    </row>
    <row r="769" spans="3:66" ht="14.25" customHeight="1" x14ac:dyDescent="0.35">
      <c r="C769" s="5"/>
      <c r="D769" s="5"/>
      <c r="E769" s="5"/>
      <c r="F769" s="5"/>
      <c r="G769" s="5"/>
      <c r="H769" s="5"/>
      <c r="I769" s="5"/>
      <c r="J769" s="5"/>
      <c r="K769" s="5"/>
      <c r="L769" s="5"/>
      <c r="M769" s="8"/>
      <c r="N769" s="5"/>
      <c r="O769" s="5"/>
      <c r="P769" s="5"/>
      <c r="Q769" s="5"/>
      <c r="R769" s="5"/>
      <c r="S769" s="5"/>
      <c r="T769" s="5"/>
      <c r="U769" s="5"/>
      <c r="V769" s="5"/>
      <c r="W769" s="1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15"/>
      <c r="BA769" s="15"/>
      <c r="BB769" s="15"/>
      <c r="BC769" s="15"/>
      <c r="BD769" s="15"/>
      <c r="BE769" s="15"/>
      <c r="BF769" s="15"/>
      <c r="BG769" s="15"/>
      <c r="BH769" s="15"/>
      <c r="BI769" s="15"/>
      <c r="BJ769" s="15"/>
      <c r="BK769" s="15"/>
      <c r="BL769" s="15"/>
      <c r="BM769" s="15"/>
      <c r="BN769" s="15"/>
    </row>
    <row r="770" spans="3:66" ht="14.25" customHeight="1" x14ac:dyDescent="0.35">
      <c r="C770" s="5"/>
      <c r="D770" s="5"/>
      <c r="E770" s="5"/>
      <c r="F770" s="5"/>
      <c r="G770" s="5"/>
      <c r="H770" s="5"/>
      <c r="I770" s="5"/>
      <c r="J770" s="5"/>
      <c r="K770" s="5"/>
      <c r="L770" s="5"/>
      <c r="M770" s="8"/>
      <c r="N770" s="5"/>
      <c r="O770" s="5"/>
      <c r="P770" s="5"/>
      <c r="Q770" s="5"/>
      <c r="R770" s="5"/>
      <c r="S770" s="5"/>
      <c r="T770" s="5"/>
      <c r="U770" s="5"/>
      <c r="V770" s="5"/>
      <c r="W770" s="1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15"/>
      <c r="BA770" s="15"/>
      <c r="BB770" s="15"/>
      <c r="BC770" s="15"/>
      <c r="BD770" s="15"/>
      <c r="BE770" s="15"/>
      <c r="BF770" s="15"/>
      <c r="BG770" s="15"/>
      <c r="BH770" s="15"/>
      <c r="BI770" s="15"/>
      <c r="BJ770" s="15"/>
      <c r="BK770" s="15"/>
      <c r="BL770" s="15"/>
      <c r="BM770" s="15"/>
      <c r="BN770" s="15"/>
    </row>
    <row r="771" spans="3:66" ht="14.25" customHeight="1" x14ac:dyDescent="0.35">
      <c r="C771" s="5"/>
      <c r="D771" s="5"/>
      <c r="E771" s="5"/>
      <c r="F771" s="5"/>
      <c r="G771" s="5"/>
      <c r="H771" s="5"/>
      <c r="I771" s="5"/>
      <c r="J771" s="5"/>
      <c r="K771" s="5"/>
      <c r="L771" s="5"/>
      <c r="M771" s="8"/>
      <c r="N771" s="5"/>
      <c r="O771" s="5"/>
      <c r="P771" s="5"/>
      <c r="Q771" s="5"/>
      <c r="R771" s="5"/>
      <c r="S771" s="5"/>
      <c r="T771" s="5"/>
      <c r="U771" s="5"/>
      <c r="V771" s="5"/>
      <c r="W771" s="1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15"/>
      <c r="BA771" s="15"/>
      <c r="BB771" s="15"/>
      <c r="BC771" s="15"/>
      <c r="BD771" s="15"/>
      <c r="BE771" s="15"/>
      <c r="BF771" s="15"/>
      <c r="BG771" s="15"/>
      <c r="BH771" s="15"/>
      <c r="BI771" s="15"/>
      <c r="BJ771" s="15"/>
      <c r="BK771" s="15"/>
      <c r="BL771" s="15"/>
      <c r="BM771" s="15"/>
      <c r="BN771" s="15"/>
    </row>
    <row r="772" spans="3:66" ht="14.25" customHeight="1" x14ac:dyDescent="0.35">
      <c r="C772" s="5"/>
      <c r="D772" s="5"/>
      <c r="E772" s="5"/>
      <c r="F772" s="5"/>
      <c r="G772" s="5"/>
      <c r="H772" s="5"/>
      <c r="I772" s="5"/>
      <c r="J772" s="5"/>
      <c r="K772" s="5"/>
      <c r="L772" s="5"/>
      <c r="M772" s="8"/>
      <c r="N772" s="5"/>
      <c r="O772" s="5"/>
      <c r="P772" s="5"/>
      <c r="Q772" s="5"/>
      <c r="R772" s="5"/>
      <c r="S772" s="5"/>
      <c r="T772" s="5"/>
      <c r="U772" s="5"/>
      <c r="V772" s="5"/>
      <c r="W772" s="1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15"/>
      <c r="BA772" s="15"/>
      <c r="BB772" s="15"/>
      <c r="BC772" s="15"/>
      <c r="BD772" s="15"/>
      <c r="BE772" s="15"/>
      <c r="BF772" s="15"/>
      <c r="BG772" s="15"/>
      <c r="BH772" s="15"/>
      <c r="BI772" s="15"/>
      <c r="BJ772" s="15"/>
      <c r="BK772" s="15"/>
      <c r="BL772" s="15"/>
      <c r="BM772" s="15"/>
      <c r="BN772" s="15"/>
    </row>
    <row r="773" spans="3:66" ht="14.25" customHeight="1" x14ac:dyDescent="0.35">
      <c r="C773" s="5"/>
      <c r="D773" s="5"/>
      <c r="E773" s="5"/>
      <c r="F773" s="5"/>
      <c r="G773" s="5"/>
      <c r="H773" s="5"/>
      <c r="I773" s="5"/>
      <c r="J773" s="5"/>
      <c r="K773" s="5"/>
      <c r="L773" s="5"/>
      <c r="M773" s="8"/>
      <c r="N773" s="5"/>
      <c r="O773" s="5"/>
      <c r="P773" s="5"/>
      <c r="Q773" s="5"/>
      <c r="R773" s="5"/>
      <c r="S773" s="5"/>
      <c r="T773" s="5"/>
      <c r="U773" s="5"/>
      <c r="V773" s="5"/>
      <c r="W773" s="1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15"/>
      <c r="BA773" s="15"/>
      <c r="BB773" s="15"/>
      <c r="BC773" s="15"/>
      <c r="BD773" s="15"/>
      <c r="BE773" s="15"/>
      <c r="BF773" s="15"/>
      <c r="BG773" s="15"/>
      <c r="BH773" s="15"/>
      <c r="BI773" s="15"/>
      <c r="BJ773" s="15"/>
      <c r="BK773" s="15"/>
      <c r="BL773" s="15"/>
      <c r="BM773" s="15"/>
      <c r="BN773" s="15"/>
    </row>
    <row r="774" spans="3:66" ht="14.25" customHeight="1" x14ac:dyDescent="0.35">
      <c r="C774" s="5"/>
      <c r="D774" s="5"/>
      <c r="E774" s="5"/>
      <c r="F774" s="5"/>
      <c r="G774" s="5"/>
      <c r="H774" s="5"/>
      <c r="I774" s="5"/>
      <c r="J774" s="5"/>
      <c r="K774" s="5"/>
      <c r="L774" s="5"/>
      <c r="M774" s="8"/>
      <c r="N774" s="5"/>
      <c r="O774" s="5"/>
      <c r="P774" s="5"/>
      <c r="Q774" s="5"/>
      <c r="R774" s="5"/>
      <c r="S774" s="5"/>
      <c r="T774" s="5"/>
      <c r="U774" s="5"/>
      <c r="V774" s="5"/>
      <c r="W774" s="1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15"/>
      <c r="BA774" s="15"/>
      <c r="BB774" s="15"/>
      <c r="BC774" s="15"/>
      <c r="BD774" s="15"/>
      <c r="BE774" s="15"/>
      <c r="BF774" s="15"/>
      <c r="BG774" s="15"/>
      <c r="BH774" s="15"/>
      <c r="BI774" s="15"/>
      <c r="BJ774" s="15"/>
      <c r="BK774" s="15"/>
      <c r="BL774" s="15"/>
      <c r="BM774" s="15"/>
      <c r="BN774" s="15"/>
    </row>
    <row r="775" spans="3:66" ht="14.25" customHeight="1" x14ac:dyDescent="0.35">
      <c r="C775" s="5"/>
      <c r="D775" s="5"/>
      <c r="E775" s="5"/>
      <c r="F775" s="5"/>
      <c r="G775" s="5"/>
      <c r="H775" s="5"/>
      <c r="I775" s="5"/>
      <c r="J775" s="5"/>
      <c r="K775" s="5"/>
      <c r="L775" s="5"/>
      <c r="M775" s="8"/>
      <c r="N775" s="5"/>
      <c r="O775" s="5"/>
      <c r="P775" s="5"/>
      <c r="Q775" s="5"/>
      <c r="R775" s="5"/>
      <c r="S775" s="5"/>
      <c r="T775" s="5"/>
      <c r="U775" s="5"/>
      <c r="V775" s="5"/>
      <c r="W775" s="1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15"/>
      <c r="BA775" s="15"/>
      <c r="BB775" s="15"/>
      <c r="BC775" s="15"/>
      <c r="BD775" s="15"/>
      <c r="BE775" s="15"/>
      <c r="BF775" s="15"/>
      <c r="BG775" s="15"/>
      <c r="BH775" s="15"/>
      <c r="BI775" s="15"/>
      <c r="BJ775" s="15"/>
      <c r="BK775" s="15"/>
      <c r="BL775" s="15"/>
      <c r="BM775" s="15"/>
      <c r="BN775" s="15"/>
    </row>
    <row r="776" spans="3:66" ht="14.25" customHeight="1" x14ac:dyDescent="0.35">
      <c r="C776" s="5"/>
      <c r="D776" s="5"/>
      <c r="E776" s="5"/>
      <c r="F776" s="5"/>
      <c r="G776" s="5"/>
      <c r="H776" s="5"/>
      <c r="I776" s="5"/>
      <c r="J776" s="5"/>
      <c r="K776" s="5"/>
      <c r="L776" s="5"/>
      <c r="M776" s="8"/>
      <c r="N776" s="5"/>
      <c r="O776" s="5"/>
      <c r="P776" s="5"/>
      <c r="Q776" s="5"/>
      <c r="R776" s="5"/>
      <c r="S776" s="5"/>
      <c r="T776" s="5"/>
      <c r="U776" s="5"/>
      <c r="V776" s="5"/>
      <c r="W776" s="1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15"/>
      <c r="BA776" s="15"/>
      <c r="BB776" s="15"/>
      <c r="BC776" s="15"/>
      <c r="BD776" s="15"/>
      <c r="BE776" s="15"/>
      <c r="BF776" s="15"/>
      <c r="BG776" s="15"/>
      <c r="BH776" s="15"/>
      <c r="BI776" s="15"/>
      <c r="BJ776" s="15"/>
      <c r="BK776" s="15"/>
      <c r="BL776" s="15"/>
      <c r="BM776" s="15"/>
      <c r="BN776" s="15"/>
    </row>
    <row r="777" spans="3:66" ht="14.25" customHeight="1" x14ac:dyDescent="0.35">
      <c r="C777" s="5"/>
      <c r="D777" s="5"/>
      <c r="E777" s="5"/>
      <c r="F777" s="5"/>
      <c r="G777" s="5"/>
      <c r="H777" s="5"/>
      <c r="I777" s="5"/>
      <c r="J777" s="5"/>
      <c r="K777" s="5"/>
      <c r="L777" s="5"/>
      <c r="M777" s="8"/>
      <c r="N777" s="5"/>
      <c r="O777" s="5"/>
      <c r="P777" s="5"/>
      <c r="Q777" s="5"/>
      <c r="R777" s="5"/>
      <c r="S777" s="5"/>
      <c r="T777" s="5"/>
      <c r="U777" s="5"/>
      <c r="V777" s="5"/>
      <c r="W777" s="1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15"/>
      <c r="BA777" s="15"/>
      <c r="BB777" s="15"/>
      <c r="BC777" s="15"/>
      <c r="BD777" s="15"/>
      <c r="BE777" s="15"/>
      <c r="BF777" s="15"/>
      <c r="BG777" s="15"/>
      <c r="BH777" s="15"/>
      <c r="BI777" s="15"/>
      <c r="BJ777" s="15"/>
      <c r="BK777" s="15"/>
      <c r="BL777" s="15"/>
      <c r="BM777" s="15"/>
      <c r="BN777" s="15"/>
    </row>
    <row r="778" spans="3:66" ht="14.25" customHeight="1" x14ac:dyDescent="0.35">
      <c r="C778" s="5"/>
      <c r="D778" s="5"/>
      <c r="E778" s="5"/>
      <c r="F778" s="5"/>
      <c r="G778" s="5"/>
      <c r="H778" s="5"/>
      <c r="I778" s="5"/>
      <c r="J778" s="5"/>
      <c r="K778" s="5"/>
      <c r="L778" s="5"/>
      <c r="M778" s="8"/>
      <c r="N778" s="5"/>
      <c r="O778" s="5"/>
      <c r="P778" s="5"/>
      <c r="Q778" s="5"/>
      <c r="R778" s="5"/>
      <c r="S778" s="5"/>
      <c r="T778" s="5"/>
      <c r="U778" s="5"/>
      <c r="V778" s="5"/>
      <c r="W778" s="1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15"/>
      <c r="BA778" s="15"/>
      <c r="BB778" s="15"/>
      <c r="BC778" s="15"/>
      <c r="BD778" s="15"/>
      <c r="BE778" s="15"/>
      <c r="BF778" s="15"/>
      <c r="BG778" s="15"/>
      <c r="BH778" s="15"/>
      <c r="BI778" s="15"/>
      <c r="BJ778" s="15"/>
      <c r="BK778" s="15"/>
      <c r="BL778" s="15"/>
      <c r="BM778" s="15"/>
      <c r="BN778" s="15"/>
    </row>
    <row r="779" spans="3:66" ht="14.25" customHeight="1" x14ac:dyDescent="0.35">
      <c r="C779" s="5"/>
      <c r="D779" s="5"/>
      <c r="E779" s="5"/>
      <c r="F779" s="5"/>
      <c r="G779" s="5"/>
      <c r="H779" s="5"/>
      <c r="I779" s="5"/>
      <c r="J779" s="5"/>
      <c r="K779" s="5"/>
      <c r="L779" s="5"/>
      <c r="M779" s="8"/>
      <c r="N779" s="5"/>
      <c r="O779" s="5"/>
      <c r="P779" s="5"/>
      <c r="Q779" s="5"/>
      <c r="R779" s="5"/>
      <c r="S779" s="5"/>
      <c r="T779" s="5"/>
      <c r="U779" s="5"/>
      <c r="V779" s="5"/>
      <c r="W779" s="1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15"/>
      <c r="BA779" s="15"/>
      <c r="BB779" s="15"/>
      <c r="BC779" s="15"/>
      <c r="BD779" s="15"/>
      <c r="BE779" s="15"/>
      <c r="BF779" s="15"/>
      <c r="BG779" s="15"/>
      <c r="BH779" s="15"/>
      <c r="BI779" s="15"/>
      <c r="BJ779" s="15"/>
      <c r="BK779" s="15"/>
      <c r="BL779" s="15"/>
      <c r="BM779" s="15"/>
      <c r="BN779" s="15"/>
    </row>
    <row r="780" spans="3:66" ht="14.25" customHeight="1" x14ac:dyDescent="0.35">
      <c r="C780" s="5"/>
      <c r="D780" s="5"/>
      <c r="E780" s="5"/>
      <c r="F780" s="5"/>
      <c r="G780" s="5"/>
      <c r="H780" s="5"/>
      <c r="I780" s="5"/>
      <c r="J780" s="5"/>
      <c r="K780" s="5"/>
      <c r="L780" s="5"/>
      <c r="M780" s="8"/>
      <c r="N780" s="5"/>
      <c r="O780" s="5"/>
      <c r="P780" s="5"/>
      <c r="Q780" s="5"/>
      <c r="R780" s="5"/>
      <c r="S780" s="5"/>
      <c r="T780" s="5"/>
      <c r="U780" s="5"/>
      <c r="V780" s="5"/>
      <c r="W780" s="1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15"/>
      <c r="BA780" s="15"/>
      <c r="BB780" s="15"/>
      <c r="BC780" s="15"/>
      <c r="BD780" s="15"/>
      <c r="BE780" s="15"/>
      <c r="BF780" s="15"/>
      <c r="BG780" s="15"/>
      <c r="BH780" s="15"/>
      <c r="BI780" s="15"/>
      <c r="BJ780" s="15"/>
      <c r="BK780" s="15"/>
      <c r="BL780" s="15"/>
      <c r="BM780" s="15"/>
      <c r="BN780" s="15"/>
    </row>
    <row r="781" spans="3:66" ht="14.25" customHeight="1" x14ac:dyDescent="0.35">
      <c r="C781" s="5"/>
      <c r="D781" s="5"/>
      <c r="E781" s="5"/>
      <c r="F781" s="5"/>
      <c r="G781" s="5"/>
      <c r="H781" s="5"/>
      <c r="I781" s="5"/>
      <c r="J781" s="5"/>
      <c r="K781" s="5"/>
      <c r="L781" s="5"/>
      <c r="M781" s="8"/>
      <c r="N781" s="5"/>
      <c r="O781" s="5"/>
      <c r="P781" s="5"/>
      <c r="Q781" s="5"/>
      <c r="R781" s="5"/>
      <c r="S781" s="5"/>
      <c r="T781" s="5"/>
      <c r="U781" s="5"/>
      <c r="V781" s="5"/>
      <c r="W781" s="1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15"/>
      <c r="BA781" s="15"/>
      <c r="BB781" s="15"/>
      <c r="BC781" s="15"/>
      <c r="BD781" s="15"/>
      <c r="BE781" s="15"/>
      <c r="BF781" s="15"/>
      <c r="BG781" s="15"/>
      <c r="BH781" s="15"/>
      <c r="BI781" s="15"/>
      <c r="BJ781" s="15"/>
      <c r="BK781" s="15"/>
      <c r="BL781" s="15"/>
      <c r="BM781" s="15"/>
      <c r="BN781" s="15"/>
    </row>
    <row r="782" spans="3:66" ht="14.25" customHeight="1" x14ac:dyDescent="0.35">
      <c r="C782" s="5"/>
      <c r="D782" s="5"/>
      <c r="E782" s="5"/>
      <c r="F782" s="5"/>
      <c r="G782" s="5"/>
      <c r="H782" s="5"/>
      <c r="I782" s="5"/>
      <c r="J782" s="5"/>
      <c r="K782" s="5"/>
      <c r="L782" s="5"/>
      <c r="M782" s="8"/>
      <c r="N782" s="5"/>
      <c r="O782" s="5"/>
      <c r="P782" s="5"/>
      <c r="Q782" s="5"/>
      <c r="R782" s="5"/>
      <c r="S782" s="5"/>
      <c r="T782" s="5"/>
      <c r="U782" s="5"/>
      <c r="V782" s="5"/>
      <c r="W782" s="1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15"/>
      <c r="BA782" s="15"/>
      <c r="BB782" s="15"/>
      <c r="BC782" s="15"/>
      <c r="BD782" s="15"/>
      <c r="BE782" s="15"/>
      <c r="BF782" s="15"/>
      <c r="BG782" s="15"/>
      <c r="BH782" s="15"/>
      <c r="BI782" s="15"/>
      <c r="BJ782" s="15"/>
      <c r="BK782" s="15"/>
      <c r="BL782" s="15"/>
      <c r="BM782" s="15"/>
      <c r="BN782" s="15"/>
    </row>
    <row r="783" spans="3:66" ht="14.25" customHeight="1" x14ac:dyDescent="0.35">
      <c r="C783" s="5"/>
      <c r="D783" s="5"/>
      <c r="E783" s="5"/>
      <c r="F783" s="5"/>
      <c r="G783" s="5"/>
      <c r="H783" s="5"/>
      <c r="I783" s="5"/>
      <c r="J783" s="5"/>
      <c r="K783" s="5"/>
      <c r="L783" s="5"/>
      <c r="M783" s="8"/>
      <c r="N783" s="5"/>
      <c r="O783" s="5"/>
      <c r="P783" s="5"/>
      <c r="Q783" s="5"/>
      <c r="R783" s="5"/>
      <c r="S783" s="5"/>
      <c r="T783" s="5"/>
      <c r="U783" s="5"/>
      <c r="V783" s="5"/>
      <c r="W783" s="1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15"/>
      <c r="BA783" s="15"/>
      <c r="BB783" s="15"/>
      <c r="BC783" s="15"/>
      <c r="BD783" s="15"/>
      <c r="BE783" s="15"/>
      <c r="BF783" s="15"/>
      <c r="BG783" s="15"/>
      <c r="BH783" s="15"/>
      <c r="BI783" s="15"/>
      <c r="BJ783" s="15"/>
      <c r="BK783" s="15"/>
      <c r="BL783" s="15"/>
      <c r="BM783" s="15"/>
      <c r="BN783" s="15"/>
    </row>
    <row r="784" spans="3:66" ht="14.25" customHeight="1" x14ac:dyDescent="0.35">
      <c r="C784" s="5"/>
      <c r="D784" s="5"/>
      <c r="E784" s="5"/>
      <c r="F784" s="5"/>
      <c r="G784" s="5"/>
      <c r="H784" s="5"/>
      <c r="I784" s="5"/>
      <c r="J784" s="5"/>
      <c r="K784" s="5"/>
      <c r="L784" s="5"/>
      <c r="M784" s="8"/>
      <c r="N784" s="5"/>
      <c r="O784" s="5"/>
      <c r="P784" s="5"/>
      <c r="Q784" s="5"/>
      <c r="R784" s="5"/>
      <c r="S784" s="5"/>
      <c r="T784" s="5"/>
      <c r="U784" s="5"/>
      <c r="V784" s="5"/>
      <c r="W784" s="1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15"/>
      <c r="BA784" s="15"/>
      <c r="BB784" s="15"/>
      <c r="BC784" s="15"/>
      <c r="BD784" s="15"/>
      <c r="BE784" s="15"/>
      <c r="BF784" s="15"/>
      <c r="BG784" s="15"/>
      <c r="BH784" s="15"/>
      <c r="BI784" s="15"/>
      <c r="BJ784" s="15"/>
      <c r="BK784" s="15"/>
      <c r="BL784" s="15"/>
      <c r="BM784" s="15"/>
      <c r="BN784" s="15"/>
    </row>
    <row r="785" spans="3:66" ht="14.25" customHeight="1" x14ac:dyDescent="0.35">
      <c r="C785" s="5"/>
      <c r="D785" s="5"/>
      <c r="E785" s="5"/>
      <c r="F785" s="5"/>
      <c r="G785" s="5"/>
      <c r="H785" s="5"/>
      <c r="I785" s="5"/>
      <c r="J785" s="5"/>
      <c r="K785" s="5"/>
      <c r="L785" s="5"/>
      <c r="M785" s="8"/>
      <c r="N785" s="5"/>
      <c r="O785" s="5"/>
      <c r="P785" s="5"/>
      <c r="Q785" s="5"/>
      <c r="R785" s="5"/>
      <c r="S785" s="5"/>
      <c r="T785" s="5"/>
      <c r="U785" s="5"/>
      <c r="V785" s="5"/>
      <c r="W785" s="1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15"/>
      <c r="BA785" s="15"/>
      <c r="BB785" s="15"/>
      <c r="BC785" s="15"/>
      <c r="BD785" s="15"/>
      <c r="BE785" s="15"/>
      <c r="BF785" s="15"/>
      <c r="BG785" s="15"/>
      <c r="BH785" s="15"/>
      <c r="BI785" s="15"/>
      <c r="BJ785" s="15"/>
      <c r="BK785" s="15"/>
      <c r="BL785" s="15"/>
      <c r="BM785" s="15"/>
      <c r="BN785" s="15"/>
    </row>
    <row r="786" spans="3:66" ht="14.25" customHeight="1" x14ac:dyDescent="0.35">
      <c r="C786" s="5"/>
      <c r="D786" s="5"/>
      <c r="E786" s="5"/>
      <c r="F786" s="5"/>
      <c r="G786" s="5"/>
      <c r="H786" s="5"/>
      <c r="I786" s="5"/>
      <c r="J786" s="5"/>
      <c r="K786" s="5"/>
      <c r="L786" s="5"/>
      <c r="M786" s="8"/>
      <c r="N786" s="5"/>
      <c r="O786" s="5"/>
      <c r="P786" s="5"/>
      <c r="Q786" s="5"/>
      <c r="R786" s="5"/>
      <c r="S786" s="5"/>
      <c r="T786" s="5"/>
      <c r="U786" s="5"/>
      <c r="V786" s="5"/>
      <c r="W786" s="1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15"/>
      <c r="BA786" s="15"/>
      <c r="BB786" s="15"/>
      <c r="BC786" s="15"/>
      <c r="BD786" s="15"/>
      <c r="BE786" s="15"/>
      <c r="BF786" s="15"/>
      <c r="BG786" s="15"/>
      <c r="BH786" s="15"/>
      <c r="BI786" s="15"/>
      <c r="BJ786" s="15"/>
      <c r="BK786" s="15"/>
      <c r="BL786" s="15"/>
      <c r="BM786" s="15"/>
      <c r="BN786" s="15"/>
    </row>
    <row r="787" spans="3:66" ht="14.25" customHeight="1" x14ac:dyDescent="0.35">
      <c r="C787" s="5"/>
      <c r="D787" s="5"/>
      <c r="E787" s="5"/>
      <c r="F787" s="5"/>
      <c r="G787" s="5"/>
      <c r="H787" s="5"/>
      <c r="I787" s="5"/>
      <c r="J787" s="5"/>
      <c r="K787" s="5"/>
      <c r="L787" s="5"/>
      <c r="M787" s="8"/>
      <c r="N787" s="5"/>
      <c r="O787" s="5"/>
      <c r="P787" s="5"/>
      <c r="Q787" s="5"/>
      <c r="R787" s="5"/>
      <c r="S787" s="5"/>
      <c r="T787" s="5"/>
      <c r="U787" s="5"/>
      <c r="V787" s="5"/>
      <c r="W787" s="1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15"/>
      <c r="BA787" s="15"/>
      <c r="BB787" s="15"/>
      <c r="BC787" s="15"/>
      <c r="BD787" s="15"/>
      <c r="BE787" s="15"/>
      <c r="BF787" s="15"/>
      <c r="BG787" s="15"/>
      <c r="BH787" s="15"/>
      <c r="BI787" s="15"/>
      <c r="BJ787" s="15"/>
      <c r="BK787" s="15"/>
      <c r="BL787" s="15"/>
      <c r="BM787" s="15"/>
      <c r="BN787" s="15"/>
    </row>
    <row r="788" spans="3:66" ht="14.25" customHeight="1" x14ac:dyDescent="0.35">
      <c r="C788" s="5"/>
      <c r="D788" s="5"/>
      <c r="E788" s="5"/>
      <c r="F788" s="5"/>
      <c r="G788" s="5"/>
      <c r="H788" s="5"/>
      <c r="I788" s="5"/>
      <c r="J788" s="5"/>
      <c r="K788" s="5"/>
      <c r="L788" s="5"/>
      <c r="M788" s="8"/>
      <c r="N788" s="5"/>
      <c r="O788" s="5"/>
      <c r="P788" s="5"/>
      <c r="Q788" s="5"/>
      <c r="R788" s="5"/>
      <c r="S788" s="5"/>
      <c r="T788" s="5"/>
      <c r="U788" s="5"/>
      <c r="V788" s="5"/>
      <c r="W788" s="1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15"/>
      <c r="BA788" s="15"/>
      <c r="BB788" s="15"/>
      <c r="BC788" s="15"/>
      <c r="BD788" s="15"/>
      <c r="BE788" s="15"/>
      <c r="BF788" s="15"/>
      <c r="BG788" s="15"/>
      <c r="BH788" s="15"/>
      <c r="BI788" s="15"/>
      <c r="BJ788" s="15"/>
      <c r="BK788" s="15"/>
      <c r="BL788" s="15"/>
      <c r="BM788" s="15"/>
      <c r="BN788" s="15"/>
    </row>
    <row r="789" spans="3:66" ht="14.25" customHeight="1" x14ac:dyDescent="0.35">
      <c r="C789" s="5"/>
      <c r="D789" s="5"/>
      <c r="E789" s="5"/>
      <c r="F789" s="5"/>
      <c r="G789" s="5"/>
      <c r="H789" s="5"/>
      <c r="I789" s="5"/>
      <c r="J789" s="5"/>
      <c r="K789" s="5"/>
      <c r="L789" s="5"/>
      <c r="M789" s="8"/>
      <c r="N789" s="5"/>
      <c r="O789" s="5"/>
      <c r="P789" s="5"/>
      <c r="Q789" s="5"/>
      <c r="R789" s="5"/>
      <c r="S789" s="5"/>
      <c r="T789" s="5"/>
      <c r="U789" s="5"/>
      <c r="V789" s="5"/>
      <c r="W789" s="1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15"/>
      <c r="BA789" s="15"/>
      <c r="BB789" s="15"/>
      <c r="BC789" s="15"/>
      <c r="BD789" s="15"/>
      <c r="BE789" s="15"/>
      <c r="BF789" s="15"/>
      <c r="BG789" s="15"/>
      <c r="BH789" s="15"/>
      <c r="BI789" s="15"/>
      <c r="BJ789" s="15"/>
      <c r="BK789" s="15"/>
      <c r="BL789" s="15"/>
      <c r="BM789" s="15"/>
      <c r="BN789" s="15"/>
    </row>
    <row r="790" spans="3:66" ht="14.25" customHeight="1" x14ac:dyDescent="0.35">
      <c r="C790" s="5"/>
      <c r="D790" s="5"/>
      <c r="E790" s="5"/>
      <c r="F790" s="5"/>
      <c r="G790" s="5"/>
      <c r="H790" s="5"/>
      <c r="I790" s="5"/>
      <c r="J790" s="5"/>
      <c r="K790" s="5"/>
      <c r="L790" s="5"/>
      <c r="M790" s="8"/>
      <c r="N790" s="5"/>
      <c r="O790" s="5"/>
      <c r="P790" s="5"/>
      <c r="Q790" s="5"/>
      <c r="R790" s="5"/>
      <c r="S790" s="5"/>
      <c r="T790" s="5"/>
      <c r="U790" s="5"/>
      <c r="V790" s="5"/>
      <c r="W790" s="1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15"/>
      <c r="BA790" s="15"/>
      <c r="BB790" s="15"/>
      <c r="BC790" s="15"/>
      <c r="BD790" s="15"/>
      <c r="BE790" s="15"/>
      <c r="BF790" s="15"/>
      <c r="BG790" s="15"/>
      <c r="BH790" s="15"/>
      <c r="BI790" s="15"/>
      <c r="BJ790" s="15"/>
      <c r="BK790" s="15"/>
      <c r="BL790" s="15"/>
      <c r="BM790" s="15"/>
      <c r="BN790" s="15"/>
    </row>
    <row r="791" spans="3:66" ht="14.25" customHeight="1" x14ac:dyDescent="0.35">
      <c r="C791" s="5"/>
      <c r="D791" s="5"/>
      <c r="E791" s="5"/>
      <c r="F791" s="5"/>
      <c r="G791" s="5"/>
      <c r="H791" s="5"/>
      <c r="I791" s="5"/>
      <c r="J791" s="5"/>
      <c r="K791" s="5"/>
      <c r="L791" s="5"/>
      <c r="M791" s="8"/>
      <c r="N791" s="5"/>
      <c r="O791" s="5"/>
      <c r="P791" s="5"/>
      <c r="Q791" s="5"/>
      <c r="R791" s="5"/>
      <c r="S791" s="5"/>
      <c r="T791" s="5"/>
      <c r="U791" s="5"/>
      <c r="V791" s="5"/>
      <c r="W791" s="1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15"/>
      <c r="BA791" s="15"/>
      <c r="BB791" s="15"/>
      <c r="BC791" s="15"/>
      <c r="BD791" s="15"/>
      <c r="BE791" s="15"/>
      <c r="BF791" s="15"/>
      <c r="BG791" s="15"/>
      <c r="BH791" s="15"/>
      <c r="BI791" s="15"/>
      <c r="BJ791" s="15"/>
      <c r="BK791" s="15"/>
      <c r="BL791" s="15"/>
      <c r="BM791" s="15"/>
      <c r="BN791" s="15"/>
    </row>
    <row r="792" spans="3:66" ht="14.25" customHeight="1" x14ac:dyDescent="0.35">
      <c r="C792" s="5"/>
      <c r="D792" s="5"/>
      <c r="E792" s="5"/>
      <c r="F792" s="5"/>
      <c r="G792" s="5"/>
      <c r="H792" s="5"/>
      <c r="I792" s="5"/>
      <c r="J792" s="5"/>
      <c r="K792" s="5"/>
      <c r="L792" s="5"/>
      <c r="M792" s="8"/>
      <c r="N792" s="5"/>
      <c r="O792" s="5"/>
      <c r="P792" s="5"/>
      <c r="Q792" s="5"/>
      <c r="R792" s="5"/>
      <c r="S792" s="5"/>
      <c r="T792" s="5"/>
      <c r="U792" s="5"/>
      <c r="V792" s="5"/>
      <c r="W792" s="1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15"/>
      <c r="BA792" s="15"/>
      <c r="BB792" s="15"/>
      <c r="BC792" s="15"/>
      <c r="BD792" s="15"/>
      <c r="BE792" s="15"/>
      <c r="BF792" s="15"/>
      <c r="BG792" s="15"/>
      <c r="BH792" s="15"/>
      <c r="BI792" s="15"/>
      <c r="BJ792" s="15"/>
      <c r="BK792" s="15"/>
      <c r="BL792" s="15"/>
      <c r="BM792" s="15"/>
      <c r="BN792" s="15"/>
    </row>
    <row r="793" spans="3:66" ht="14.25" customHeight="1" x14ac:dyDescent="0.35">
      <c r="C793" s="5"/>
      <c r="D793" s="5"/>
      <c r="E793" s="5"/>
      <c r="F793" s="5"/>
      <c r="G793" s="5"/>
      <c r="H793" s="5"/>
      <c r="I793" s="5"/>
      <c r="J793" s="5"/>
      <c r="K793" s="5"/>
      <c r="L793" s="5"/>
      <c r="M793" s="8"/>
      <c r="N793" s="5"/>
      <c r="O793" s="5"/>
      <c r="P793" s="5"/>
      <c r="Q793" s="5"/>
      <c r="R793" s="5"/>
      <c r="S793" s="5"/>
      <c r="T793" s="5"/>
      <c r="U793" s="5"/>
      <c r="V793" s="5"/>
      <c r="W793" s="1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15"/>
      <c r="BA793" s="15"/>
      <c r="BB793" s="15"/>
      <c r="BC793" s="15"/>
      <c r="BD793" s="15"/>
      <c r="BE793" s="15"/>
      <c r="BF793" s="15"/>
      <c r="BG793" s="15"/>
      <c r="BH793" s="15"/>
      <c r="BI793" s="15"/>
      <c r="BJ793" s="15"/>
      <c r="BK793" s="15"/>
      <c r="BL793" s="15"/>
      <c r="BM793" s="15"/>
      <c r="BN793" s="15"/>
    </row>
    <row r="794" spans="3:66" ht="14.25" customHeight="1" x14ac:dyDescent="0.35">
      <c r="C794" s="5"/>
      <c r="D794" s="5"/>
      <c r="E794" s="5"/>
      <c r="F794" s="5"/>
      <c r="G794" s="5"/>
      <c r="H794" s="5"/>
      <c r="I794" s="5"/>
      <c r="J794" s="5"/>
      <c r="K794" s="5"/>
      <c r="L794" s="5"/>
      <c r="M794" s="8"/>
      <c r="N794" s="5"/>
      <c r="O794" s="5"/>
      <c r="P794" s="5"/>
      <c r="Q794" s="5"/>
      <c r="R794" s="5"/>
      <c r="S794" s="5"/>
      <c r="T794" s="5"/>
      <c r="U794" s="5"/>
      <c r="V794" s="5"/>
      <c r="W794" s="1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15"/>
      <c r="BA794" s="15"/>
      <c r="BB794" s="15"/>
      <c r="BC794" s="15"/>
      <c r="BD794" s="15"/>
      <c r="BE794" s="15"/>
      <c r="BF794" s="15"/>
      <c r="BG794" s="15"/>
      <c r="BH794" s="15"/>
      <c r="BI794" s="15"/>
      <c r="BJ794" s="15"/>
      <c r="BK794" s="15"/>
      <c r="BL794" s="15"/>
      <c r="BM794" s="15"/>
      <c r="BN794" s="15"/>
    </row>
    <row r="795" spans="3:66" ht="14.25" customHeight="1" x14ac:dyDescent="0.35">
      <c r="C795" s="5"/>
      <c r="D795" s="5"/>
      <c r="E795" s="5"/>
      <c r="F795" s="5"/>
      <c r="G795" s="5"/>
      <c r="H795" s="5"/>
      <c r="I795" s="5"/>
      <c r="J795" s="5"/>
      <c r="K795" s="5"/>
      <c r="L795" s="5"/>
      <c r="M795" s="8"/>
      <c r="N795" s="5"/>
      <c r="O795" s="5"/>
      <c r="P795" s="5"/>
      <c r="Q795" s="5"/>
      <c r="R795" s="5"/>
      <c r="S795" s="5"/>
      <c r="T795" s="5"/>
      <c r="U795" s="5"/>
      <c r="V795" s="5"/>
      <c r="W795" s="1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15"/>
      <c r="BA795" s="15"/>
      <c r="BB795" s="15"/>
      <c r="BC795" s="15"/>
      <c r="BD795" s="15"/>
      <c r="BE795" s="15"/>
      <c r="BF795" s="15"/>
      <c r="BG795" s="15"/>
      <c r="BH795" s="15"/>
      <c r="BI795" s="15"/>
      <c r="BJ795" s="15"/>
      <c r="BK795" s="15"/>
      <c r="BL795" s="15"/>
      <c r="BM795" s="15"/>
      <c r="BN795" s="15"/>
    </row>
    <row r="796" spans="3:66" ht="14.25" customHeight="1" x14ac:dyDescent="0.35">
      <c r="C796" s="5"/>
      <c r="D796" s="5"/>
      <c r="E796" s="5"/>
      <c r="F796" s="5"/>
      <c r="G796" s="5"/>
      <c r="H796" s="5"/>
      <c r="I796" s="5"/>
      <c r="J796" s="5"/>
      <c r="K796" s="5"/>
      <c r="L796" s="5"/>
      <c r="M796" s="8"/>
      <c r="N796" s="5"/>
      <c r="O796" s="5"/>
      <c r="P796" s="5"/>
      <c r="Q796" s="5"/>
      <c r="R796" s="5"/>
      <c r="S796" s="5"/>
      <c r="T796" s="5"/>
      <c r="U796" s="5"/>
      <c r="V796" s="5"/>
      <c r="W796" s="1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15"/>
      <c r="BA796" s="15"/>
      <c r="BB796" s="15"/>
      <c r="BC796" s="15"/>
      <c r="BD796" s="15"/>
      <c r="BE796" s="15"/>
      <c r="BF796" s="15"/>
      <c r="BG796" s="15"/>
      <c r="BH796" s="15"/>
      <c r="BI796" s="15"/>
      <c r="BJ796" s="15"/>
      <c r="BK796" s="15"/>
      <c r="BL796" s="15"/>
      <c r="BM796" s="15"/>
      <c r="BN796" s="15"/>
    </row>
    <row r="797" spans="3:66" ht="14.25" customHeight="1" x14ac:dyDescent="0.35">
      <c r="C797" s="5"/>
      <c r="D797" s="5"/>
      <c r="E797" s="5"/>
      <c r="F797" s="5"/>
      <c r="G797" s="5"/>
      <c r="H797" s="5"/>
      <c r="I797" s="5"/>
      <c r="J797" s="5"/>
      <c r="K797" s="5"/>
      <c r="L797" s="5"/>
      <c r="M797" s="8"/>
      <c r="N797" s="5"/>
      <c r="O797" s="5"/>
      <c r="P797" s="5"/>
      <c r="Q797" s="5"/>
      <c r="R797" s="5"/>
      <c r="S797" s="5"/>
      <c r="T797" s="5"/>
      <c r="U797" s="5"/>
      <c r="V797" s="5"/>
      <c r="W797" s="1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15"/>
      <c r="BA797" s="15"/>
      <c r="BB797" s="15"/>
      <c r="BC797" s="15"/>
      <c r="BD797" s="15"/>
      <c r="BE797" s="15"/>
      <c r="BF797" s="15"/>
      <c r="BG797" s="15"/>
      <c r="BH797" s="15"/>
      <c r="BI797" s="15"/>
      <c r="BJ797" s="15"/>
      <c r="BK797" s="15"/>
      <c r="BL797" s="15"/>
      <c r="BM797" s="15"/>
      <c r="BN797" s="15"/>
    </row>
    <row r="798" spans="3:66" ht="14.25" customHeight="1" x14ac:dyDescent="0.35">
      <c r="C798" s="5"/>
      <c r="D798" s="5"/>
      <c r="E798" s="5"/>
      <c r="F798" s="5"/>
      <c r="G798" s="5"/>
      <c r="H798" s="5"/>
      <c r="I798" s="5"/>
      <c r="J798" s="5"/>
      <c r="K798" s="5"/>
      <c r="L798" s="5"/>
      <c r="M798" s="8"/>
      <c r="N798" s="5"/>
      <c r="O798" s="5"/>
      <c r="P798" s="5"/>
      <c r="Q798" s="5"/>
      <c r="R798" s="5"/>
      <c r="S798" s="5"/>
      <c r="T798" s="5"/>
      <c r="U798" s="5"/>
      <c r="V798" s="5"/>
      <c r="W798" s="1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15"/>
      <c r="BA798" s="15"/>
      <c r="BB798" s="15"/>
      <c r="BC798" s="15"/>
      <c r="BD798" s="15"/>
      <c r="BE798" s="15"/>
      <c r="BF798" s="15"/>
      <c r="BG798" s="15"/>
      <c r="BH798" s="15"/>
      <c r="BI798" s="15"/>
      <c r="BJ798" s="15"/>
      <c r="BK798" s="15"/>
      <c r="BL798" s="15"/>
      <c r="BM798" s="15"/>
      <c r="BN798" s="15"/>
    </row>
    <row r="799" spans="3:66" ht="14.25" customHeight="1" x14ac:dyDescent="0.35">
      <c r="C799" s="5"/>
      <c r="D799" s="5"/>
      <c r="E799" s="5"/>
      <c r="F799" s="5"/>
      <c r="G799" s="5"/>
      <c r="H799" s="5"/>
      <c r="I799" s="5"/>
      <c r="J799" s="5"/>
      <c r="K799" s="5"/>
      <c r="L799" s="5"/>
      <c r="M799" s="8"/>
      <c r="N799" s="5"/>
      <c r="O799" s="5"/>
      <c r="P799" s="5"/>
      <c r="Q799" s="5"/>
      <c r="R799" s="5"/>
      <c r="S799" s="5"/>
      <c r="T799" s="5"/>
      <c r="U799" s="5"/>
      <c r="V799" s="5"/>
      <c r="W799" s="1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15"/>
      <c r="BA799" s="15"/>
      <c r="BB799" s="15"/>
      <c r="BC799" s="15"/>
      <c r="BD799" s="15"/>
      <c r="BE799" s="15"/>
      <c r="BF799" s="15"/>
      <c r="BG799" s="15"/>
      <c r="BH799" s="15"/>
      <c r="BI799" s="15"/>
      <c r="BJ799" s="15"/>
      <c r="BK799" s="15"/>
      <c r="BL799" s="15"/>
      <c r="BM799" s="15"/>
      <c r="BN799" s="15"/>
    </row>
    <row r="800" spans="3:66" ht="14.25" customHeight="1" x14ac:dyDescent="0.35">
      <c r="C800" s="5"/>
      <c r="D800" s="5"/>
      <c r="E800" s="5"/>
      <c r="F800" s="5"/>
      <c r="G800" s="5"/>
      <c r="H800" s="5"/>
      <c r="I800" s="5"/>
      <c r="J800" s="5"/>
      <c r="K800" s="5"/>
      <c r="L800" s="5"/>
      <c r="M800" s="8"/>
      <c r="N800" s="5"/>
      <c r="O800" s="5"/>
      <c r="P800" s="5"/>
      <c r="Q800" s="5"/>
      <c r="R800" s="5"/>
      <c r="S800" s="5"/>
      <c r="T800" s="5"/>
      <c r="U800" s="5"/>
      <c r="V800" s="5"/>
      <c r="W800" s="1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15"/>
      <c r="BA800" s="15"/>
      <c r="BB800" s="15"/>
      <c r="BC800" s="15"/>
      <c r="BD800" s="15"/>
      <c r="BE800" s="15"/>
      <c r="BF800" s="15"/>
      <c r="BG800" s="15"/>
      <c r="BH800" s="15"/>
      <c r="BI800" s="15"/>
      <c r="BJ800" s="15"/>
      <c r="BK800" s="15"/>
      <c r="BL800" s="15"/>
      <c r="BM800" s="15"/>
      <c r="BN800" s="15"/>
    </row>
    <row r="801" spans="3:66" ht="14.25" customHeight="1" x14ac:dyDescent="0.35">
      <c r="C801" s="5"/>
      <c r="D801" s="5"/>
      <c r="E801" s="5"/>
      <c r="F801" s="5"/>
      <c r="G801" s="5"/>
      <c r="H801" s="5"/>
      <c r="I801" s="5"/>
      <c r="J801" s="5"/>
      <c r="K801" s="5"/>
      <c r="L801" s="5"/>
      <c r="M801" s="8"/>
      <c r="N801" s="5"/>
      <c r="O801" s="5"/>
      <c r="P801" s="5"/>
      <c r="Q801" s="5"/>
      <c r="R801" s="5"/>
      <c r="S801" s="5"/>
      <c r="T801" s="5"/>
      <c r="U801" s="5"/>
      <c r="V801" s="5"/>
      <c r="W801" s="1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15"/>
      <c r="BA801" s="15"/>
      <c r="BB801" s="15"/>
      <c r="BC801" s="15"/>
      <c r="BD801" s="15"/>
      <c r="BE801" s="15"/>
      <c r="BF801" s="15"/>
      <c r="BG801" s="15"/>
      <c r="BH801" s="15"/>
      <c r="BI801" s="15"/>
      <c r="BJ801" s="15"/>
      <c r="BK801" s="15"/>
      <c r="BL801" s="15"/>
      <c r="BM801" s="15"/>
      <c r="BN801" s="15"/>
    </row>
    <row r="802" spans="3:66" ht="14.25" customHeight="1" x14ac:dyDescent="0.35">
      <c r="C802" s="5"/>
      <c r="D802" s="5"/>
      <c r="E802" s="5"/>
      <c r="F802" s="5"/>
      <c r="G802" s="5"/>
      <c r="H802" s="5"/>
      <c r="I802" s="5"/>
      <c r="J802" s="5"/>
      <c r="K802" s="5"/>
      <c r="L802" s="5"/>
      <c r="M802" s="8"/>
      <c r="N802" s="5"/>
      <c r="O802" s="5"/>
      <c r="P802" s="5"/>
      <c r="Q802" s="5"/>
      <c r="R802" s="5"/>
      <c r="S802" s="5"/>
      <c r="T802" s="5"/>
      <c r="U802" s="5"/>
      <c r="V802" s="5"/>
      <c r="W802" s="1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15"/>
      <c r="BA802" s="15"/>
      <c r="BB802" s="15"/>
      <c r="BC802" s="15"/>
      <c r="BD802" s="15"/>
      <c r="BE802" s="15"/>
      <c r="BF802" s="15"/>
      <c r="BG802" s="15"/>
      <c r="BH802" s="15"/>
      <c r="BI802" s="15"/>
      <c r="BJ802" s="15"/>
      <c r="BK802" s="15"/>
      <c r="BL802" s="15"/>
      <c r="BM802" s="15"/>
      <c r="BN802" s="15"/>
    </row>
    <row r="803" spans="3:66" ht="14.25" customHeight="1" x14ac:dyDescent="0.35">
      <c r="C803" s="5"/>
      <c r="D803" s="5"/>
      <c r="E803" s="5"/>
      <c r="F803" s="5"/>
      <c r="G803" s="5"/>
      <c r="H803" s="5"/>
      <c r="I803" s="5"/>
      <c r="J803" s="5"/>
      <c r="K803" s="5"/>
      <c r="L803" s="5"/>
      <c r="M803" s="8"/>
      <c r="N803" s="5"/>
      <c r="O803" s="5"/>
      <c r="P803" s="5"/>
      <c r="Q803" s="5"/>
      <c r="R803" s="5"/>
      <c r="S803" s="5"/>
      <c r="T803" s="5"/>
      <c r="U803" s="5"/>
      <c r="V803" s="5"/>
      <c r="W803" s="1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15"/>
      <c r="BA803" s="15"/>
      <c r="BB803" s="15"/>
      <c r="BC803" s="15"/>
      <c r="BD803" s="15"/>
      <c r="BE803" s="15"/>
      <c r="BF803" s="15"/>
      <c r="BG803" s="15"/>
      <c r="BH803" s="15"/>
      <c r="BI803" s="15"/>
      <c r="BJ803" s="15"/>
      <c r="BK803" s="15"/>
      <c r="BL803" s="15"/>
      <c r="BM803" s="15"/>
      <c r="BN803" s="15"/>
    </row>
    <row r="804" spans="3:66" ht="14.25" customHeight="1" x14ac:dyDescent="0.35">
      <c r="C804" s="5"/>
      <c r="D804" s="5"/>
      <c r="E804" s="5"/>
      <c r="F804" s="5"/>
      <c r="G804" s="5"/>
      <c r="H804" s="5"/>
      <c r="I804" s="5"/>
      <c r="J804" s="5"/>
      <c r="K804" s="5"/>
      <c r="L804" s="5"/>
      <c r="M804" s="8"/>
      <c r="N804" s="5"/>
      <c r="O804" s="5"/>
      <c r="P804" s="5"/>
      <c r="Q804" s="5"/>
      <c r="R804" s="5"/>
      <c r="S804" s="5"/>
      <c r="T804" s="5"/>
      <c r="U804" s="5"/>
      <c r="V804" s="5"/>
      <c r="W804" s="1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15"/>
      <c r="BA804" s="15"/>
      <c r="BB804" s="15"/>
      <c r="BC804" s="15"/>
      <c r="BD804" s="15"/>
      <c r="BE804" s="15"/>
      <c r="BF804" s="15"/>
      <c r="BG804" s="15"/>
      <c r="BH804" s="15"/>
      <c r="BI804" s="15"/>
      <c r="BJ804" s="15"/>
      <c r="BK804" s="15"/>
      <c r="BL804" s="15"/>
      <c r="BM804" s="15"/>
      <c r="BN804" s="15"/>
    </row>
    <row r="805" spans="3:66" ht="14.25" customHeight="1" x14ac:dyDescent="0.35">
      <c r="C805" s="5"/>
      <c r="D805" s="5"/>
      <c r="E805" s="5"/>
      <c r="F805" s="5"/>
      <c r="G805" s="5"/>
      <c r="H805" s="5"/>
      <c r="I805" s="5"/>
      <c r="J805" s="5"/>
      <c r="K805" s="5"/>
      <c r="L805" s="5"/>
      <c r="M805" s="8"/>
      <c r="N805" s="5"/>
      <c r="O805" s="5"/>
      <c r="P805" s="5"/>
      <c r="Q805" s="5"/>
      <c r="R805" s="5"/>
      <c r="S805" s="5"/>
      <c r="T805" s="5"/>
      <c r="U805" s="5"/>
      <c r="V805" s="5"/>
      <c r="W805" s="1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15"/>
      <c r="BA805" s="15"/>
      <c r="BB805" s="15"/>
      <c r="BC805" s="15"/>
      <c r="BD805" s="15"/>
      <c r="BE805" s="15"/>
      <c r="BF805" s="15"/>
      <c r="BG805" s="15"/>
      <c r="BH805" s="15"/>
      <c r="BI805" s="15"/>
      <c r="BJ805" s="15"/>
      <c r="BK805" s="15"/>
      <c r="BL805" s="15"/>
      <c r="BM805" s="15"/>
      <c r="BN805" s="15"/>
    </row>
    <row r="806" spans="3:66" ht="14.25" customHeight="1" x14ac:dyDescent="0.35">
      <c r="C806" s="5"/>
      <c r="D806" s="5"/>
      <c r="E806" s="5"/>
      <c r="F806" s="5"/>
      <c r="G806" s="5"/>
      <c r="H806" s="5"/>
      <c r="I806" s="5"/>
      <c r="J806" s="5"/>
      <c r="K806" s="5"/>
      <c r="L806" s="5"/>
      <c r="M806" s="8"/>
      <c r="N806" s="5"/>
      <c r="O806" s="5"/>
      <c r="P806" s="5"/>
      <c r="Q806" s="5"/>
      <c r="R806" s="5"/>
      <c r="S806" s="5"/>
      <c r="T806" s="5"/>
      <c r="U806" s="5"/>
      <c r="V806" s="5"/>
      <c r="W806" s="1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15"/>
      <c r="BA806" s="15"/>
      <c r="BB806" s="15"/>
      <c r="BC806" s="15"/>
      <c r="BD806" s="15"/>
      <c r="BE806" s="15"/>
      <c r="BF806" s="15"/>
      <c r="BG806" s="15"/>
      <c r="BH806" s="15"/>
      <c r="BI806" s="15"/>
      <c r="BJ806" s="15"/>
      <c r="BK806" s="15"/>
      <c r="BL806" s="15"/>
      <c r="BM806" s="15"/>
      <c r="BN806" s="15"/>
    </row>
    <row r="807" spans="3:66" ht="14.25" customHeight="1" x14ac:dyDescent="0.35">
      <c r="C807" s="5"/>
      <c r="D807" s="5"/>
      <c r="E807" s="5"/>
      <c r="F807" s="5"/>
      <c r="G807" s="5"/>
      <c r="H807" s="5"/>
      <c r="I807" s="5"/>
      <c r="J807" s="5"/>
      <c r="K807" s="5"/>
      <c r="L807" s="5"/>
      <c r="M807" s="8"/>
      <c r="N807" s="5"/>
      <c r="O807" s="5"/>
      <c r="P807" s="5"/>
      <c r="Q807" s="5"/>
      <c r="R807" s="5"/>
      <c r="S807" s="5"/>
      <c r="T807" s="5"/>
      <c r="U807" s="5"/>
      <c r="V807" s="5"/>
      <c r="W807" s="1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15"/>
      <c r="BA807" s="15"/>
      <c r="BB807" s="15"/>
      <c r="BC807" s="15"/>
      <c r="BD807" s="15"/>
      <c r="BE807" s="15"/>
      <c r="BF807" s="15"/>
      <c r="BG807" s="15"/>
      <c r="BH807" s="15"/>
      <c r="BI807" s="15"/>
      <c r="BJ807" s="15"/>
      <c r="BK807" s="15"/>
      <c r="BL807" s="15"/>
      <c r="BM807" s="15"/>
      <c r="BN807" s="15"/>
    </row>
    <row r="808" spans="3:66" ht="14.25" customHeight="1" x14ac:dyDescent="0.35">
      <c r="C808" s="5"/>
      <c r="D808" s="5"/>
      <c r="E808" s="5"/>
      <c r="F808" s="5"/>
      <c r="G808" s="5"/>
      <c r="H808" s="5"/>
      <c r="I808" s="5"/>
      <c r="J808" s="5"/>
      <c r="K808" s="5"/>
      <c r="L808" s="5"/>
      <c r="M808" s="8"/>
      <c r="N808" s="5"/>
      <c r="O808" s="5"/>
      <c r="P808" s="5"/>
      <c r="Q808" s="5"/>
      <c r="R808" s="5"/>
      <c r="S808" s="5"/>
      <c r="T808" s="5"/>
      <c r="U808" s="5"/>
      <c r="V808" s="5"/>
      <c r="W808" s="1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15"/>
      <c r="BA808" s="15"/>
      <c r="BB808" s="15"/>
      <c r="BC808" s="15"/>
      <c r="BD808" s="15"/>
      <c r="BE808" s="15"/>
      <c r="BF808" s="15"/>
      <c r="BG808" s="15"/>
      <c r="BH808" s="15"/>
      <c r="BI808" s="15"/>
      <c r="BJ808" s="15"/>
      <c r="BK808" s="15"/>
      <c r="BL808" s="15"/>
      <c r="BM808" s="15"/>
      <c r="BN808" s="15"/>
    </row>
    <row r="809" spans="3:66" ht="14.25" customHeight="1" x14ac:dyDescent="0.35">
      <c r="C809" s="5"/>
      <c r="D809" s="5"/>
      <c r="E809" s="5"/>
      <c r="F809" s="5"/>
      <c r="G809" s="5"/>
      <c r="H809" s="5"/>
      <c r="I809" s="5"/>
      <c r="J809" s="5"/>
      <c r="K809" s="5"/>
      <c r="L809" s="5"/>
      <c r="M809" s="8"/>
      <c r="N809" s="5"/>
      <c r="O809" s="5"/>
      <c r="P809" s="5"/>
      <c r="Q809" s="5"/>
      <c r="R809" s="5"/>
      <c r="S809" s="5"/>
      <c r="T809" s="5"/>
      <c r="U809" s="5"/>
      <c r="V809" s="5"/>
      <c r="W809" s="1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15"/>
      <c r="BA809" s="15"/>
      <c r="BB809" s="15"/>
      <c r="BC809" s="15"/>
      <c r="BD809" s="15"/>
      <c r="BE809" s="15"/>
      <c r="BF809" s="15"/>
      <c r="BG809" s="15"/>
      <c r="BH809" s="15"/>
      <c r="BI809" s="15"/>
      <c r="BJ809" s="15"/>
      <c r="BK809" s="15"/>
      <c r="BL809" s="15"/>
      <c r="BM809" s="15"/>
      <c r="BN809" s="15"/>
    </row>
    <row r="810" spans="3:66" ht="14.25" customHeight="1" x14ac:dyDescent="0.35">
      <c r="C810" s="5"/>
      <c r="D810" s="5"/>
      <c r="E810" s="5"/>
      <c r="F810" s="5"/>
      <c r="G810" s="5"/>
      <c r="H810" s="5"/>
      <c r="I810" s="5"/>
      <c r="J810" s="5"/>
      <c r="K810" s="5"/>
      <c r="L810" s="5"/>
      <c r="M810" s="8"/>
      <c r="N810" s="5"/>
      <c r="O810" s="5"/>
      <c r="P810" s="5"/>
      <c r="Q810" s="5"/>
      <c r="R810" s="5"/>
      <c r="S810" s="5"/>
      <c r="T810" s="5"/>
      <c r="U810" s="5"/>
      <c r="V810" s="5"/>
      <c r="W810" s="1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15"/>
      <c r="BA810" s="15"/>
      <c r="BB810" s="15"/>
      <c r="BC810" s="15"/>
      <c r="BD810" s="15"/>
      <c r="BE810" s="15"/>
      <c r="BF810" s="15"/>
      <c r="BG810" s="15"/>
      <c r="BH810" s="15"/>
      <c r="BI810" s="15"/>
      <c r="BJ810" s="15"/>
      <c r="BK810" s="15"/>
      <c r="BL810" s="15"/>
      <c r="BM810" s="15"/>
      <c r="BN810" s="15"/>
    </row>
    <row r="811" spans="3:66" ht="14.25" customHeight="1" x14ac:dyDescent="0.35">
      <c r="C811" s="5"/>
      <c r="D811" s="5"/>
      <c r="E811" s="5"/>
      <c r="F811" s="5"/>
      <c r="G811" s="5"/>
      <c r="H811" s="5"/>
      <c r="I811" s="5"/>
      <c r="J811" s="5"/>
      <c r="K811" s="5"/>
      <c r="L811" s="5"/>
      <c r="M811" s="8"/>
      <c r="N811" s="5"/>
      <c r="O811" s="5"/>
      <c r="P811" s="5"/>
      <c r="Q811" s="5"/>
      <c r="R811" s="5"/>
      <c r="S811" s="5"/>
      <c r="T811" s="5"/>
      <c r="U811" s="5"/>
      <c r="V811" s="5"/>
      <c r="W811" s="1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15"/>
      <c r="BA811" s="15"/>
      <c r="BB811" s="15"/>
      <c r="BC811" s="15"/>
      <c r="BD811" s="15"/>
      <c r="BE811" s="15"/>
      <c r="BF811" s="15"/>
      <c r="BG811" s="15"/>
      <c r="BH811" s="15"/>
      <c r="BI811" s="15"/>
      <c r="BJ811" s="15"/>
      <c r="BK811" s="15"/>
      <c r="BL811" s="15"/>
      <c r="BM811" s="15"/>
      <c r="BN811" s="15"/>
    </row>
    <row r="812" spans="3:66" ht="14.25" customHeight="1" x14ac:dyDescent="0.35">
      <c r="C812" s="5"/>
      <c r="D812" s="5"/>
      <c r="E812" s="5"/>
      <c r="F812" s="5"/>
      <c r="G812" s="5"/>
      <c r="H812" s="5"/>
      <c r="I812" s="5"/>
      <c r="J812" s="5"/>
      <c r="K812" s="5"/>
      <c r="L812" s="5"/>
      <c r="M812" s="8"/>
      <c r="N812" s="5"/>
      <c r="O812" s="5"/>
      <c r="P812" s="5"/>
      <c r="Q812" s="5"/>
      <c r="R812" s="5"/>
      <c r="S812" s="5"/>
      <c r="T812" s="5"/>
      <c r="U812" s="5"/>
      <c r="V812" s="5"/>
      <c r="W812" s="1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15"/>
      <c r="BA812" s="15"/>
      <c r="BB812" s="15"/>
      <c r="BC812" s="15"/>
      <c r="BD812" s="15"/>
      <c r="BE812" s="15"/>
      <c r="BF812" s="15"/>
      <c r="BG812" s="15"/>
      <c r="BH812" s="15"/>
      <c r="BI812" s="15"/>
      <c r="BJ812" s="15"/>
      <c r="BK812" s="15"/>
      <c r="BL812" s="15"/>
      <c r="BM812" s="15"/>
      <c r="BN812" s="15"/>
    </row>
    <row r="813" spans="3:66" ht="14.25" customHeight="1" x14ac:dyDescent="0.35">
      <c r="C813" s="5"/>
      <c r="D813" s="5"/>
      <c r="E813" s="5"/>
      <c r="F813" s="5"/>
      <c r="G813" s="5"/>
      <c r="H813" s="5"/>
      <c r="I813" s="5"/>
      <c r="J813" s="5"/>
      <c r="K813" s="5"/>
      <c r="L813" s="5"/>
      <c r="M813" s="8"/>
      <c r="N813" s="5"/>
      <c r="O813" s="5"/>
      <c r="P813" s="5"/>
      <c r="Q813" s="5"/>
      <c r="R813" s="5"/>
      <c r="S813" s="5"/>
      <c r="T813" s="5"/>
      <c r="U813" s="5"/>
      <c r="V813" s="5"/>
      <c r="W813" s="1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15"/>
      <c r="BA813" s="15"/>
      <c r="BB813" s="15"/>
      <c r="BC813" s="15"/>
      <c r="BD813" s="15"/>
      <c r="BE813" s="15"/>
      <c r="BF813" s="15"/>
      <c r="BG813" s="15"/>
      <c r="BH813" s="15"/>
      <c r="BI813" s="15"/>
      <c r="BJ813" s="15"/>
      <c r="BK813" s="15"/>
      <c r="BL813" s="15"/>
      <c r="BM813" s="15"/>
      <c r="BN813" s="15"/>
    </row>
    <row r="814" spans="3:66" ht="14.25" customHeight="1" x14ac:dyDescent="0.35">
      <c r="C814" s="5"/>
      <c r="D814" s="5"/>
      <c r="E814" s="5"/>
      <c r="F814" s="5"/>
      <c r="G814" s="5"/>
      <c r="H814" s="5"/>
      <c r="I814" s="5"/>
      <c r="J814" s="5"/>
      <c r="K814" s="5"/>
      <c r="L814" s="5"/>
      <c r="M814" s="8"/>
      <c r="N814" s="5"/>
      <c r="O814" s="5"/>
      <c r="P814" s="5"/>
      <c r="Q814" s="5"/>
      <c r="R814" s="5"/>
      <c r="S814" s="5"/>
      <c r="T814" s="5"/>
      <c r="U814" s="5"/>
      <c r="V814" s="5"/>
      <c r="W814" s="1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15"/>
      <c r="BA814" s="15"/>
      <c r="BB814" s="15"/>
      <c r="BC814" s="15"/>
      <c r="BD814" s="15"/>
      <c r="BE814" s="15"/>
      <c r="BF814" s="15"/>
      <c r="BG814" s="15"/>
      <c r="BH814" s="15"/>
      <c r="BI814" s="15"/>
      <c r="BJ814" s="15"/>
      <c r="BK814" s="15"/>
      <c r="BL814" s="15"/>
      <c r="BM814" s="15"/>
      <c r="BN814" s="15"/>
    </row>
    <row r="815" spans="3:66" ht="14.25" customHeight="1" x14ac:dyDescent="0.35">
      <c r="C815" s="5"/>
      <c r="D815" s="5"/>
      <c r="E815" s="5"/>
      <c r="F815" s="5"/>
      <c r="G815" s="5"/>
      <c r="H815" s="5"/>
      <c r="I815" s="5"/>
      <c r="J815" s="5"/>
      <c r="K815" s="5"/>
      <c r="L815" s="5"/>
      <c r="M815" s="8"/>
      <c r="N815" s="5"/>
      <c r="O815" s="5"/>
      <c r="P815" s="5"/>
      <c r="Q815" s="5"/>
      <c r="R815" s="5"/>
      <c r="S815" s="5"/>
      <c r="T815" s="5"/>
      <c r="U815" s="5"/>
      <c r="V815" s="5"/>
      <c r="W815" s="1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15"/>
      <c r="BA815" s="15"/>
      <c r="BB815" s="15"/>
      <c r="BC815" s="15"/>
      <c r="BD815" s="15"/>
      <c r="BE815" s="15"/>
      <c r="BF815" s="15"/>
      <c r="BG815" s="15"/>
      <c r="BH815" s="15"/>
      <c r="BI815" s="15"/>
      <c r="BJ815" s="15"/>
      <c r="BK815" s="15"/>
      <c r="BL815" s="15"/>
      <c r="BM815" s="15"/>
      <c r="BN815" s="15"/>
    </row>
    <row r="816" spans="3:66" ht="14.25" customHeight="1" x14ac:dyDescent="0.35">
      <c r="C816" s="5"/>
      <c r="D816" s="5"/>
      <c r="E816" s="5"/>
      <c r="F816" s="5"/>
      <c r="G816" s="5"/>
      <c r="H816" s="5"/>
      <c r="I816" s="5"/>
      <c r="J816" s="5"/>
      <c r="K816" s="5"/>
      <c r="L816" s="5"/>
      <c r="M816" s="8"/>
      <c r="N816" s="5"/>
      <c r="O816" s="5"/>
      <c r="P816" s="5"/>
      <c r="Q816" s="5"/>
      <c r="R816" s="5"/>
      <c r="S816" s="5"/>
      <c r="T816" s="5"/>
      <c r="U816" s="5"/>
      <c r="V816" s="5"/>
      <c r="W816" s="1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15"/>
      <c r="BA816" s="15"/>
      <c r="BB816" s="15"/>
      <c r="BC816" s="15"/>
      <c r="BD816" s="15"/>
      <c r="BE816" s="15"/>
      <c r="BF816" s="15"/>
      <c r="BG816" s="15"/>
      <c r="BH816" s="15"/>
      <c r="BI816" s="15"/>
      <c r="BJ816" s="15"/>
      <c r="BK816" s="15"/>
      <c r="BL816" s="15"/>
      <c r="BM816" s="15"/>
      <c r="BN816" s="15"/>
    </row>
    <row r="817" spans="3:66" ht="14.25" customHeight="1" x14ac:dyDescent="0.35">
      <c r="C817" s="5"/>
      <c r="D817" s="5"/>
      <c r="E817" s="5"/>
      <c r="F817" s="5"/>
      <c r="G817" s="5"/>
      <c r="H817" s="5"/>
      <c r="I817" s="5"/>
      <c r="J817" s="5"/>
      <c r="K817" s="5"/>
      <c r="L817" s="5"/>
      <c r="M817" s="8"/>
      <c r="N817" s="5"/>
      <c r="O817" s="5"/>
      <c r="P817" s="5"/>
      <c r="Q817" s="5"/>
      <c r="R817" s="5"/>
      <c r="S817" s="5"/>
      <c r="T817" s="5"/>
      <c r="U817" s="5"/>
      <c r="V817" s="5"/>
      <c r="W817" s="1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15"/>
      <c r="BA817" s="15"/>
      <c r="BB817" s="15"/>
      <c r="BC817" s="15"/>
      <c r="BD817" s="15"/>
      <c r="BE817" s="15"/>
      <c r="BF817" s="15"/>
      <c r="BG817" s="15"/>
      <c r="BH817" s="15"/>
      <c r="BI817" s="15"/>
      <c r="BJ817" s="15"/>
      <c r="BK817" s="15"/>
      <c r="BL817" s="15"/>
      <c r="BM817" s="15"/>
      <c r="BN817" s="15"/>
    </row>
    <row r="818" spans="3:66" ht="14.25" customHeight="1" x14ac:dyDescent="0.35">
      <c r="C818" s="5"/>
      <c r="D818" s="5"/>
      <c r="E818" s="5"/>
      <c r="F818" s="5"/>
      <c r="G818" s="5"/>
      <c r="H818" s="5"/>
      <c r="I818" s="5"/>
      <c r="J818" s="5"/>
      <c r="K818" s="5"/>
      <c r="L818" s="5"/>
      <c r="M818" s="8"/>
      <c r="N818" s="5"/>
      <c r="O818" s="5"/>
      <c r="P818" s="5"/>
      <c r="Q818" s="5"/>
      <c r="R818" s="5"/>
      <c r="S818" s="5"/>
      <c r="T818" s="5"/>
      <c r="U818" s="5"/>
      <c r="V818" s="5"/>
      <c r="W818" s="1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15"/>
      <c r="BA818" s="15"/>
      <c r="BB818" s="15"/>
      <c r="BC818" s="15"/>
      <c r="BD818" s="15"/>
      <c r="BE818" s="15"/>
      <c r="BF818" s="15"/>
      <c r="BG818" s="15"/>
      <c r="BH818" s="15"/>
      <c r="BI818" s="15"/>
      <c r="BJ818" s="15"/>
      <c r="BK818" s="15"/>
      <c r="BL818" s="15"/>
      <c r="BM818" s="15"/>
      <c r="BN818" s="15"/>
    </row>
    <row r="819" spans="3:66" ht="14.25" customHeight="1" x14ac:dyDescent="0.35">
      <c r="C819" s="5"/>
      <c r="D819" s="5"/>
      <c r="E819" s="5"/>
      <c r="F819" s="5"/>
      <c r="G819" s="5"/>
      <c r="H819" s="5"/>
      <c r="I819" s="5"/>
      <c r="J819" s="5"/>
      <c r="K819" s="5"/>
      <c r="L819" s="5"/>
      <c r="M819" s="8"/>
      <c r="N819" s="5"/>
      <c r="O819" s="5"/>
      <c r="P819" s="5"/>
      <c r="Q819" s="5"/>
      <c r="R819" s="5"/>
      <c r="S819" s="5"/>
      <c r="T819" s="5"/>
      <c r="U819" s="5"/>
      <c r="V819" s="5"/>
      <c r="W819" s="1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15"/>
      <c r="BA819" s="15"/>
      <c r="BB819" s="15"/>
      <c r="BC819" s="15"/>
      <c r="BD819" s="15"/>
      <c r="BE819" s="15"/>
      <c r="BF819" s="15"/>
      <c r="BG819" s="15"/>
      <c r="BH819" s="15"/>
      <c r="BI819" s="15"/>
      <c r="BJ819" s="15"/>
      <c r="BK819" s="15"/>
      <c r="BL819" s="15"/>
      <c r="BM819" s="15"/>
      <c r="BN819" s="15"/>
    </row>
    <row r="820" spans="3:66" ht="14.25" customHeight="1" x14ac:dyDescent="0.35">
      <c r="C820" s="5"/>
      <c r="D820" s="5"/>
      <c r="E820" s="5"/>
      <c r="F820" s="5"/>
      <c r="G820" s="5"/>
      <c r="H820" s="5"/>
      <c r="I820" s="5"/>
      <c r="J820" s="5"/>
      <c r="K820" s="5"/>
      <c r="L820" s="5"/>
      <c r="M820" s="8"/>
      <c r="N820" s="5"/>
      <c r="O820" s="5"/>
      <c r="P820" s="5"/>
      <c r="Q820" s="5"/>
      <c r="R820" s="5"/>
      <c r="S820" s="5"/>
      <c r="T820" s="5"/>
      <c r="U820" s="5"/>
      <c r="V820" s="5"/>
      <c r="W820" s="1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15"/>
      <c r="BA820" s="15"/>
      <c r="BB820" s="15"/>
      <c r="BC820" s="15"/>
      <c r="BD820" s="15"/>
      <c r="BE820" s="15"/>
      <c r="BF820" s="15"/>
      <c r="BG820" s="15"/>
      <c r="BH820" s="15"/>
      <c r="BI820" s="15"/>
      <c r="BJ820" s="15"/>
      <c r="BK820" s="15"/>
      <c r="BL820" s="15"/>
      <c r="BM820" s="15"/>
      <c r="BN820" s="15"/>
    </row>
    <row r="821" spans="3:66" ht="14.25" customHeight="1" x14ac:dyDescent="0.35">
      <c r="C821" s="5"/>
      <c r="D821" s="5"/>
      <c r="E821" s="5"/>
      <c r="F821" s="5"/>
      <c r="G821" s="5"/>
      <c r="H821" s="5"/>
      <c r="I821" s="5"/>
      <c r="J821" s="5"/>
      <c r="K821" s="5"/>
      <c r="L821" s="5"/>
      <c r="M821" s="8"/>
      <c r="N821" s="5"/>
      <c r="O821" s="5"/>
      <c r="P821" s="5"/>
      <c r="Q821" s="5"/>
      <c r="R821" s="5"/>
      <c r="S821" s="5"/>
      <c r="T821" s="5"/>
      <c r="U821" s="5"/>
      <c r="V821" s="5"/>
      <c r="W821" s="1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15"/>
      <c r="BA821" s="15"/>
      <c r="BB821" s="15"/>
      <c r="BC821" s="15"/>
      <c r="BD821" s="15"/>
      <c r="BE821" s="15"/>
      <c r="BF821" s="15"/>
      <c r="BG821" s="15"/>
      <c r="BH821" s="15"/>
      <c r="BI821" s="15"/>
      <c r="BJ821" s="15"/>
      <c r="BK821" s="15"/>
      <c r="BL821" s="15"/>
      <c r="BM821" s="15"/>
      <c r="BN821" s="15"/>
    </row>
    <row r="822" spans="3:66" ht="14.25" customHeight="1" x14ac:dyDescent="0.35">
      <c r="C822" s="5"/>
      <c r="D822" s="5"/>
      <c r="E822" s="5"/>
      <c r="F822" s="5"/>
      <c r="G822" s="5"/>
      <c r="H822" s="5"/>
      <c r="I822" s="5"/>
      <c r="J822" s="5"/>
      <c r="K822" s="5"/>
      <c r="L822" s="5"/>
      <c r="M822" s="8"/>
      <c r="N822" s="5"/>
      <c r="O822" s="5"/>
      <c r="P822" s="5"/>
      <c r="Q822" s="5"/>
      <c r="R822" s="5"/>
      <c r="S822" s="5"/>
      <c r="T822" s="5"/>
      <c r="U822" s="5"/>
      <c r="V822" s="5"/>
      <c r="W822" s="1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15"/>
      <c r="BA822" s="15"/>
      <c r="BB822" s="15"/>
      <c r="BC822" s="15"/>
      <c r="BD822" s="15"/>
      <c r="BE822" s="15"/>
      <c r="BF822" s="15"/>
      <c r="BG822" s="15"/>
      <c r="BH822" s="15"/>
      <c r="BI822" s="15"/>
      <c r="BJ822" s="15"/>
      <c r="BK822" s="15"/>
      <c r="BL822" s="15"/>
      <c r="BM822" s="15"/>
      <c r="BN822" s="15"/>
    </row>
    <row r="823" spans="3:66" ht="14.25" customHeight="1" x14ac:dyDescent="0.35">
      <c r="C823" s="5"/>
      <c r="D823" s="5"/>
      <c r="E823" s="5"/>
      <c r="F823" s="5"/>
      <c r="G823" s="5"/>
      <c r="H823" s="5"/>
      <c r="I823" s="5"/>
      <c r="J823" s="5"/>
      <c r="K823" s="5"/>
      <c r="L823" s="5"/>
      <c r="M823" s="8"/>
      <c r="N823" s="5"/>
      <c r="O823" s="5"/>
      <c r="P823" s="5"/>
      <c r="Q823" s="5"/>
      <c r="R823" s="5"/>
      <c r="S823" s="5"/>
      <c r="T823" s="5"/>
      <c r="U823" s="5"/>
      <c r="V823" s="5"/>
      <c r="W823" s="1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15"/>
      <c r="BA823" s="15"/>
      <c r="BB823" s="15"/>
      <c r="BC823" s="15"/>
      <c r="BD823" s="15"/>
      <c r="BE823" s="15"/>
      <c r="BF823" s="15"/>
      <c r="BG823" s="15"/>
      <c r="BH823" s="15"/>
      <c r="BI823" s="15"/>
      <c r="BJ823" s="15"/>
      <c r="BK823" s="15"/>
      <c r="BL823" s="15"/>
      <c r="BM823" s="15"/>
      <c r="BN823" s="15"/>
    </row>
    <row r="824" spans="3:66" ht="14.25" customHeight="1" x14ac:dyDescent="0.35">
      <c r="C824" s="5"/>
      <c r="D824" s="5"/>
      <c r="E824" s="5"/>
      <c r="F824" s="5"/>
      <c r="G824" s="5"/>
      <c r="H824" s="5"/>
      <c r="I824" s="5"/>
      <c r="J824" s="5"/>
      <c r="K824" s="5"/>
      <c r="L824" s="5"/>
      <c r="M824" s="8"/>
      <c r="N824" s="5"/>
      <c r="O824" s="5"/>
      <c r="P824" s="5"/>
      <c r="Q824" s="5"/>
      <c r="R824" s="5"/>
      <c r="S824" s="5"/>
      <c r="T824" s="5"/>
      <c r="U824" s="5"/>
      <c r="V824" s="5"/>
      <c r="W824" s="1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15"/>
      <c r="BA824" s="15"/>
      <c r="BB824" s="15"/>
      <c r="BC824" s="15"/>
      <c r="BD824" s="15"/>
      <c r="BE824" s="15"/>
      <c r="BF824" s="15"/>
      <c r="BG824" s="15"/>
      <c r="BH824" s="15"/>
      <c r="BI824" s="15"/>
      <c r="BJ824" s="15"/>
      <c r="BK824" s="15"/>
      <c r="BL824" s="15"/>
      <c r="BM824" s="15"/>
      <c r="BN824" s="15"/>
    </row>
    <row r="825" spans="3:66" ht="14.25" customHeight="1" x14ac:dyDescent="0.35">
      <c r="C825" s="5"/>
      <c r="D825" s="5"/>
      <c r="E825" s="5"/>
      <c r="F825" s="5"/>
      <c r="G825" s="5"/>
      <c r="H825" s="5"/>
      <c r="I825" s="5"/>
      <c r="J825" s="5"/>
      <c r="K825" s="5"/>
      <c r="L825" s="5"/>
      <c r="M825" s="8"/>
      <c r="N825" s="5"/>
      <c r="O825" s="5"/>
      <c r="P825" s="5"/>
      <c r="Q825" s="5"/>
      <c r="R825" s="5"/>
      <c r="S825" s="5"/>
      <c r="T825" s="5"/>
      <c r="U825" s="5"/>
      <c r="V825" s="5"/>
      <c r="W825" s="1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15"/>
      <c r="BA825" s="15"/>
      <c r="BB825" s="15"/>
      <c r="BC825" s="15"/>
      <c r="BD825" s="15"/>
      <c r="BE825" s="15"/>
      <c r="BF825" s="15"/>
      <c r="BG825" s="15"/>
      <c r="BH825" s="15"/>
      <c r="BI825" s="15"/>
      <c r="BJ825" s="15"/>
      <c r="BK825" s="15"/>
      <c r="BL825" s="15"/>
      <c r="BM825" s="15"/>
      <c r="BN825" s="15"/>
    </row>
    <row r="826" spans="3:66" ht="14.25" customHeight="1" x14ac:dyDescent="0.35">
      <c r="C826" s="5"/>
      <c r="D826" s="5"/>
      <c r="E826" s="5"/>
      <c r="F826" s="5"/>
      <c r="G826" s="5"/>
      <c r="H826" s="5"/>
      <c r="I826" s="5"/>
      <c r="J826" s="5"/>
      <c r="K826" s="5"/>
      <c r="L826" s="5"/>
      <c r="M826" s="8"/>
      <c r="N826" s="5"/>
      <c r="O826" s="5"/>
      <c r="P826" s="5"/>
      <c r="Q826" s="5"/>
      <c r="R826" s="5"/>
      <c r="S826" s="5"/>
      <c r="T826" s="5"/>
      <c r="U826" s="5"/>
      <c r="V826" s="5"/>
      <c r="W826" s="1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15"/>
      <c r="BA826" s="15"/>
      <c r="BB826" s="15"/>
      <c r="BC826" s="15"/>
      <c r="BD826" s="15"/>
      <c r="BE826" s="15"/>
      <c r="BF826" s="15"/>
      <c r="BG826" s="15"/>
      <c r="BH826" s="15"/>
      <c r="BI826" s="15"/>
      <c r="BJ826" s="15"/>
      <c r="BK826" s="15"/>
      <c r="BL826" s="15"/>
      <c r="BM826" s="15"/>
      <c r="BN826" s="15"/>
    </row>
    <row r="827" spans="3:66" ht="14.25" customHeight="1" x14ac:dyDescent="0.35">
      <c r="C827" s="5"/>
      <c r="D827" s="5"/>
      <c r="E827" s="5"/>
      <c r="F827" s="5"/>
      <c r="G827" s="5"/>
      <c r="H827" s="5"/>
      <c r="I827" s="5"/>
      <c r="J827" s="5"/>
      <c r="K827" s="5"/>
      <c r="L827" s="5"/>
      <c r="M827" s="8"/>
      <c r="N827" s="5"/>
      <c r="O827" s="5"/>
      <c r="P827" s="5"/>
      <c r="Q827" s="5"/>
      <c r="R827" s="5"/>
      <c r="S827" s="5"/>
      <c r="T827" s="5"/>
      <c r="U827" s="5"/>
      <c r="V827" s="5"/>
      <c r="W827" s="1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15"/>
      <c r="BA827" s="15"/>
      <c r="BB827" s="15"/>
      <c r="BC827" s="15"/>
      <c r="BD827" s="15"/>
      <c r="BE827" s="15"/>
      <c r="BF827" s="15"/>
      <c r="BG827" s="15"/>
      <c r="BH827" s="15"/>
      <c r="BI827" s="15"/>
      <c r="BJ827" s="15"/>
      <c r="BK827" s="15"/>
      <c r="BL827" s="15"/>
      <c r="BM827" s="15"/>
      <c r="BN827" s="15"/>
    </row>
    <row r="828" spans="3:66" ht="14.25" customHeight="1" x14ac:dyDescent="0.35">
      <c r="C828" s="5"/>
      <c r="D828" s="5"/>
      <c r="E828" s="5"/>
      <c r="F828" s="5"/>
      <c r="G828" s="5"/>
      <c r="H828" s="5"/>
      <c r="I828" s="5"/>
      <c r="J828" s="5"/>
      <c r="K828" s="5"/>
      <c r="L828" s="5"/>
      <c r="M828" s="8"/>
      <c r="N828" s="5"/>
      <c r="O828" s="5"/>
      <c r="P828" s="5"/>
      <c r="Q828" s="5"/>
      <c r="R828" s="5"/>
      <c r="S828" s="5"/>
      <c r="T828" s="5"/>
      <c r="U828" s="5"/>
      <c r="V828" s="5"/>
      <c r="W828" s="1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15"/>
      <c r="BA828" s="15"/>
      <c r="BB828" s="15"/>
      <c r="BC828" s="15"/>
      <c r="BD828" s="15"/>
      <c r="BE828" s="15"/>
      <c r="BF828" s="15"/>
      <c r="BG828" s="15"/>
      <c r="BH828" s="15"/>
      <c r="BI828" s="15"/>
      <c r="BJ828" s="15"/>
      <c r="BK828" s="15"/>
      <c r="BL828" s="15"/>
      <c r="BM828" s="15"/>
      <c r="BN828" s="15"/>
    </row>
    <row r="829" spans="3:66" ht="14.25" customHeight="1" x14ac:dyDescent="0.35">
      <c r="C829" s="5"/>
      <c r="D829" s="5"/>
      <c r="E829" s="5"/>
      <c r="F829" s="5"/>
      <c r="G829" s="5"/>
      <c r="H829" s="5"/>
      <c r="I829" s="5"/>
      <c r="J829" s="5"/>
      <c r="K829" s="5"/>
      <c r="L829" s="5"/>
      <c r="M829" s="8"/>
      <c r="N829" s="5"/>
      <c r="O829" s="5"/>
      <c r="P829" s="5"/>
      <c r="Q829" s="5"/>
      <c r="R829" s="5"/>
      <c r="S829" s="5"/>
      <c r="T829" s="5"/>
      <c r="U829" s="5"/>
      <c r="V829" s="5"/>
      <c r="W829" s="1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15"/>
      <c r="BA829" s="15"/>
      <c r="BB829" s="15"/>
      <c r="BC829" s="15"/>
      <c r="BD829" s="15"/>
      <c r="BE829" s="15"/>
      <c r="BF829" s="15"/>
      <c r="BG829" s="15"/>
      <c r="BH829" s="15"/>
      <c r="BI829" s="15"/>
      <c r="BJ829" s="15"/>
      <c r="BK829" s="15"/>
      <c r="BL829" s="15"/>
      <c r="BM829" s="15"/>
      <c r="BN829" s="15"/>
    </row>
    <row r="830" spans="3:66" ht="14.25" customHeight="1" x14ac:dyDescent="0.35">
      <c r="C830" s="5"/>
      <c r="D830" s="5"/>
      <c r="E830" s="5"/>
      <c r="F830" s="5"/>
      <c r="G830" s="5"/>
      <c r="H830" s="5"/>
      <c r="I830" s="5"/>
      <c r="J830" s="5"/>
      <c r="K830" s="5"/>
      <c r="L830" s="5"/>
      <c r="M830" s="8"/>
      <c r="N830" s="5"/>
      <c r="O830" s="5"/>
      <c r="P830" s="5"/>
      <c r="Q830" s="5"/>
      <c r="R830" s="5"/>
      <c r="S830" s="5"/>
      <c r="T830" s="5"/>
      <c r="U830" s="5"/>
      <c r="V830" s="5"/>
      <c r="W830" s="1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15"/>
      <c r="BA830" s="15"/>
      <c r="BB830" s="15"/>
      <c r="BC830" s="15"/>
      <c r="BD830" s="15"/>
      <c r="BE830" s="15"/>
      <c r="BF830" s="15"/>
      <c r="BG830" s="15"/>
      <c r="BH830" s="15"/>
      <c r="BI830" s="15"/>
      <c r="BJ830" s="15"/>
      <c r="BK830" s="15"/>
      <c r="BL830" s="15"/>
      <c r="BM830" s="15"/>
      <c r="BN830" s="15"/>
    </row>
    <row r="831" spans="3:66" ht="14.25" customHeight="1" x14ac:dyDescent="0.35">
      <c r="C831" s="5"/>
      <c r="D831" s="5"/>
      <c r="E831" s="5"/>
      <c r="F831" s="5"/>
      <c r="G831" s="5"/>
      <c r="H831" s="5"/>
      <c r="I831" s="5"/>
      <c r="J831" s="5"/>
      <c r="K831" s="5"/>
      <c r="L831" s="5"/>
      <c r="M831" s="8"/>
      <c r="N831" s="5"/>
      <c r="O831" s="5"/>
      <c r="P831" s="5"/>
      <c r="Q831" s="5"/>
      <c r="R831" s="5"/>
      <c r="S831" s="5"/>
      <c r="T831" s="5"/>
      <c r="U831" s="5"/>
      <c r="V831" s="5"/>
      <c r="W831" s="1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15"/>
      <c r="BA831" s="15"/>
      <c r="BB831" s="15"/>
      <c r="BC831" s="15"/>
      <c r="BD831" s="15"/>
      <c r="BE831" s="15"/>
      <c r="BF831" s="15"/>
      <c r="BG831" s="15"/>
      <c r="BH831" s="15"/>
      <c r="BI831" s="15"/>
      <c r="BJ831" s="15"/>
      <c r="BK831" s="15"/>
      <c r="BL831" s="15"/>
      <c r="BM831" s="15"/>
      <c r="BN831" s="15"/>
    </row>
    <row r="832" spans="3:66" ht="14.25" customHeight="1" x14ac:dyDescent="0.35">
      <c r="C832" s="5"/>
      <c r="D832" s="5"/>
      <c r="E832" s="5"/>
      <c r="F832" s="5"/>
      <c r="G832" s="5"/>
      <c r="H832" s="5"/>
      <c r="I832" s="5"/>
      <c r="J832" s="5"/>
      <c r="K832" s="5"/>
      <c r="L832" s="5"/>
      <c r="M832" s="8"/>
      <c r="N832" s="5"/>
      <c r="O832" s="5"/>
      <c r="P832" s="5"/>
      <c r="Q832" s="5"/>
      <c r="R832" s="5"/>
      <c r="S832" s="5"/>
      <c r="T832" s="5"/>
      <c r="U832" s="5"/>
      <c r="V832" s="5"/>
      <c r="W832" s="1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15"/>
      <c r="BA832" s="15"/>
      <c r="BB832" s="15"/>
      <c r="BC832" s="15"/>
      <c r="BD832" s="15"/>
      <c r="BE832" s="15"/>
      <c r="BF832" s="15"/>
      <c r="BG832" s="15"/>
      <c r="BH832" s="15"/>
      <c r="BI832" s="15"/>
      <c r="BJ832" s="15"/>
      <c r="BK832" s="15"/>
      <c r="BL832" s="15"/>
      <c r="BM832" s="15"/>
      <c r="BN832" s="15"/>
    </row>
    <row r="833" spans="3:66" ht="14.25" customHeight="1" x14ac:dyDescent="0.35">
      <c r="C833" s="5"/>
      <c r="D833" s="5"/>
      <c r="E833" s="5"/>
      <c r="F833" s="5"/>
      <c r="G833" s="5"/>
      <c r="H833" s="5"/>
      <c r="I833" s="5"/>
      <c r="J833" s="5"/>
      <c r="K833" s="5"/>
      <c r="L833" s="5"/>
      <c r="M833" s="8"/>
      <c r="N833" s="5"/>
      <c r="O833" s="5"/>
      <c r="P833" s="5"/>
      <c r="Q833" s="5"/>
      <c r="R833" s="5"/>
      <c r="S833" s="5"/>
      <c r="T833" s="5"/>
      <c r="U833" s="5"/>
      <c r="V833" s="5"/>
      <c r="W833" s="1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15"/>
      <c r="BA833" s="15"/>
      <c r="BB833" s="15"/>
      <c r="BC833" s="15"/>
      <c r="BD833" s="15"/>
      <c r="BE833" s="15"/>
      <c r="BF833" s="15"/>
      <c r="BG833" s="15"/>
      <c r="BH833" s="15"/>
      <c r="BI833" s="15"/>
      <c r="BJ833" s="15"/>
      <c r="BK833" s="15"/>
      <c r="BL833" s="15"/>
      <c r="BM833" s="15"/>
      <c r="BN833" s="15"/>
    </row>
    <row r="834" spans="3:66" ht="14.25" customHeight="1" x14ac:dyDescent="0.35">
      <c r="C834" s="5"/>
      <c r="D834" s="5"/>
      <c r="E834" s="5"/>
      <c r="F834" s="5"/>
      <c r="G834" s="5"/>
      <c r="H834" s="5"/>
      <c r="I834" s="5"/>
      <c r="J834" s="5"/>
      <c r="K834" s="5"/>
      <c r="L834" s="5"/>
      <c r="M834" s="8"/>
      <c r="N834" s="5"/>
      <c r="O834" s="5"/>
      <c r="P834" s="5"/>
      <c r="Q834" s="5"/>
      <c r="R834" s="5"/>
      <c r="S834" s="5"/>
      <c r="T834" s="5"/>
      <c r="U834" s="5"/>
      <c r="V834" s="5"/>
      <c r="W834" s="1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15"/>
      <c r="BA834" s="15"/>
      <c r="BB834" s="15"/>
      <c r="BC834" s="15"/>
      <c r="BD834" s="15"/>
      <c r="BE834" s="15"/>
      <c r="BF834" s="15"/>
      <c r="BG834" s="15"/>
      <c r="BH834" s="15"/>
      <c r="BI834" s="15"/>
      <c r="BJ834" s="15"/>
      <c r="BK834" s="15"/>
      <c r="BL834" s="15"/>
      <c r="BM834" s="15"/>
      <c r="BN834" s="15"/>
    </row>
    <row r="835" spans="3:66" ht="14.25" customHeight="1" x14ac:dyDescent="0.35">
      <c r="C835" s="5"/>
      <c r="D835" s="5"/>
      <c r="E835" s="5"/>
      <c r="F835" s="5"/>
      <c r="G835" s="5"/>
      <c r="H835" s="5"/>
      <c r="I835" s="5"/>
      <c r="J835" s="5"/>
      <c r="K835" s="5"/>
      <c r="L835" s="5"/>
      <c r="M835" s="8"/>
      <c r="N835" s="5"/>
      <c r="O835" s="5"/>
      <c r="P835" s="5"/>
      <c r="Q835" s="5"/>
      <c r="R835" s="5"/>
      <c r="S835" s="5"/>
      <c r="T835" s="5"/>
      <c r="U835" s="5"/>
      <c r="V835" s="5"/>
      <c r="W835" s="1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15"/>
      <c r="BA835" s="15"/>
      <c r="BB835" s="15"/>
      <c r="BC835" s="15"/>
      <c r="BD835" s="15"/>
      <c r="BE835" s="15"/>
      <c r="BF835" s="15"/>
      <c r="BG835" s="15"/>
      <c r="BH835" s="15"/>
      <c r="BI835" s="15"/>
      <c r="BJ835" s="15"/>
      <c r="BK835" s="15"/>
      <c r="BL835" s="15"/>
      <c r="BM835" s="15"/>
      <c r="BN835" s="15"/>
    </row>
    <row r="836" spans="3:66" ht="14.25" customHeight="1" x14ac:dyDescent="0.35">
      <c r="C836" s="5"/>
      <c r="D836" s="5"/>
      <c r="E836" s="5"/>
      <c r="F836" s="5"/>
      <c r="G836" s="5"/>
      <c r="H836" s="5"/>
      <c r="I836" s="5"/>
      <c r="J836" s="5"/>
      <c r="K836" s="5"/>
      <c r="L836" s="5"/>
      <c r="M836" s="8"/>
      <c r="N836" s="5"/>
      <c r="O836" s="5"/>
      <c r="P836" s="5"/>
      <c r="Q836" s="5"/>
      <c r="R836" s="5"/>
      <c r="S836" s="5"/>
      <c r="T836" s="5"/>
      <c r="U836" s="5"/>
      <c r="V836" s="5"/>
      <c r="W836" s="1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15"/>
      <c r="BA836" s="15"/>
      <c r="BB836" s="15"/>
      <c r="BC836" s="15"/>
      <c r="BD836" s="15"/>
      <c r="BE836" s="15"/>
      <c r="BF836" s="15"/>
      <c r="BG836" s="15"/>
      <c r="BH836" s="15"/>
      <c r="BI836" s="15"/>
      <c r="BJ836" s="15"/>
      <c r="BK836" s="15"/>
      <c r="BL836" s="15"/>
      <c r="BM836" s="15"/>
      <c r="BN836" s="15"/>
    </row>
    <row r="837" spans="3:66" ht="14.25" customHeight="1" x14ac:dyDescent="0.35">
      <c r="C837" s="5"/>
      <c r="D837" s="5"/>
      <c r="E837" s="5"/>
      <c r="F837" s="5"/>
      <c r="G837" s="5"/>
      <c r="H837" s="5"/>
      <c r="I837" s="5"/>
      <c r="J837" s="5"/>
      <c r="K837" s="5"/>
      <c r="L837" s="5"/>
      <c r="M837" s="8"/>
      <c r="N837" s="5"/>
      <c r="O837" s="5"/>
      <c r="P837" s="5"/>
      <c r="Q837" s="5"/>
      <c r="R837" s="5"/>
      <c r="S837" s="5"/>
      <c r="T837" s="5"/>
      <c r="U837" s="5"/>
      <c r="V837" s="5"/>
      <c r="W837" s="1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15"/>
      <c r="BA837" s="15"/>
      <c r="BB837" s="15"/>
      <c r="BC837" s="15"/>
      <c r="BD837" s="15"/>
      <c r="BE837" s="15"/>
      <c r="BF837" s="15"/>
      <c r="BG837" s="15"/>
      <c r="BH837" s="15"/>
      <c r="BI837" s="15"/>
      <c r="BJ837" s="15"/>
      <c r="BK837" s="15"/>
      <c r="BL837" s="15"/>
      <c r="BM837" s="15"/>
      <c r="BN837" s="15"/>
    </row>
    <row r="838" spans="3:66" ht="14.25" customHeight="1" x14ac:dyDescent="0.35">
      <c r="C838" s="5"/>
      <c r="D838" s="5"/>
      <c r="E838" s="5"/>
      <c r="F838" s="5"/>
      <c r="G838" s="5"/>
      <c r="H838" s="5"/>
      <c r="I838" s="5"/>
      <c r="J838" s="5"/>
      <c r="K838" s="5"/>
      <c r="L838" s="5"/>
      <c r="M838" s="8"/>
      <c r="N838" s="5"/>
      <c r="O838" s="5"/>
      <c r="P838" s="5"/>
      <c r="Q838" s="5"/>
      <c r="R838" s="5"/>
      <c r="S838" s="5"/>
      <c r="T838" s="5"/>
      <c r="U838" s="5"/>
      <c r="V838" s="5"/>
      <c r="W838" s="1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15"/>
      <c r="BA838" s="15"/>
      <c r="BB838" s="15"/>
      <c r="BC838" s="15"/>
      <c r="BD838" s="15"/>
      <c r="BE838" s="15"/>
      <c r="BF838" s="15"/>
      <c r="BG838" s="15"/>
      <c r="BH838" s="15"/>
      <c r="BI838" s="15"/>
      <c r="BJ838" s="15"/>
      <c r="BK838" s="15"/>
      <c r="BL838" s="15"/>
      <c r="BM838" s="15"/>
      <c r="BN838" s="15"/>
    </row>
    <row r="839" spans="3:66" ht="14.25" customHeight="1" x14ac:dyDescent="0.35">
      <c r="C839" s="5"/>
      <c r="D839" s="5"/>
      <c r="E839" s="5"/>
      <c r="F839" s="5"/>
      <c r="G839" s="5"/>
      <c r="H839" s="5"/>
      <c r="I839" s="5"/>
      <c r="J839" s="5"/>
      <c r="K839" s="5"/>
      <c r="L839" s="5"/>
      <c r="M839" s="8"/>
      <c r="N839" s="5"/>
      <c r="O839" s="5"/>
      <c r="P839" s="5"/>
      <c r="Q839" s="5"/>
      <c r="R839" s="5"/>
      <c r="S839" s="5"/>
      <c r="T839" s="5"/>
      <c r="U839" s="5"/>
      <c r="V839" s="5"/>
      <c r="W839" s="1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15"/>
      <c r="BA839" s="15"/>
      <c r="BB839" s="15"/>
      <c r="BC839" s="15"/>
      <c r="BD839" s="15"/>
      <c r="BE839" s="15"/>
      <c r="BF839" s="15"/>
      <c r="BG839" s="15"/>
      <c r="BH839" s="15"/>
      <c r="BI839" s="15"/>
      <c r="BJ839" s="15"/>
      <c r="BK839" s="15"/>
      <c r="BL839" s="15"/>
      <c r="BM839" s="15"/>
      <c r="BN839" s="15"/>
    </row>
    <row r="840" spans="3:66" ht="14.25" customHeight="1" x14ac:dyDescent="0.35">
      <c r="C840" s="5"/>
      <c r="D840" s="5"/>
      <c r="E840" s="5"/>
      <c r="F840" s="5"/>
      <c r="G840" s="5"/>
      <c r="H840" s="5"/>
      <c r="I840" s="5"/>
      <c r="J840" s="5"/>
      <c r="K840" s="5"/>
      <c r="L840" s="5"/>
      <c r="M840" s="8"/>
      <c r="N840" s="5"/>
      <c r="O840" s="5"/>
      <c r="P840" s="5"/>
      <c r="Q840" s="5"/>
      <c r="R840" s="5"/>
      <c r="S840" s="5"/>
      <c r="T840" s="5"/>
      <c r="U840" s="5"/>
      <c r="V840" s="5"/>
      <c r="W840" s="1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15"/>
      <c r="BA840" s="15"/>
      <c r="BB840" s="15"/>
      <c r="BC840" s="15"/>
      <c r="BD840" s="15"/>
      <c r="BE840" s="15"/>
      <c r="BF840" s="15"/>
      <c r="BG840" s="15"/>
      <c r="BH840" s="15"/>
      <c r="BI840" s="15"/>
      <c r="BJ840" s="15"/>
      <c r="BK840" s="15"/>
      <c r="BL840" s="15"/>
      <c r="BM840" s="15"/>
      <c r="BN840" s="15"/>
    </row>
    <row r="841" spans="3:66" ht="14.25" customHeight="1" x14ac:dyDescent="0.35">
      <c r="C841" s="5"/>
      <c r="D841" s="5"/>
      <c r="E841" s="5"/>
      <c r="F841" s="5"/>
      <c r="G841" s="5"/>
      <c r="H841" s="5"/>
      <c r="I841" s="5"/>
      <c r="J841" s="5"/>
      <c r="K841" s="5"/>
      <c r="L841" s="5"/>
      <c r="M841" s="8"/>
      <c r="N841" s="5"/>
      <c r="O841" s="5"/>
      <c r="P841" s="5"/>
      <c r="Q841" s="5"/>
      <c r="R841" s="5"/>
      <c r="S841" s="5"/>
      <c r="T841" s="5"/>
      <c r="U841" s="5"/>
      <c r="V841" s="5"/>
      <c r="W841" s="1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15"/>
      <c r="BA841" s="15"/>
      <c r="BB841" s="15"/>
      <c r="BC841" s="15"/>
      <c r="BD841" s="15"/>
      <c r="BE841" s="15"/>
      <c r="BF841" s="15"/>
      <c r="BG841" s="15"/>
      <c r="BH841" s="15"/>
      <c r="BI841" s="15"/>
      <c r="BJ841" s="15"/>
      <c r="BK841" s="15"/>
      <c r="BL841" s="15"/>
      <c r="BM841" s="15"/>
      <c r="BN841" s="15"/>
    </row>
    <row r="842" spans="3:66" ht="14.25" customHeight="1" x14ac:dyDescent="0.35">
      <c r="C842" s="5"/>
      <c r="D842" s="5"/>
      <c r="E842" s="5"/>
      <c r="F842" s="5"/>
      <c r="G842" s="5"/>
      <c r="H842" s="5"/>
      <c r="I842" s="5"/>
      <c r="J842" s="5"/>
      <c r="K842" s="5"/>
      <c r="L842" s="5"/>
      <c r="M842" s="8"/>
      <c r="N842" s="5"/>
      <c r="O842" s="5"/>
      <c r="P842" s="5"/>
      <c r="Q842" s="5"/>
      <c r="R842" s="5"/>
      <c r="S842" s="5"/>
      <c r="T842" s="5"/>
      <c r="U842" s="5"/>
      <c r="V842" s="5"/>
      <c r="W842" s="1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15"/>
      <c r="BA842" s="15"/>
      <c r="BB842" s="15"/>
      <c r="BC842" s="15"/>
      <c r="BD842" s="15"/>
      <c r="BE842" s="15"/>
      <c r="BF842" s="15"/>
      <c r="BG842" s="15"/>
      <c r="BH842" s="15"/>
      <c r="BI842" s="15"/>
      <c r="BJ842" s="15"/>
      <c r="BK842" s="15"/>
      <c r="BL842" s="15"/>
      <c r="BM842" s="15"/>
      <c r="BN842" s="15"/>
    </row>
    <row r="843" spans="3:66" ht="14.25" customHeight="1" x14ac:dyDescent="0.35">
      <c r="C843" s="5"/>
      <c r="D843" s="5"/>
      <c r="E843" s="5"/>
      <c r="F843" s="5"/>
      <c r="G843" s="5"/>
      <c r="H843" s="5"/>
      <c r="I843" s="5"/>
      <c r="J843" s="5"/>
      <c r="K843" s="5"/>
      <c r="L843" s="5"/>
      <c r="M843" s="8"/>
      <c r="N843" s="5"/>
      <c r="O843" s="5"/>
      <c r="P843" s="5"/>
      <c r="Q843" s="5"/>
      <c r="R843" s="5"/>
      <c r="S843" s="5"/>
      <c r="T843" s="5"/>
      <c r="U843" s="5"/>
      <c r="V843" s="5"/>
      <c r="W843" s="1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15"/>
      <c r="BA843" s="15"/>
      <c r="BB843" s="15"/>
      <c r="BC843" s="15"/>
      <c r="BD843" s="15"/>
      <c r="BE843" s="15"/>
      <c r="BF843" s="15"/>
      <c r="BG843" s="15"/>
      <c r="BH843" s="15"/>
      <c r="BI843" s="15"/>
      <c r="BJ843" s="15"/>
      <c r="BK843" s="15"/>
      <c r="BL843" s="15"/>
      <c r="BM843" s="15"/>
      <c r="BN843" s="15"/>
    </row>
    <row r="844" spans="3:66" ht="14.25" customHeight="1" x14ac:dyDescent="0.35">
      <c r="C844" s="5"/>
      <c r="D844" s="5"/>
      <c r="E844" s="5"/>
      <c r="F844" s="5"/>
      <c r="G844" s="5"/>
      <c r="H844" s="5"/>
      <c r="I844" s="5"/>
      <c r="J844" s="5"/>
      <c r="K844" s="5"/>
      <c r="L844" s="5"/>
      <c r="M844" s="8"/>
      <c r="N844" s="5"/>
      <c r="O844" s="5"/>
      <c r="P844" s="5"/>
      <c r="Q844" s="5"/>
      <c r="R844" s="5"/>
      <c r="S844" s="5"/>
      <c r="T844" s="5"/>
      <c r="U844" s="5"/>
      <c r="V844" s="5"/>
      <c r="W844" s="1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15"/>
      <c r="BA844" s="15"/>
      <c r="BB844" s="15"/>
      <c r="BC844" s="15"/>
      <c r="BD844" s="15"/>
      <c r="BE844" s="15"/>
      <c r="BF844" s="15"/>
      <c r="BG844" s="15"/>
      <c r="BH844" s="15"/>
      <c r="BI844" s="15"/>
      <c r="BJ844" s="15"/>
      <c r="BK844" s="15"/>
      <c r="BL844" s="15"/>
      <c r="BM844" s="15"/>
      <c r="BN844" s="15"/>
    </row>
    <row r="845" spans="3:66" ht="14.25" customHeight="1" x14ac:dyDescent="0.35">
      <c r="C845" s="5"/>
      <c r="D845" s="5"/>
      <c r="E845" s="5"/>
      <c r="F845" s="5"/>
      <c r="G845" s="5"/>
      <c r="H845" s="5"/>
      <c r="I845" s="5"/>
      <c r="J845" s="5"/>
      <c r="K845" s="5"/>
      <c r="L845" s="5"/>
      <c r="M845" s="8"/>
      <c r="N845" s="5"/>
      <c r="O845" s="5"/>
      <c r="P845" s="5"/>
      <c r="Q845" s="5"/>
      <c r="R845" s="5"/>
      <c r="S845" s="5"/>
      <c r="T845" s="5"/>
      <c r="U845" s="5"/>
      <c r="V845" s="5"/>
      <c r="W845" s="1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15"/>
      <c r="BA845" s="15"/>
      <c r="BB845" s="15"/>
      <c r="BC845" s="15"/>
      <c r="BD845" s="15"/>
      <c r="BE845" s="15"/>
      <c r="BF845" s="15"/>
      <c r="BG845" s="15"/>
      <c r="BH845" s="15"/>
      <c r="BI845" s="15"/>
      <c r="BJ845" s="15"/>
      <c r="BK845" s="15"/>
      <c r="BL845" s="15"/>
      <c r="BM845" s="15"/>
      <c r="BN845" s="15"/>
    </row>
    <row r="846" spans="3:66" ht="14.25" customHeight="1" x14ac:dyDescent="0.35">
      <c r="C846" s="5"/>
      <c r="D846" s="5"/>
      <c r="E846" s="5"/>
      <c r="F846" s="5"/>
      <c r="G846" s="5"/>
      <c r="H846" s="5"/>
      <c r="I846" s="5"/>
      <c r="J846" s="5"/>
      <c r="K846" s="5"/>
      <c r="L846" s="5"/>
      <c r="M846" s="8"/>
      <c r="N846" s="5"/>
      <c r="O846" s="5"/>
      <c r="P846" s="5"/>
      <c r="Q846" s="5"/>
      <c r="R846" s="5"/>
      <c r="S846" s="5"/>
      <c r="T846" s="5"/>
      <c r="U846" s="5"/>
      <c r="V846" s="5"/>
      <c r="W846" s="1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15"/>
      <c r="BA846" s="15"/>
      <c r="BB846" s="15"/>
      <c r="BC846" s="15"/>
      <c r="BD846" s="15"/>
      <c r="BE846" s="15"/>
      <c r="BF846" s="15"/>
      <c r="BG846" s="15"/>
      <c r="BH846" s="15"/>
      <c r="BI846" s="15"/>
      <c r="BJ846" s="15"/>
      <c r="BK846" s="15"/>
      <c r="BL846" s="15"/>
      <c r="BM846" s="15"/>
      <c r="BN846" s="15"/>
    </row>
    <row r="847" spans="3:66" ht="14.25" customHeight="1" x14ac:dyDescent="0.35">
      <c r="C847" s="5"/>
      <c r="D847" s="5"/>
      <c r="E847" s="5"/>
      <c r="F847" s="5"/>
      <c r="G847" s="5"/>
      <c r="H847" s="5"/>
      <c r="I847" s="5"/>
      <c r="J847" s="5"/>
      <c r="K847" s="5"/>
      <c r="L847" s="5"/>
      <c r="M847" s="8"/>
      <c r="N847" s="5"/>
      <c r="O847" s="5"/>
      <c r="P847" s="5"/>
      <c r="Q847" s="5"/>
      <c r="R847" s="5"/>
      <c r="S847" s="5"/>
      <c r="T847" s="5"/>
      <c r="U847" s="5"/>
      <c r="V847" s="5"/>
      <c r="W847" s="1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15"/>
      <c r="BA847" s="15"/>
      <c r="BB847" s="15"/>
      <c r="BC847" s="15"/>
      <c r="BD847" s="15"/>
      <c r="BE847" s="15"/>
      <c r="BF847" s="15"/>
      <c r="BG847" s="15"/>
      <c r="BH847" s="15"/>
      <c r="BI847" s="15"/>
      <c r="BJ847" s="15"/>
      <c r="BK847" s="15"/>
      <c r="BL847" s="15"/>
      <c r="BM847" s="15"/>
      <c r="BN847" s="15"/>
    </row>
    <row r="848" spans="3:66" ht="14.25" customHeight="1" x14ac:dyDescent="0.35">
      <c r="C848" s="5"/>
      <c r="D848" s="5"/>
      <c r="E848" s="5"/>
      <c r="F848" s="5"/>
      <c r="G848" s="5"/>
      <c r="H848" s="5"/>
      <c r="I848" s="5"/>
      <c r="J848" s="5"/>
      <c r="K848" s="5"/>
      <c r="L848" s="5"/>
      <c r="M848" s="8"/>
      <c r="N848" s="5"/>
      <c r="O848" s="5"/>
      <c r="P848" s="5"/>
      <c r="Q848" s="5"/>
      <c r="R848" s="5"/>
      <c r="S848" s="5"/>
      <c r="T848" s="5"/>
      <c r="U848" s="5"/>
      <c r="V848" s="5"/>
      <c r="W848" s="1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15"/>
      <c r="BA848" s="15"/>
      <c r="BB848" s="15"/>
      <c r="BC848" s="15"/>
      <c r="BD848" s="15"/>
      <c r="BE848" s="15"/>
      <c r="BF848" s="15"/>
      <c r="BG848" s="15"/>
      <c r="BH848" s="15"/>
      <c r="BI848" s="15"/>
      <c r="BJ848" s="15"/>
      <c r="BK848" s="15"/>
      <c r="BL848" s="15"/>
      <c r="BM848" s="15"/>
      <c r="BN848" s="15"/>
    </row>
    <row r="849" spans="3:66" ht="14.25" customHeight="1" x14ac:dyDescent="0.35">
      <c r="C849" s="5"/>
      <c r="D849" s="5"/>
      <c r="E849" s="5"/>
      <c r="F849" s="5"/>
      <c r="G849" s="5"/>
      <c r="H849" s="5"/>
      <c r="I849" s="5"/>
      <c r="J849" s="5"/>
      <c r="K849" s="5"/>
      <c r="L849" s="5"/>
      <c r="M849" s="8"/>
      <c r="N849" s="5"/>
      <c r="O849" s="5"/>
      <c r="P849" s="5"/>
      <c r="Q849" s="5"/>
      <c r="R849" s="5"/>
      <c r="S849" s="5"/>
      <c r="T849" s="5"/>
      <c r="U849" s="5"/>
      <c r="V849" s="5"/>
      <c r="W849" s="1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15"/>
      <c r="BA849" s="15"/>
      <c r="BB849" s="15"/>
      <c r="BC849" s="15"/>
      <c r="BD849" s="15"/>
      <c r="BE849" s="15"/>
      <c r="BF849" s="15"/>
      <c r="BG849" s="15"/>
      <c r="BH849" s="15"/>
      <c r="BI849" s="15"/>
      <c r="BJ849" s="15"/>
      <c r="BK849" s="15"/>
      <c r="BL849" s="15"/>
      <c r="BM849" s="15"/>
      <c r="BN849" s="15"/>
    </row>
    <row r="850" spans="3:66" ht="14.25" customHeight="1" x14ac:dyDescent="0.35">
      <c r="C850" s="5"/>
      <c r="D850" s="5"/>
      <c r="E850" s="5"/>
      <c r="F850" s="5"/>
      <c r="G850" s="5"/>
      <c r="H850" s="5"/>
      <c r="I850" s="5"/>
      <c r="J850" s="5"/>
      <c r="K850" s="5"/>
      <c r="L850" s="5"/>
      <c r="M850" s="8"/>
      <c r="N850" s="5"/>
      <c r="O850" s="5"/>
      <c r="P850" s="5"/>
      <c r="Q850" s="5"/>
      <c r="R850" s="5"/>
      <c r="S850" s="5"/>
      <c r="T850" s="5"/>
      <c r="U850" s="5"/>
      <c r="V850" s="5"/>
      <c r="W850" s="1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15"/>
      <c r="BA850" s="15"/>
      <c r="BB850" s="15"/>
      <c r="BC850" s="15"/>
      <c r="BD850" s="15"/>
      <c r="BE850" s="15"/>
      <c r="BF850" s="15"/>
      <c r="BG850" s="15"/>
      <c r="BH850" s="15"/>
      <c r="BI850" s="15"/>
      <c r="BJ850" s="15"/>
      <c r="BK850" s="15"/>
      <c r="BL850" s="15"/>
      <c r="BM850" s="15"/>
      <c r="BN850" s="15"/>
    </row>
    <row r="851" spans="3:66" ht="14.25" customHeight="1" x14ac:dyDescent="0.35">
      <c r="C851" s="5"/>
      <c r="D851" s="5"/>
      <c r="E851" s="5"/>
      <c r="F851" s="5"/>
      <c r="G851" s="5"/>
      <c r="H851" s="5"/>
      <c r="I851" s="5"/>
      <c r="J851" s="5"/>
      <c r="K851" s="5"/>
      <c r="L851" s="5"/>
      <c r="M851" s="8"/>
      <c r="N851" s="5"/>
      <c r="O851" s="5"/>
      <c r="P851" s="5"/>
      <c r="Q851" s="5"/>
      <c r="R851" s="5"/>
      <c r="S851" s="5"/>
      <c r="T851" s="5"/>
      <c r="U851" s="5"/>
      <c r="V851" s="5"/>
      <c r="W851" s="1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15"/>
      <c r="BA851" s="15"/>
      <c r="BB851" s="15"/>
      <c r="BC851" s="15"/>
      <c r="BD851" s="15"/>
      <c r="BE851" s="15"/>
      <c r="BF851" s="15"/>
      <c r="BG851" s="15"/>
      <c r="BH851" s="15"/>
      <c r="BI851" s="15"/>
      <c r="BJ851" s="15"/>
      <c r="BK851" s="15"/>
      <c r="BL851" s="15"/>
      <c r="BM851" s="15"/>
      <c r="BN851" s="15"/>
    </row>
    <row r="852" spans="3:66" ht="14.25" customHeight="1" x14ac:dyDescent="0.35">
      <c r="C852" s="5"/>
      <c r="D852" s="5"/>
      <c r="E852" s="5"/>
      <c r="F852" s="5"/>
      <c r="G852" s="5"/>
      <c r="H852" s="5"/>
      <c r="I852" s="5"/>
      <c r="J852" s="5"/>
      <c r="K852" s="5"/>
      <c r="L852" s="5"/>
      <c r="M852" s="8"/>
      <c r="N852" s="5"/>
      <c r="O852" s="5"/>
      <c r="P852" s="5"/>
      <c r="Q852" s="5"/>
      <c r="R852" s="5"/>
      <c r="S852" s="5"/>
      <c r="T852" s="5"/>
      <c r="U852" s="5"/>
      <c r="V852" s="5"/>
      <c r="W852" s="1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15"/>
      <c r="BA852" s="15"/>
      <c r="BB852" s="15"/>
      <c r="BC852" s="15"/>
      <c r="BD852" s="15"/>
      <c r="BE852" s="15"/>
      <c r="BF852" s="15"/>
      <c r="BG852" s="15"/>
      <c r="BH852" s="15"/>
      <c r="BI852" s="15"/>
      <c r="BJ852" s="15"/>
      <c r="BK852" s="15"/>
      <c r="BL852" s="15"/>
      <c r="BM852" s="15"/>
      <c r="BN852" s="15"/>
    </row>
    <row r="853" spans="3:66" ht="14.25" customHeight="1" x14ac:dyDescent="0.35">
      <c r="C853" s="5"/>
      <c r="D853" s="5"/>
      <c r="E853" s="5"/>
      <c r="F853" s="5"/>
      <c r="G853" s="5"/>
      <c r="H853" s="5"/>
      <c r="I853" s="5"/>
      <c r="J853" s="5"/>
      <c r="K853" s="5"/>
      <c r="L853" s="5"/>
      <c r="M853" s="8"/>
      <c r="N853" s="5"/>
      <c r="O853" s="5"/>
      <c r="P853" s="5"/>
      <c r="Q853" s="5"/>
      <c r="R853" s="5"/>
      <c r="S853" s="5"/>
      <c r="T853" s="5"/>
      <c r="U853" s="5"/>
      <c r="V853" s="5"/>
      <c r="W853" s="1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15"/>
      <c r="BA853" s="15"/>
      <c r="BB853" s="15"/>
      <c r="BC853" s="15"/>
      <c r="BD853" s="15"/>
      <c r="BE853" s="15"/>
      <c r="BF853" s="15"/>
      <c r="BG853" s="15"/>
      <c r="BH853" s="15"/>
      <c r="BI853" s="15"/>
      <c r="BJ853" s="15"/>
      <c r="BK853" s="15"/>
      <c r="BL853" s="15"/>
      <c r="BM853" s="15"/>
      <c r="BN853" s="15"/>
    </row>
    <row r="854" spans="3:66" ht="14.25" customHeight="1" x14ac:dyDescent="0.35">
      <c r="C854" s="5"/>
      <c r="D854" s="5"/>
      <c r="E854" s="5"/>
      <c r="F854" s="5"/>
      <c r="G854" s="5"/>
      <c r="H854" s="5"/>
      <c r="I854" s="5"/>
      <c r="J854" s="5"/>
      <c r="K854" s="5"/>
      <c r="L854" s="5"/>
      <c r="M854" s="8"/>
      <c r="N854" s="5"/>
      <c r="O854" s="5"/>
      <c r="P854" s="5"/>
      <c r="Q854" s="5"/>
      <c r="R854" s="5"/>
      <c r="S854" s="5"/>
      <c r="T854" s="5"/>
      <c r="U854" s="5"/>
      <c r="V854" s="5"/>
      <c r="W854" s="1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15"/>
      <c r="BA854" s="15"/>
      <c r="BB854" s="15"/>
      <c r="BC854" s="15"/>
      <c r="BD854" s="15"/>
      <c r="BE854" s="15"/>
      <c r="BF854" s="15"/>
      <c r="BG854" s="15"/>
      <c r="BH854" s="15"/>
      <c r="BI854" s="15"/>
      <c r="BJ854" s="15"/>
      <c r="BK854" s="15"/>
      <c r="BL854" s="15"/>
      <c r="BM854" s="15"/>
      <c r="BN854" s="15"/>
    </row>
    <row r="855" spans="3:66" ht="14.25" customHeight="1" x14ac:dyDescent="0.35">
      <c r="C855" s="5"/>
      <c r="D855" s="5"/>
      <c r="E855" s="5"/>
      <c r="F855" s="5"/>
      <c r="G855" s="5"/>
      <c r="H855" s="5"/>
      <c r="I855" s="5"/>
      <c r="J855" s="5"/>
      <c r="K855" s="5"/>
      <c r="L855" s="5"/>
      <c r="M855" s="8"/>
      <c r="N855" s="5"/>
      <c r="O855" s="5"/>
      <c r="P855" s="5"/>
      <c r="Q855" s="5"/>
      <c r="R855" s="5"/>
      <c r="S855" s="5"/>
      <c r="T855" s="5"/>
      <c r="U855" s="5"/>
      <c r="V855" s="5"/>
      <c r="W855" s="1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15"/>
      <c r="BA855" s="15"/>
      <c r="BB855" s="15"/>
      <c r="BC855" s="15"/>
      <c r="BD855" s="15"/>
      <c r="BE855" s="15"/>
      <c r="BF855" s="15"/>
      <c r="BG855" s="15"/>
      <c r="BH855" s="15"/>
      <c r="BI855" s="15"/>
      <c r="BJ855" s="15"/>
      <c r="BK855" s="15"/>
      <c r="BL855" s="15"/>
      <c r="BM855" s="15"/>
      <c r="BN855" s="15"/>
    </row>
    <row r="856" spans="3:66" ht="14.25" customHeight="1" x14ac:dyDescent="0.35">
      <c r="C856" s="5"/>
      <c r="D856" s="5"/>
      <c r="E856" s="5"/>
      <c r="F856" s="5"/>
      <c r="G856" s="5"/>
      <c r="H856" s="5"/>
      <c r="I856" s="5"/>
      <c r="J856" s="5"/>
      <c r="K856" s="5"/>
      <c r="L856" s="5"/>
      <c r="M856" s="8"/>
      <c r="N856" s="5"/>
      <c r="O856" s="5"/>
      <c r="P856" s="5"/>
      <c r="Q856" s="5"/>
      <c r="R856" s="5"/>
      <c r="S856" s="5"/>
      <c r="T856" s="5"/>
      <c r="U856" s="5"/>
      <c r="V856" s="5"/>
      <c r="W856" s="1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15"/>
      <c r="BA856" s="15"/>
      <c r="BB856" s="15"/>
      <c r="BC856" s="15"/>
      <c r="BD856" s="15"/>
      <c r="BE856" s="15"/>
      <c r="BF856" s="15"/>
      <c r="BG856" s="15"/>
      <c r="BH856" s="15"/>
      <c r="BI856" s="15"/>
      <c r="BJ856" s="15"/>
      <c r="BK856" s="15"/>
      <c r="BL856" s="15"/>
      <c r="BM856" s="15"/>
      <c r="BN856" s="15"/>
    </row>
    <row r="857" spans="3:66" ht="14.25" customHeight="1" x14ac:dyDescent="0.35">
      <c r="C857" s="5"/>
      <c r="D857" s="5"/>
      <c r="E857" s="5"/>
      <c r="F857" s="5"/>
      <c r="G857" s="5"/>
      <c r="H857" s="5"/>
      <c r="I857" s="5"/>
      <c r="J857" s="5"/>
      <c r="K857" s="5"/>
      <c r="L857" s="5"/>
      <c r="M857" s="8"/>
      <c r="N857" s="5"/>
      <c r="O857" s="5"/>
      <c r="P857" s="5"/>
      <c r="Q857" s="5"/>
      <c r="R857" s="5"/>
      <c r="S857" s="5"/>
      <c r="T857" s="5"/>
      <c r="U857" s="5"/>
      <c r="V857" s="5"/>
      <c r="W857" s="1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15"/>
      <c r="BA857" s="15"/>
      <c r="BB857" s="15"/>
      <c r="BC857" s="15"/>
      <c r="BD857" s="15"/>
      <c r="BE857" s="15"/>
      <c r="BF857" s="15"/>
      <c r="BG857" s="15"/>
      <c r="BH857" s="15"/>
      <c r="BI857" s="15"/>
      <c r="BJ857" s="15"/>
      <c r="BK857" s="15"/>
      <c r="BL857" s="15"/>
      <c r="BM857" s="15"/>
      <c r="BN857" s="15"/>
    </row>
    <row r="858" spans="3:66" ht="14.25" customHeight="1" x14ac:dyDescent="0.35">
      <c r="C858" s="5"/>
      <c r="D858" s="5"/>
      <c r="E858" s="5"/>
      <c r="F858" s="5"/>
      <c r="G858" s="5"/>
      <c r="H858" s="5"/>
      <c r="I858" s="5"/>
      <c r="J858" s="5"/>
      <c r="K858" s="5"/>
      <c r="L858" s="5"/>
      <c r="M858" s="8"/>
      <c r="N858" s="5"/>
      <c r="O858" s="5"/>
      <c r="P858" s="5"/>
      <c r="Q858" s="5"/>
      <c r="R858" s="5"/>
      <c r="S858" s="5"/>
      <c r="T858" s="5"/>
      <c r="U858" s="5"/>
      <c r="V858" s="5"/>
      <c r="W858" s="1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15"/>
      <c r="BA858" s="15"/>
      <c r="BB858" s="15"/>
      <c r="BC858" s="15"/>
      <c r="BD858" s="15"/>
      <c r="BE858" s="15"/>
      <c r="BF858" s="15"/>
      <c r="BG858" s="15"/>
      <c r="BH858" s="15"/>
      <c r="BI858" s="15"/>
      <c r="BJ858" s="15"/>
      <c r="BK858" s="15"/>
      <c r="BL858" s="15"/>
      <c r="BM858" s="15"/>
      <c r="BN858" s="15"/>
    </row>
    <row r="859" spans="3:66" ht="14.25" customHeight="1" x14ac:dyDescent="0.35">
      <c r="C859" s="5"/>
      <c r="D859" s="5"/>
      <c r="E859" s="5"/>
      <c r="F859" s="5"/>
      <c r="G859" s="5"/>
      <c r="H859" s="5"/>
      <c r="I859" s="5"/>
      <c r="J859" s="5"/>
      <c r="K859" s="5"/>
      <c r="L859" s="5"/>
      <c r="M859" s="8"/>
      <c r="N859" s="5"/>
      <c r="O859" s="5"/>
      <c r="P859" s="5"/>
      <c r="Q859" s="5"/>
      <c r="R859" s="5"/>
      <c r="S859" s="5"/>
      <c r="T859" s="5"/>
      <c r="U859" s="5"/>
      <c r="V859" s="5"/>
      <c r="W859" s="1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15"/>
      <c r="BA859" s="15"/>
      <c r="BB859" s="15"/>
      <c r="BC859" s="15"/>
      <c r="BD859" s="15"/>
      <c r="BE859" s="15"/>
      <c r="BF859" s="15"/>
      <c r="BG859" s="15"/>
      <c r="BH859" s="15"/>
      <c r="BI859" s="15"/>
      <c r="BJ859" s="15"/>
      <c r="BK859" s="15"/>
      <c r="BL859" s="15"/>
      <c r="BM859" s="15"/>
      <c r="BN859" s="15"/>
    </row>
    <row r="860" spans="3:66" ht="14.25" customHeight="1" x14ac:dyDescent="0.35">
      <c r="C860" s="5"/>
      <c r="D860" s="5"/>
      <c r="E860" s="5"/>
      <c r="F860" s="5"/>
      <c r="G860" s="5"/>
      <c r="H860" s="5"/>
      <c r="I860" s="5"/>
      <c r="J860" s="5"/>
      <c r="K860" s="5"/>
      <c r="L860" s="5"/>
      <c r="M860" s="8"/>
      <c r="N860" s="5"/>
      <c r="O860" s="5"/>
      <c r="P860" s="5"/>
      <c r="Q860" s="5"/>
      <c r="R860" s="5"/>
      <c r="S860" s="5"/>
      <c r="T860" s="5"/>
      <c r="U860" s="5"/>
      <c r="V860" s="5"/>
      <c r="W860" s="1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15"/>
      <c r="BA860" s="15"/>
      <c r="BB860" s="15"/>
      <c r="BC860" s="15"/>
      <c r="BD860" s="15"/>
      <c r="BE860" s="15"/>
      <c r="BF860" s="15"/>
      <c r="BG860" s="15"/>
      <c r="BH860" s="15"/>
      <c r="BI860" s="15"/>
      <c r="BJ860" s="15"/>
      <c r="BK860" s="15"/>
      <c r="BL860" s="15"/>
      <c r="BM860" s="15"/>
      <c r="BN860" s="15"/>
    </row>
    <row r="861" spans="3:66" ht="14.25" customHeight="1" x14ac:dyDescent="0.35">
      <c r="C861" s="5"/>
      <c r="D861" s="5"/>
      <c r="E861" s="5"/>
      <c r="F861" s="5"/>
      <c r="G861" s="5"/>
      <c r="H861" s="5"/>
      <c r="I861" s="5"/>
      <c r="J861" s="5"/>
      <c r="K861" s="5"/>
      <c r="L861" s="5"/>
      <c r="M861" s="8"/>
      <c r="N861" s="5"/>
      <c r="O861" s="5"/>
      <c r="P861" s="5"/>
      <c r="Q861" s="5"/>
      <c r="R861" s="5"/>
      <c r="S861" s="5"/>
      <c r="T861" s="5"/>
      <c r="U861" s="5"/>
      <c r="V861" s="5"/>
      <c r="W861" s="1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15"/>
      <c r="BA861" s="15"/>
      <c r="BB861" s="15"/>
      <c r="BC861" s="15"/>
      <c r="BD861" s="15"/>
      <c r="BE861" s="15"/>
      <c r="BF861" s="15"/>
      <c r="BG861" s="15"/>
      <c r="BH861" s="15"/>
      <c r="BI861" s="15"/>
      <c r="BJ861" s="15"/>
      <c r="BK861" s="15"/>
      <c r="BL861" s="15"/>
      <c r="BM861" s="15"/>
      <c r="BN861" s="15"/>
    </row>
    <row r="862" spans="3:66" ht="14.25" customHeight="1" x14ac:dyDescent="0.35">
      <c r="C862" s="5"/>
      <c r="D862" s="5"/>
      <c r="E862" s="5"/>
      <c r="F862" s="5"/>
      <c r="G862" s="5"/>
      <c r="H862" s="5"/>
      <c r="I862" s="5"/>
      <c r="J862" s="5"/>
      <c r="K862" s="5"/>
      <c r="L862" s="5"/>
      <c r="M862" s="8"/>
      <c r="N862" s="5"/>
      <c r="O862" s="5"/>
      <c r="P862" s="5"/>
      <c r="Q862" s="5"/>
      <c r="R862" s="5"/>
      <c r="S862" s="5"/>
      <c r="T862" s="5"/>
      <c r="U862" s="5"/>
      <c r="V862" s="5"/>
      <c r="W862" s="1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15"/>
      <c r="BA862" s="15"/>
      <c r="BB862" s="15"/>
      <c r="BC862" s="15"/>
      <c r="BD862" s="15"/>
      <c r="BE862" s="15"/>
      <c r="BF862" s="15"/>
      <c r="BG862" s="15"/>
      <c r="BH862" s="15"/>
      <c r="BI862" s="15"/>
      <c r="BJ862" s="15"/>
      <c r="BK862" s="15"/>
      <c r="BL862" s="15"/>
      <c r="BM862" s="15"/>
      <c r="BN862" s="15"/>
    </row>
    <row r="863" spans="3:66" ht="14.25" customHeight="1" x14ac:dyDescent="0.35">
      <c r="C863" s="5"/>
      <c r="D863" s="5"/>
      <c r="E863" s="5"/>
      <c r="F863" s="5"/>
      <c r="G863" s="5"/>
      <c r="H863" s="5"/>
      <c r="I863" s="5"/>
      <c r="J863" s="5"/>
      <c r="K863" s="5"/>
      <c r="L863" s="5"/>
      <c r="M863" s="8"/>
      <c r="N863" s="5"/>
      <c r="O863" s="5"/>
      <c r="P863" s="5"/>
      <c r="Q863" s="5"/>
      <c r="R863" s="5"/>
      <c r="S863" s="5"/>
      <c r="T863" s="5"/>
      <c r="U863" s="5"/>
      <c r="V863" s="5"/>
      <c r="W863" s="1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15"/>
      <c r="BA863" s="15"/>
      <c r="BB863" s="15"/>
      <c r="BC863" s="15"/>
      <c r="BD863" s="15"/>
      <c r="BE863" s="15"/>
      <c r="BF863" s="15"/>
      <c r="BG863" s="15"/>
      <c r="BH863" s="15"/>
      <c r="BI863" s="15"/>
      <c r="BJ863" s="15"/>
      <c r="BK863" s="15"/>
      <c r="BL863" s="15"/>
      <c r="BM863" s="15"/>
      <c r="BN863" s="15"/>
    </row>
    <row r="864" spans="3:66" ht="14.25" customHeight="1" x14ac:dyDescent="0.35">
      <c r="C864" s="5"/>
      <c r="D864" s="5"/>
      <c r="E864" s="5"/>
      <c r="F864" s="5"/>
      <c r="G864" s="5"/>
      <c r="H864" s="5"/>
      <c r="I864" s="5"/>
      <c r="J864" s="5"/>
      <c r="K864" s="5"/>
      <c r="L864" s="5"/>
      <c r="M864" s="8"/>
      <c r="N864" s="5"/>
      <c r="O864" s="5"/>
      <c r="P864" s="5"/>
      <c r="Q864" s="5"/>
      <c r="R864" s="5"/>
      <c r="S864" s="5"/>
      <c r="T864" s="5"/>
      <c r="U864" s="5"/>
      <c r="V864" s="5"/>
      <c r="W864" s="1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15"/>
      <c r="BA864" s="15"/>
      <c r="BB864" s="15"/>
      <c r="BC864" s="15"/>
      <c r="BD864" s="15"/>
      <c r="BE864" s="15"/>
      <c r="BF864" s="15"/>
      <c r="BG864" s="15"/>
      <c r="BH864" s="15"/>
      <c r="BI864" s="15"/>
      <c r="BJ864" s="15"/>
      <c r="BK864" s="15"/>
      <c r="BL864" s="15"/>
      <c r="BM864" s="15"/>
      <c r="BN864" s="15"/>
    </row>
    <row r="865" spans="3:66" ht="14.25" customHeight="1" x14ac:dyDescent="0.35">
      <c r="C865" s="5"/>
      <c r="D865" s="5"/>
      <c r="E865" s="5"/>
      <c r="F865" s="5"/>
      <c r="G865" s="5"/>
      <c r="H865" s="5"/>
      <c r="I865" s="5"/>
      <c r="J865" s="5"/>
      <c r="K865" s="5"/>
      <c r="L865" s="5"/>
      <c r="M865" s="8"/>
      <c r="N865" s="5"/>
      <c r="O865" s="5"/>
      <c r="P865" s="5"/>
      <c r="Q865" s="5"/>
      <c r="R865" s="5"/>
      <c r="S865" s="5"/>
      <c r="T865" s="5"/>
      <c r="U865" s="5"/>
      <c r="V865" s="5"/>
      <c r="W865" s="1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15"/>
      <c r="BA865" s="15"/>
      <c r="BB865" s="15"/>
      <c r="BC865" s="15"/>
      <c r="BD865" s="15"/>
      <c r="BE865" s="15"/>
      <c r="BF865" s="15"/>
      <c r="BG865" s="15"/>
      <c r="BH865" s="15"/>
      <c r="BI865" s="15"/>
      <c r="BJ865" s="15"/>
      <c r="BK865" s="15"/>
      <c r="BL865" s="15"/>
      <c r="BM865" s="15"/>
      <c r="BN865" s="15"/>
    </row>
    <row r="866" spans="3:66" ht="14.25" customHeight="1" x14ac:dyDescent="0.35">
      <c r="C866" s="5"/>
      <c r="D866" s="5"/>
      <c r="E866" s="5"/>
      <c r="F866" s="5"/>
      <c r="G866" s="5"/>
      <c r="H866" s="5"/>
      <c r="I866" s="5"/>
      <c r="J866" s="5"/>
      <c r="K866" s="5"/>
      <c r="L866" s="5"/>
      <c r="M866" s="8"/>
      <c r="N866" s="5"/>
      <c r="O866" s="5"/>
      <c r="P866" s="5"/>
      <c r="Q866" s="5"/>
      <c r="R866" s="5"/>
      <c r="S866" s="5"/>
      <c r="T866" s="5"/>
      <c r="U866" s="5"/>
      <c r="V866" s="5"/>
      <c r="W866" s="1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15"/>
      <c r="BA866" s="15"/>
      <c r="BB866" s="15"/>
      <c r="BC866" s="15"/>
      <c r="BD866" s="15"/>
      <c r="BE866" s="15"/>
      <c r="BF866" s="15"/>
      <c r="BG866" s="15"/>
      <c r="BH866" s="15"/>
      <c r="BI866" s="15"/>
      <c r="BJ866" s="15"/>
      <c r="BK866" s="15"/>
      <c r="BL866" s="15"/>
      <c r="BM866" s="15"/>
      <c r="BN866" s="15"/>
    </row>
    <row r="867" spans="3:66" ht="14.25" customHeight="1" x14ac:dyDescent="0.35">
      <c r="C867" s="5"/>
      <c r="D867" s="5"/>
      <c r="E867" s="5"/>
      <c r="F867" s="5"/>
      <c r="G867" s="5"/>
      <c r="H867" s="5"/>
      <c r="I867" s="5"/>
      <c r="J867" s="5"/>
      <c r="K867" s="5"/>
      <c r="L867" s="5"/>
      <c r="M867" s="8"/>
      <c r="N867" s="5"/>
      <c r="O867" s="5"/>
      <c r="P867" s="5"/>
      <c r="Q867" s="5"/>
      <c r="R867" s="5"/>
      <c r="S867" s="5"/>
      <c r="T867" s="5"/>
      <c r="U867" s="5"/>
      <c r="V867" s="5"/>
      <c r="W867" s="1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15"/>
      <c r="BA867" s="15"/>
      <c r="BB867" s="15"/>
      <c r="BC867" s="15"/>
      <c r="BD867" s="15"/>
      <c r="BE867" s="15"/>
      <c r="BF867" s="15"/>
      <c r="BG867" s="15"/>
      <c r="BH867" s="15"/>
      <c r="BI867" s="15"/>
      <c r="BJ867" s="15"/>
      <c r="BK867" s="15"/>
      <c r="BL867" s="15"/>
      <c r="BM867" s="15"/>
      <c r="BN867" s="15"/>
    </row>
    <row r="868" spans="3:66" ht="14.25" customHeight="1" x14ac:dyDescent="0.35">
      <c r="C868" s="5"/>
      <c r="D868" s="5"/>
      <c r="E868" s="5"/>
      <c r="F868" s="5"/>
      <c r="G868" s="5"/>
      <c r="H868" s="5"/>
      <c r="I868" s="5"/>
      <c r="J868" s="5"/>
      <c r="K868" s="5"/>
      <c r="L868" s="5"/>
      <c r="M868" s="8"/>
      <c r="N868" s="5"/>
      <c r="O868" s="5"/>
      <c r="P868" s="5"/>
      <c r="Q868" s="5"/>
      <c r="R868" s="5"/>
      <c r="S868" s="5"/>
      <c r="T868" s="5"/>
      <c r="U868" s="5"/>
      <c r="V868" s="5"/>
      <c r="W868" s="1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15"/>
      <c r="BA868" s="15"/>
      <c r="BB868" s="15"/>
      <c r="BC868" s="15"/>
      <c r="BD868" s="15"/>
      <c r="BE868" s="15"/>
      <c r="BF868" s="15"/>
      <c r="BG868" s="15"/>
      <c r="BH868" s="15"/>
      <c r="BI868" s="15"/>
      <c r="BJ868" s="15"/>
      <c r="BK868" s="15"/>
      <c r="BL868" s="15"/>
      <c r="BM868" s="15"/>
      <c r="BN868" s="15"/>
    </row>
    <row r="869" spans="3:66" ht="14.25" customHeight="1" x14ac:dyDescent="0.35">
      <c r="C869" s="5"/>
      <c r="D869" s="5"/>
      <c r="E869" s="5"/>
      <c r="F869" s="5"/>
      <c r="G869" s="5"/>
      <c r="H869" s="5"/>
      <c r="I869" s="5"/>
      <c r="J869" s="5"/>
      <c r="K869" s="5"/>
      <c r="L869" s="5"/>
      <c r="M869" s="8"/>
      <c r="N869" s="5"/>
      <c r="O869" s="5"/>
      <c r="P869" s="5"/>
      <c r="Q869" s="5"/>
      <c r="R869" s="5"/>
      <c r="S869" s="5"/>
      <c r="T869" s="5"/>
      <c r="U869" s="5"/>
      <c r="V869" s="5"/>
      <c r="W869" s="1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15"/>
      <c r="BA869" s="15"/>
      <c r="BB869" s="15"/>
      <c r="BC869" s="15"/>
      <c r="BD869" s="15"/>
      <c r="BE869" s="15"/>
      <c r="BF869" s="15"/>
      <c r="BG869" s="15"/>
      <c r="BH869" s="15"/>
      <c r="BI869" s="15"/>
      <c r="BJ869" s="15"/>
      <c r="BK869" s="15"/>
      <c r="BL869" s="15"/>
      <c r="BM869" s="15"/>
      <c r="BN869" s="15"/>
    </row>
    <row r="870" spans="3:66" ht="14.25" customHeight="1" x14ac:dyDescent="0.35">
      <c r="C870" s="5"/>
      <c r="D870" s="5"/>
      <c r="E870" s="5"/>
      <c r="F870" s="5"/>
      <c r="G870" s="5"/>
      <c r="H870" s="5"/>
      <c r="I870" s="5"/>
      <c r="J870" s="5"/>
      <c r="K870" s="5"/>
      <c r="L870" s="5"/>
      <c r="M870" s="8"/>
      <c r="N870" s="5"/>
      <c r="O870" s="5"/>
      <c r="P870" s="5"/>
      <c r="Q870" s="5"/>
      <c r="R870" s="5"/>
      <c r="S870" s="5"/>
      <c r="T870" s="5"/>
      <c r="U870" s="5"/>
      <c r="V870" s="5"/>
      <c r="W870" s="1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15"/>
      <c r="BA870" s="15"/>
      <c r="BB870" s="15"/>
      <c r="BC870" s="15"/>
      <c r="BD870" s="15"/>
      <c r="BE870" s="15"/>
      <c r="BF870" s="15"/>
      <c r="BG870" s="15"/>
      <c r="BH870" s="15"/>
      <c r="BI870" s="15"/>
      <c r="BJ870" s="15"/>
      <c r="BK870" s="15"/>
      <c r="BL870" s="15"/>
      <c r="BM870" s="15"/>
      <c r="BN870" s="15"/>
    </row>
    <row r="871" spans="3:66" ht="14.25" customHeight="1" x14ac:dyDescent="0.35">
      <c r="C871" s="5"/>
      <c r="D871" s="5"/>
      <c r="E871" s="5"/>
      <c r="F871" s="5"/>
      <c r="G871" s="5"/>
      <c r="H871" s="5"/>
      <c r="I871" s="5"/>
      <c r="J871" s="5"/>
      <c r="K871" s="5"/>
      <c r="L871" s="5"/>
      <c r="M871" s="8"/>
      <c r="N871" s="5"/>
      <c r="O871" s="5"/>
      <c r="P871" s="5"/>
      <c r="Q871" s="5"/>
      <c r="R871" s="5"/>
      <c r="S871" s="5"/>
      <c r="T871" s="5"/>
      <c r="U871" s="5"/>
      <c r="V871" s="5"/>
      <c r="W871" s="1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15"/>
      <c r="BA871" s="15"/>
      <c r="BB871" s="15"/>
      <c r="BC871" s="15"/>
      <c r="BD871" s="15"/>
      <c r="BE871" s="15"/>
      <c r="BF871" s="15"/>
      <c r="BG871" s="15"/>
      <c r="BH871" s="15"/>
      <c r="BI871" s="15"/>
      <c r="BJ871" s="15"/>
      <c r="BK871" s="15"/>
      <c r="BL871" s="15"/>
      <c r="BM871" s="15"/>
      <c r="BN871" s="15"/>
    </row>
    <row r="872" spans="3:66" ht="14.25" customHeight="1" x14ac:dyDescent="0.35">
      <c r="C872" s="5"/>
      <c r="D872" s="5"/>
      <c r="E872" s="5"/>
      <c r="F872" s="5"/>
      <c r="G872" s="5"/>
      <c r="H872" s="5"/>
      <c r="I872" s="5"/>
      <c r="J872" s="5"/>
      <c r="K872" s="5"/>
      <c r="L872" s="5"/>
      <c r="M872" s="8"/>
      <c r="N872" s="5"/>
      <c r="O872" s="5"/>
      <c r="P872" s="5"/>
      <c r="Q872" s="5"/>
      <c r="R872" s="5"/>
      <c r="S872" s="5"/>
      <c r="T872" s="5"/>
      <c r="U872" s="5"/>
      <c r="V872" s="5"/>
      <c r="W872" s="1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15"/>
      <c r="BA872" s="15"/>
      <c r="BB872" s="15"/>
      <c r="BC872" s="15"/>
      <c r="BD872" s="15"/>
      <c r="BE872" s="15"/>
      <c r="BF872" s="15"/>
      <c r="BG872" s="15"/>
      <c r="BH872" s="15"/>
      <c r="BI872" s="15"/>
      <c r="BJ872" s="15"/>
      <c r="BK872" s="15"/>
      <c r="BL872" s="15"/>
      <c r="BM872" s="15"/>
      <c r="BN872" s="15"/>
    </row>
    <row r="873" spans="3:66" ht="14.25" customHeight="1" x14ac:dyDescent="0.35">
      <c r="C873" s="5"/>
      <c r="D873" s="5"/>
      <c r="E873" s="5"/>
      <c r="F873" s="5"/>
      <c r="G873" s="5"/>
      <c r="H873" s="5"/>
      <c r="I873" s="5"/>
      <c r="J873" s="5"/>
      <c r="K873" s="5"/>
      <c r="L873" s="5"/>
      <c r="M873" s="8"/>
      <c r="N873" s="5"/>
      <c r="O873" s="5"/>
      <c r="P873" s="5"/>
      <c r="Q873" s="5"/>
      <c r="R873" s="5"/>
      <c r="S873" s="5"/>
      <c r="T873" s="5"/>
      <c r="U873" s="5"/>
      <c r="V873" s="5"/>
      <c r="W873" s="1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15"/>
      <c r="BA873" s="15"/>
      <c r="BB873" s="15"/>
      <c r="BC873" s="15"/>
      <c r="BD873" s="15"/>
      <c r="BE873" s="15"/>
      <c r="BF873" s="15"/>
      <c r="BG873" s="15"/>
      <c r="BH873" s="15"/>
      <c r="BI873" s="15"/>
      <c r="BJ873" s="15"/>
      <c r="BK873" s="15"/>
      <c r="BL873" s="15"/>
      <c r="BM873" s="15"/>
      <c r="BN873" s="15"/>
    </row>
    <row r="874" spans="3:66" ht="14.25" customHeight="1" x14ac:dyDescent="0.35">
      <c r="C874" s="5"/>
      <c r="D874" s="5"/>
      <c r="E874" s="5"/>
      <c r="F874" s="5"/>
      <c r="G874" s="5"/>
      <c r="H874" s="5"/>
      <c r="I874" s="5"/>
      <c r="J874" s="5"/>
      <c r="K874" s="5"/>
      <c r="L874" s="5"/>
      <c r="M874" s="8"/>
      <c r="N874" s="5"/>
      <c r="O874" s="5"/>
      <c r="P874" s="5"/>
      <c r="Q874" s="5"/>
      <c r="R874" s="5"/>
      <c r="S874" s="5"/>
      <c r="T874" s="5"/>
      <c r="U874" s="5"/>
      <c r="V874" s="5"/>
      <c r="W874" s="1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15"/>
      <c r="BA874" s="15"/>
      <c r="BB874" s="15"/>
      <c r="BC874" s="15"/>
      <c r="BD874" s="15"/>
      <c r="BE874" s="15"/>
      <c r="BF874" s="15"/>
      <c r="BG874" s="15"/>
      <c r="BH874" s="15"/>
      <c r="BI874" s="15"/>
      <c r="BJ874" s="15"/>
      <c r="BK874" s="15"/>
      <c r="BL874" s="15"/>
      <c r="BM874" s="15"/>
      <c r="BN874" s="15"/>
    </row>
    <row r="875" spans="3:66" ht="14.25" customHeight="1" x14ac:dyDescent="0.35">
      <c r="C875" s="5"/>
      <c r="D875" s="5"/>
      <c r="E875" s="5"/>
      <c r="F875" s="5"/>
      <c r="G875" s="5"/>
      <c r="H875" s="5"/>
      <c r="I875" s="5"/>
      <c r="J875" s="5"/>
      <c r="K875" s="5"/>
      <c r="L875" s="5"/>
      <c r="M875" s="8"/>
      <c r="N875" s="5"/>
      <c r="O875" s="5"/>
      <c r="P875" s="5"/>
      <c r="Q875" s="5"/>
      <c r="R875" s="5"/>
      <c r="S875" s="5"/>
      <c r="T875" s="5"/>
      <c r="U875" s="5"/>
      <c r="V875" s="5"/>
      <c r="W875" s="1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15"/>
      <c r="BA875" s="15"/>
      <c r="BB875" s="15"/>
      <c r="BC875" s="15"/>
      <c r="BD875" s="15"/>
      <c r="BE875" s="15"/>
      <c r="BF875" s="15"/>
      <c r="BG875" s="15"/>
      <c r="BH875" s="15"/>
      <c r="BI875" s="15"/>
      <c r="BJ875" s="15"/>
      <c r="BK875" s="15"/>
      <c r="BL875" s="15"/>
      <c r="BM875" s="15"/>
      <c r="BN875" s="15"/>
    </row>
    <row r="876" spans="3:66" ht="14.25" customHeight="1" x14ac:dyDescent="0.35">
      <c r="C876" s="5"/>
      <c r="D876" s="5"/>
      <c r="E876" s="5"/>
      <c r="F876" s="5"/>
      <c r="G876" s="5"/>
      <c r="H876" s="5"/>
      <c r="I876" s="5"/>
      <c r="J876" s="5"/>
      <c r="K876" s="5"/>
      <c r="L876" s="5"/>
      <c r="M876" s="8"/>
      <c r="N876" s="5"/>
      <c r="O876" s="5"/>
      <c r="P876" s="5"/>
      <c r="Q876" s="5"/>
      <c r="R876" s="5"/>
      <c r="S876" s="5"/>
      <c r="T876" s="5"/>
      <c r="U876" s="5"/>
      <c r="V876" s="5"/>
      <c r="W876" s="1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15"/>
      <c r="BA876" s="15"/>
      <c r="BB876" s="15"/>
      <c r="BC876" s="15"/>
      <c r="BD876" s="15"/>
      <c r="BE876" s="15"/>
      <c r="BF876" s="15"/>
      <c r="BG876" s="15"/>
      <c r="BH876" s="15"/>
      <c r="BI876" s="15"/>
      <c r="BJ876" s="15"/>
      <c r="BK876" s="15"/>
      <c r="BL876" s="15"/>
      <c r="BM876" s="15"/>
      <c r="BN876" s="15"/>
    </row>
    <row r="877" spans="3:66" ht="14.25" customHeight="1" x14ac:dyDescent="0.35">
      <c r="C877" s="5"/>
      <c r="D877" s="5"/>
      <c r="E877" s="5"/>
      <c r="F877" s="5"/>
      <c r="G877" s="5"/>
      <c r="H877" s="5"/>
      <c r="I877" s="5"/>
      <c r="J877" s="5"/>
      <c r="K877" s="5"/>
      <c r="L877" s="5"/>
      <c r="M877" s="8"/>
      <c r="N877" s="5"/>
      <c r="O877" s="5"/>
      <c r="P877" s="5"/>
      <c r="Q877" s="5"/>
      <c r="R877" s="5"/>
      <c r="S877" s="5"/>
      <c r="T877" s="5"/>
      <c r="U877" s="5"/>
      <c r="V877" s="5"/>
      <c r="W877" s="1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15"/>
      <c r="BA877" s="15"/>
      <c r="BB877" s="15"/>
      <c r="BC877" s="15"/>
      <c r="BD877" s="15"/>
      <c r="BE877" s="15"/>
      <c r="BF877" s="15"/>
      <c r="BG877" s="15"/>
      <c r="BH877" s="15"/>
      <c r="BI877" s="15"/>
      <c r="BJ877" s="15"/>
      <c r="BK877" s="15"/>
      <c r="BL877" s="15"/>
      <c r="BM877" s="15"/>
      <c r="BN877" s="15"/>
    </row>
    <row r="878" spans="3:66" ht="14.25" customHeight="1" x14ac:dyDescent="0.35">
      <c r="C878" s="5"/>
      <c r="D878" s="5"/>
      <c r="E878" s="5"/>
      <c r="F878" s="5"/>
      <c r="G878" s="5"/>
      <c r="H878" s="5"/>
      <c r="I878" s="5"/>
      <c r="J878" s="5"/>
      <c r="K878" s="5"/>
      <c r="L878" s="5"/>
      <c r="M878" s="8"/>
      <c r="N878" s="5"/>
      <c r="O878" s="5"/>
      <c r="P878" s="5"/>
      <c r="Q878" s="5"/>
      <c r="R878" s="5"/>
      <c r="S878" s="5"/>
      <c r="T878" s="5"/>
      <c r="U878" s="5"/>
      <c r="V878" s="5"/>
      <c r="W878" s="1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15"/>
      <c r="BA878" s="15"/>
      <c r="BB878" s="15"/>
      <c r="BC878" s="15"/>
      <c r="BD878" s="15"/>
      <c r="BE878" s="15"/>
      <c r="BF878" s="15"/>
      <c r="BG878" s="15"/>
      <c r="BH878" s="15"/>
      <c r="BI878" s="15"/>
      <c r="BJ878" s="15"/>
      <c r="BK878" s="15"/>
      <c r="BL878" s="15"/>
      <c r="BM878" s="15"/>
      <c r="BN878" s="15"/>
    </row>
    <row r="879" spans="3:66" ht="14.25" customHeight="1" x14ac:dyDescent="0.35">
      <c r="C879" s="5"/>
      <c r="D879" s="5"/>
      <c r="E879" s="5"/>
      <c r="F879" s="5"/>
      <c r="G879" s="5"/>
      <c r="H879" s="5"/>
      <c r="I879" s="5"/>
      <c r="J879" s="5"/>
      <c r="K879" s="5"/>
      <c r="L879" s="5"/>
      <c r="M879" s="8"/>
      <c r="N879" s="5"/>
      <c r="O879" s="5"/>
      <c r="P879" s="5"/>
      <c r="Q879" s="5"/>
      <c r="R879" s="5"/>
      <c r="S879" s="5"/>
      <c r="T879" s="5"/>
      <c r="U879" s="5"/>
      <c r="V879" s="5"/>
      <c r="W879" s="1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15"/>
      <c r="BA879" s="15"/>
      <c r="BB879" s="15"/>
      <c r="BC879" s="15"/>
      <c r="BD879" s="15"/>
      <c r="BE879" s="15"/>
      <c r="BF879" s="15"/>
      <c r="BG879" s="15"/>
      <c r="BH879" s="15"/>
      <c r="BI879" s="15"/>
      <c r="BJ879" s="15"/>
      <c r="BK879" s="15"/>
      <c r="BL879" s="15"/>
      <c r="BM879" s="15"/>
      <c r="BN879" s="15"/>
    </row>
    <row r="880" spans="3:66" ht="14.25" customHeight="1" x14ac:dyDescent="0.35">
      <c r="C880" s="5"/>
      <c r="D880" s="5"/>
      <c r="E880" s="5"/>
      <c r="F880" s="5"/>
      <c r="G880" s="5"/>
      <c r="H880" s="5"/>
      <c r="I880" s="5"/>
      <c r="J880" s="5"/>
      <c r="K880" s="5"/>
      <c r="L880" s="5"/>
      <c r="M880" s="8"/>
      <c r="N880" s="5"/>
      <c r="O880" s="5"/>
      <c r="P880" s="5"/>
      <c r="Q880" s="5"/>
      <c r="R880" s="5"/>
      <c r="S880" s="5"/>
      <c r="T880" s="5"/>
      <c r="U880" s="5"/>
      <c r="V880" s="5"/>
      <c r="W880" s="1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15"/>
      <c r="BA880" s="15"/>
      <c r="BB880" s="15"/>
      <c r="BC880" s="15"/>
      <c r="BD880" s="15"/>
      <c r="BE880" s="15"/>
      <c r="BF880" s="15"/>
      <c r="BG880" s="15"/>
      <c r="BH880" s="15"/>
      <c r="BI880" s="15"/>
      <c r="BJ880" s="15"/>
      <c r="BK880" s="15"/>
      <c r="BL880" s="15"/>
      <c r="BM880" s="15"/>
      <c r="BN880" s="15"/>
    </row>
    <row r="881" spans="3:66" ht="14.25" customHeight="1" x14ac:dyDescent="0.35">
      <c r="C881" s="5"/>
      <c r="D881" s="5"/>
      <c r="E881" s="5"/>
      <c r="F881" s="5"/>
      <c r="G881" s="5"/>
      <c r="H881" s="5"/>
      <c r="I881" s="5"/>
      <c r="J881" s="5"/>
      <c r="K881" s="5"/>
      <c r="L881" s="5"/>
      <c r="M881" s="8"/>
      <c r="N881" s="5"/>
      <c r="O881" s="5"/>
      <c r="P881" s="5"/>
      <c r="Q881" s="5"/>
      <c r="R881" s="5"/>
      <c r="S881" s="5"/>
      <c r="T881" s="5"/>
      <c r="U881" s="5"/>
      <c r="V881" s="5"/>
      <c r="W881" s="1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15"/>
      <c r="BA881" s="15"/>
      <c r="BB881" s="15"/>
      <c r="BC881" s="15"/>
      <c r="BD881" s="15"/>
      <c r="BE881" s="15"/>
      <c r="BF881" s="15"/>
      <c r="BG881" s="15"/>
      <c r="BH881" s="15"/>
      <c r="BI881" s="15"/>
      <c r="BJ881" s="15"/>
      <c r="BK881" s="15"/>
      <c r="BL881" s="15"/>
      <c r="BM881" s="15"/>
      <c r="BN881" s="15"/>
    </row>
    <row r="882" spans="3:66" ht="14.25" customHeight="1" x14ac:dyDescent="0.35">
      <c r="C882" s="5"/>
      <c r="D882" s="5"/>
      <c r="E882" s="5"/>
      <c r="F882" s="5"/>
      <c r="G882" s="5"/>
      <c r="H882" s="5"/>
      <c r="I882" s="5"/>
      <c r="J882" s="5"/>
      <c r="K882" s="5"/>
      <c r="L882" s="5"/>
      <c r="M882" s="8"/>
      <c r="N882" s="5"/>
      <c r="O882" s="5"/>
      <c r="P882" s="5"/>
      <c r="Q882" s="5"/>
      <c r="R882" s="5"/>
      <c r="S882" s="5"/>
      <c r="T882" s="5"/>
      <c r="U882" s="5"/>
      <c r="V882" s="5"/>
      <c r="W882" s="1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15"/>
      <c r="BA882" s="15"/>
      <c r="BB882" s="15"/>
      <c r="BC882" s="15"/>
      <c r="BD882" s="15"/>
      <c r="BE882" s="15"/>
      <c r="BF882" s="15"/>
      <c r="BG882" s="15"/>
      <c r="BH882" s="15"/>
      <c r="BI882" s="15"/>
      <c r="BJ882" s="15"/>
      <c r="BK882" s="15"/>
      <c r="BL882" s="15"/>
      <c r="BM882" s="15"/>
      <c r="BN882" s="15"/>
    </row>
    <row r="883" spans="3:66" ht="14.25" customHeight="1" x14ac:dyDescent="0.35">
      <c r="C883" s="5"/>
      <c r="D883" s="5"/>
      <c r="E883" s="5"/>
      <c r="F883" s="5"/>
      <c r="G883" s="5"/>
      <c r="H883" s="5"/>
      <c r="I883" s="5"/>
      <c r="J883" s="5"/>
      <c r="K883" s="5"/>
      <c r="L883" s="5"/>
      <c r="M883" s="8"/>
      <c r="N883" s="5"/>
      <c r="O883" s="5"/>
      <c r="P883" s="5"/>
      <c r="Q883" s="5"/>
      <c r="R883" s="5"/>
      <c r="S883" s="5"/>
      <c r="T883" s="5"/>
      <c r="U883" s="5"/>
      <c r="V883" s="5"/>
      <c r="W883" s="1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15"/>
      <c r="BA883" s="15"/>
      <c r="BB883" s="15"/>
      <c r="BC883" s="15"/>
      <c r="BD883" s="15"/>
      <c r="BE883" s="15"/>
      <c r="BF883" s="15"/>
      <c r="BG883" s="15"/>
      <c r="BH883" s="15"/>
      <c r="BI883" s="15"/>
      <c r="BJ883" s="15"/>
      <c r="BK883" s="15"/>
      <c r="BL883" s="15"/>
      <c r="BM883" s="15"/>
      <c r="BN883" s="15"/>
    </row>
    <row r="884" spans="3:66" ht="14.25" customHeight="1" x14ac:dyDescent="0.35">
      <c r="C884" s="5"/>
      <c r="D884" s="5"/>
      <c r="E884" s="5"/>
      <c r="F884" s="5"/>
      <c r="G884" s="5"/>
      <c r="H884" s="5"/>
      <c r="I884" s="5"/>
      <c r="J884" s="5"/>
      <c r="K884" s="5"/>
      <c r="L884" s="5"/>
      <c r="M884" s="8"/>
      <c r="N884" s="5"/>
      <c r="O884" s="5"/>
      <c r="P884" s="5"/>
      <c r="Q884" s="5"/>
      <c r="R884" s="5"/>
      <c r="S884" s="5"/>
      <c r="T884" s="5"/>
      <c r="U884" s="5"/>
      <c r="V884" s="5"/>
      <c r="W884" s="1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15"/>
      <c r="BA884" s="15"/>
      <c r="BB884" s="15"/>
      <c r="BC884" s="15"/>
      <c r="BD884" s="15"/>
      <c r="BE884" s="15"/>
      <c r="BF884" s="15"/>
      <c r="BG884" s="15"/>
      <c r="BH884" s="15"/>
      <c r="BI884" s="15"/>
      <c r="BJ884" s="15"/>
      <c r="BK884" s="15"/>
      <c r="BL884" s="15"/>
      <c r="BM884" s="15"/>
      <c r="BN884" s="15"/>
    </row>
    <row r="885" spans="3:66" ht="14.25" customHeight="1" x14ac:dyDescent="0.35">
      <c r="C885" s="5"/>
      <c r="D885" s="5"/>
      <c r="E885" s="5"/>
      <c r="F885" s="5"/>
      <c r="G885" s="5"/>
      <c r="H885" s="5"/>
      <c r="I885" s="5"/>
      <c r="J885" s="5"/>
      <c r="K885" s="5"/>
      <c r="L885" s="5"/>
      <c r="M885" s="8"/>
      <c r="N885" s="5"/>
      <c r="O885" s="5"/>
      <c r="P885" s="5"/>
      <c r="Q885" s="5"/>
      <c r="R885" s="5"/>
      <c r="S885" s="5"/>
      <c r="T885" s="5"/>
      <c r="U885" s="5"/>
      <c r="V885" s="5"/>
      <c r="W885" s="1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15"/>
      <c r="BA885" s="15"/>
      <c r="BB885" s="15"/>
      <c r="BC885" s="15"/>
      <c r="BD885" s="15"/>
      <c r="BE885" s="15"/>
      <c r="BF885" s="15"/>
      <c r="BG885" s="15"/>
      <c r="BH885" s="15"/>
      <c r="BI885" s="15"/>
      <c r="BJ885" s="15"/>
      <c r="BK885" s="15"/>
      <c r="BL885" s="15"/>
      <c r="BM885" s="15"/>
      <c r="BN885" s="15"/>
    </row>
    <row r="886" spans="3:66" ht="14.25" customHeight="1" x14ac:dyDescent="0.35">
      <c r="C886" s="5"/>
      <c r="D886" s="5"/>
      <c r="E886" s="5"/>
      <c r="F886" s="5"/>
      <c r="G886" s="5"/>
      <c r="H886" s="5"/>
      <c r="I886" s="5"/>
      <c r="J886" s="5"/>
      <c r="K886" s="5"/>
      <c r="L886" s="5"/>
      <c r="M886" s="8"/>
      <c r="N886" s="5"/>
      <c r="O886" s="5"/>
      <c r="P886" s="5"/>
      <c r="Q886" s="5"/>
      <c r="R886" s="5"/>
      <c r="S886" s="5"/>
      <c r="T886" s="5"/>
      <c r="U886" s="5"/>
      <c r="V886" s="5"/>
      <c r="W886" s="1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15"/>
      <c r="BA886" s="15"/>
      <c r="BB886" s="15"/>
      <c r="BC886" s="15"/>
      <c r="BD886" s="15"/>
      <c r="BE886" s="15"/>
      <c r="BF886" s="15"/>
      <c r="BG886" s="15"/>
      <c r="BH886" s="15"/>
      <c r="BI886" s="15"/>
      <c r="BJ886" s="15"/>
      <c r="BK886" s="15"/>
      <c r="BL886" s="15"/>
      <c r="BM886" s="15"/>
      <c r="BN886" s="15"/>
    </row>
    <row r="887" spans="3:66" ht="14.25" customHeight="1" x14ac:dyDescent="0.35">
      <c r="C887" s="5"/>
      <c r="D887" s="5"/>
      <c r="E887" s="5"/>
      <c r="F887" s="5"/>
      <c r="G887" s="5"/>
      <c r="H887" s="5"/>
      <c r="I887" s="5"/>
      <c r="J887" s="5"/>
      <c r="K887" s="5"/>
      <c r="L887" s="5"/>
      <c r="M887" s="8"/>
      <c r="N887" s="5"/>
      <c r="O887" s="5"/>
      <c r="P887" s="5"/>
      <c r="Q887" s="5"/>
      <c r="R887" s="5"/>
      <c r="S887" s="5"/>
      <c r="T887" s="5"/>
      <c r="U887" s="5"/>
      <c r="V887" s="5"/>
      <c r="W887" s="1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15"/>
      <c r="BA887" s="15"/>
      <c r="BB887" s="15"/>
      <c r="BC887" s="15"/>
      <c r="BD887" s="15"/>
      <c r="BE887" s="15"/>
      <c r="BF887" s="15"/>
      <c r="BG887" s="15"/>
      <c r="BH887" s="15"/>
      <c r="BI887" s="15"/>
      <c r="BJ887" s="15"/>
      <c r="BK887" s="15"/>
      <c r="BL887" s="15"/>
      <c r="BM887" s="15"/>
      <c r="BN887" s="15"/>
    </row>
    <row r="888" spans="3:66" ht="14.25" customHeight="1" x14ac:dyDescent="0.35">
      <c r="C888" s="5"/>
      <c r="D888" s="5"/>
      <c r="E888" s="5"/>
      <c r="F888" s="5"/>
      <c r="G888" s="5"/>
      <c r="H888" s="5"/>
      <c r="I888" s="5"/>
      <c r="J888" s="5"/>
      <c r="K888" s="5"/>
      <c r="L888" s="5"/>
      <c r="M888" s="8"/>
      <c r="N888" s="5"/>
      <c r="O888" s="5"/>
      <c r="P888" s="5"/>
      <c r="Q888" s="5"/>
      <c r="R888" s="5"/>
      <c r="S888" s="5"/>
      <c r="T888" s="5"/>
      <c r="U888" s="5"/>
      <c r="V888" s="5"/>
      <c r="W888" s="1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15"/>
      <c r="BA888" s="15"/>
      <c r="BB888" s="15"/>
      <c r="BC888" s="15"/>
      <c r="BD888" s="15"/>
      <c r="BE888" s="15"/>
      <c r="BF888" s="15"/>
      <c r="BG888" s="15"/>
      <c r="BH888" s="15"/>
      <c r="BI888" s="15"/>
      <c r="BJ888" s="15"/>
      <c r="BK888" s="15"/>
      <c r="BL888" s="15"/>
      <c r="BM888" s="15"/>
      <c r="BN888" s="15"/>
    </row>
    <row r="889" spans="3:66" ht="14.25" customHeight="1" x14ac:dyDescent="0.35">
      <c r="C889" s="5"/>
      <c r="D889" s="5"/>
      <c r="E889" s="5"/>
      <c r="F889" s="5"/>
      <c r="G889" s="5"/>
      <c r="H889" s="5"/>
      <c r="I889" s="5"/>
      <c r="J889" s="5"/>
      <c r="K889" s="5"/>
      <c r="L889" s="5"/>
      <c r="M889" s="8"/>
      <c r="N889" s="5"/>
      <c r="O889" s="5"/>
      <c r="P889" s="5"/>
      <c r="Q889" s="5"/>
      <c r="R889" s="5"/>
      <c r="S889" s="5"/>
      <c r="T889" s="5"/>
      <c r="U889" s="5"/>
      <c r="V889" s="5"/>
      <c r="W889" s="1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15"/>
      <c r="BA889" s="15"/>
      <c r="BB889" s="15"/>
      <c r="BC889" s="15"/>
      <c r="BD889" s="15"/>
      <c r="BE889" s="15"/>
      <c r="BF889" s="15"/>
      <c r="BG889" s="15"/>
      <c r="BH889" s="15"/>
      <c r="BI889" s="15"/>
      <c r="BJ889" s="15"/>
      <c r="BK889" s="15"/>
      <c r="BL889" s="15"/>
      <c r="BM889" s="15"/>
      <c r="BN889" s="15"/>
    </row>
    <row r="890" spans="3:66" ht="14.25" customHeight="1" x14ac:dyDescent="0.35">
      <c r="C890" s="5"/>
      <c r="D890" s="5"/>
      <c r="E890" s="5"/>
      <c r="F890" s="5"/>
      <c r="G890" s="5"/>
      <c r="H890" s="5"/>
      <c r="I890" s="5"/>
      <c r="J890" s="5"/>
      <c r="K890" s="5"/>
      <c r="L890" s="5"/>
      <c r="M890" s="8"/>
      <c r="N890" s="5"/>
      <c r="O890" s="5"/>
      <c r="P890" s="5"/>
      <c r="Q890" s="5"/>
      <c r="R890" s="5"/>
      <c r="S890" s="5"/>
      <c r="T890" s="5"/>
      <c r="U890" s="5"/>
      <c r="V890" s="5"/>
      <c r="W890" s="1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15"/>
      <c r="BA890" s="15"/>
      <c r="BB890" s="15"/>
      <c r="BC890" s="15"/>
      <c r="BD890" s="15"/>
      <c r="BE890" s="15"/>
      <c r="BF890" s="15"/>
      <c r="BG890" s="15"/>
      <c r="BH890" s="15"/>
      <c r="BI890" s="15"/>
      <c r="BJ890" s="15"/>
      <c r="BK890" s="15"/>
      <c r="BL890" s="15"/>
      <c r="BM890" s="15"/>
      <c r="BN890" s="15"/>
    </row>
    <row r="891" spans="3:66" ht="14.25" customHeight="1" x14ac:dyDescent="0.35">
      <c r="C891" s="5"/>
      <c r="D891" s="5"/>
      <c r="E891" s="5"/>
      <c r="F891" s="5"/>
      <c r="G891" s="5"/>
      <c r="H891" s="5"/>
      <c r="I891" s="5"/>
      <c r="J891" s="5"/>
      <c r="K891" s="5"/>
      <c r="L891" s="5"/>
      <c r="M891" s="8"/>
      <c r="N891" s="5"/>
      <c r="O891" s="5"/>
      <c r="P891" s="5"/>
      <c r="Q891" s="5"/>
      <c r="R891" s="5"/>
      <c r="S891" s="5"/>
      <c r="T891" s="5"/>
      <c r="U891" s="5"/>
      <c r="V891" s="5"/>
      <c r="W891" s="1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15"/>
      <c r="BA891" s="15"/>
      <c r="BB891" s="15"/>
      <c r="BC891" s="15"/>
      <c r="BD891" s="15"/>
      <c r="BE891" s="15"/>
      <c r="BF891" s="15"/>
      <c r="BG891" s="15"/>
      <c r="BH891" s="15"/>
      <c r="BI891" s="15"/>
      <c r="BJ891" s="15"/>
      <c r="BK891" s="15"/>
      <c r="BL891" s="15"/>
      <c r="BM891" s="15"/>
      <c r="BN891" s="15"/>
    </row>
    <row r="892" spans="3:66" ht="14.25" customHeight="1" x14ac:dyDescent="0.35">
      <c r="C892" s="5"/>
      <c r="D892" s="5"/>
      <c r="E892" s="5"/>
      <c r="F892" s="5"/>
      <c r="G892" s="5"/>
      <c r="H892" s="5"/>
      <c r="I892" s="5"/>
      <c r="J892" s="5"/>
      <c r="K892" s="5"/>
      <c r="L892" s="5"/>
      <c r="M892" s="8"/>
      <c r="N892" s="5"/>
      <c r="O892" s="5"/>
      <c r="P892" s="5"/>
      <c r="Q892" s="5"/>
      <c r="R892" s="5"/>
      <c r="S892" s="5"/>
      <c r="T892" s="5"/>
      <c r="U892" s="5"/>
      <c r="V892" s="5"/>
      <c r="W892" s="1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15"/>
      <c r="BA892" s="15"/>
      <c r="BB892" s="15"/>
      <c r="BC892" s="15"/>
      <c r="BD892" s="15"/>
      <c r="BE892" s="15"/>
      <c r="BF892" s="15"/>
      <c r="BG892" s="15"/>
      <c r="BH892" s="15"/>
      <c r="BI892" s="15"/>
      <c r="BJ892" s="15"/>
      <c r="BK892" s="15"/>
      <c r="BL892" s="15"/>
      <c r="BM892" s="15"/>
      <c r="BN892" s="15"/>
    </row>
    <row r="893" spans="3:66" ht="14.25" customHeight="1" x14ac:dyDescent="0.35">
      <c r="C893" s="5"/>
      <c r="D893" s="5"/>
      <c r="E893" s="5"/>
      <c r="F893" s="5"/>
      <c r="G893" s="5"/>
      <c r="H893" s="5"/>
      <c r="I893" s="5"/>
      <c r="J893" s="5"/>
      <c r="K893" s="5"/>
      <c r="L893" s="5"/>
      <c r="M893" s="8"/>
      <c r="N893" s="5"/>
      <c r="O893" s="5"/>
      <c r="P893" s="5"/>
      <c r="Q893" s="5"/>
      <c r="R893" s="5"/>
      <c r="S893" s="5"/>
      <c r="T893" s="5"/>
      <c r="U893" s="5"/>
      <c r="V893" s="5"/>
      <c r="W893" s="1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15"/>
      <c r="BA893" s="15"/>
      <c r="BB893" s="15"/>
      <c r="BC893" s="15"/>
      <c r="BD893" s="15"/>
      <c r="BE893" s="15"/>
      <c r="BF893" s="15"/>
      <c r="BG893" s="15"/>
      <c r="BH893" s="15"/>
      <c r="BI893" s="15"/>
      <c r="BJ893" s="15"/>
      <c r="BK893" s="15"/>
      <c r="BL893" s="15"/>
      <c r="BM893" s="15"/>
      <c r="BN893" s="15"/>
    </row>
    <row r="894" spans="3:66" ht="14.25" customHeight="1" x14ac:dyDescent="0.35">
      <c r="C894" s="5"/>
      <c r="D894" s="5"/>
      <c r="E894" s="5"/>
      <c r="F894" s="5"/>
      <c r="G894" s="5"/>
      <c r="H894" s="5"/>
      <c r="I894" s="5"/>
      <c r="J894" s="5"/>
      <c r="K894" s="5"/>
      <c r="L894" s="5"/>
      <c r="M894" s="8"/>
      <c r="N894" s="5"/>
      <c r="O894" s="5"/>
      <c r="P894" s="5"/>
      <c r="Q894" s="5"/>
      <c r="R894" s="5"/>
      <c r="S894" s="5"/>
      <c r="T894" s="5"/>
      <c r="U894" s="5"/>
      <c r="V894" s="5"/>
      <c r="W894" s="1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15"/>
      <c r="BA894" s="15"/>
      <c r="BB894" s="15"/>
      <c r="BC894" s="15"/>
      <c r="BD894" s="15"/>
      <c r="BE894" s="15"/>
      <c r="BF894" s="15"/>
      <c r="BG894" s="15"/>
      <c r="BH894" s="15"/>
      <c r="BI894" s="15"/>
      <c r="BJ894" s="15"/>
      <c r="BK894" s="15"/>
      <c r="BL894" s="15"/>
      <c r="BM894" s="15"/>
      <c r="BN894" s="15"/>
    </row>
    <row r="895" spans="3:66" ht="14.25" customHeight="1" x14ac:dyDescent="0.35">
      <c r="C895" s="5"/>
      <c r="D895" s="5"/>
      <c r="E895" s="5"/>
      <c r="F895" s="5"/>
      <c r="G895" s="5"/>
      <c r="H895" s="5"/>
      <c r="I895" s="5"/>
      <c r="J895" s="5"/>
      <c r="K895" s="5"/>
      <c r="L895" s="5"/>
      <c r="M895" s="8"/>
      <c r="N895" s="5"/>
      <c r="O895" s="5"/>
      <c r="P895" s="5"/>
      <c r="Q895" s="5"/>
      <c r="R895" s="5"/>
      <c r="S895" s="5"/>
      <c r="T895" s="5"/>
      <c r="U895" s="5"/>
      <c r="V895" s="5"/>
      <c r="W895" s="1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15"/>
      <c r="BA895" s="15"/>
      <c r="BB895" s="15"/>
      <c r="BC895" s="15"/>
      <c r="BD895" s="15"/>
      <c r="BE895" s="15"/>
      <c r="BF895" s="15"/>
      <c r="BG895" s="15"/>
      <c r="BH895" s="15"/>
      <c r="BI895" s="15"/>
      <c r="BJ895" s="15"/>
      <c r="BK895" s="15"/>
      <c r="BL895" s="15"/>
      <c r="BM895" s="15"/>
      <c r="BN895" s="15"/>
    </row>
    <row r="896" spans="3:66" ht="14.25" customHeight="1" x14ac:dyDescent="0.35">
      <c r="C896" s="5"/>
      <c r="D896" s="5"/>
      <c r="E896" s="5"/>
      <c r="F896" s="5"/>
      <c r="G896" s="5"/>
      <c r="H896" s="5"/>
      <c r="I896" s="5"/>
      <c r="J896" s="5"/>
      <c r="K896" s="5"/>
      <c r="L896" s="5"/>
      <c r="M896" s="8"/>
      <c r="N896" s="5"/>
      <c r="O896" s="5"/>
      <c r="P896" s="5"/>
      <c r="Q896" s="5"/>
      <c r="R896" s="5"/>
      <c r="S896" s="5"/>
      <c r="T896" s="5"/>
      <c r="U896" s="5"/>
      <c r="V896" s="5"/>
      <c r="W896" s="1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15"/>
      <c r="BA896" s="15"/>
      <c r="BB896" s="15"/>
      <c r="BC896" s="15"/>
      <c r="BD896" s="15"/>
      <c r="BE896" s="15"/>
      <c r="BF896" s="15"/>
      <c r="BG896" s="15"/>
      <c r="BH896" s="15"/>
      <c r="BI896" s="15"/>
      <c r="BJ896" s="15"/>
      <c r="BK896" s="15"/>
      <c r="BL896" s="15"/>
      <c r="BM896" s="15"/>
      <c r="BN896" s="15"/>
    </row>
    <row r="897" spans="3:66" ht="14.25" customHeight="1" x14ac:dyDescent="0.35">
      <c r="C897" s="5"/>
      <c r="D897" s="5"/>
      <c r="E897" s="5"/>
      <c r="F897" s="5"/>
      <c r="G897" s="5"/>
      <c r="H897" s="5"/>
      <c r="I897" s="5"/>
      <c r="J897" s="5"/>
      <c r="K897" s="5"/>
      <c r="L897" s="5"/>
      <c r="M897" s="8"/>
      <c r="N897" s="5"/>
      <c r="O897" s="5"/>
      <c r="P897" s="5"/>
      <c r="Q897" s="5"/>
      <c r="R897" s="5"/>
      <c r="S897" s="5"/>
      <c r="T897" s="5"/>
      <c r="U897" s="5"/>
      <c r="V897" s="5"/>
      <c r="W897" s="1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15"/>
      <c r="BA897" s="15"/>
      <c r="BB897" s="15"/>
      <c r="BC897" s="15"/>
      <c r="BD897" s="15"/>
      <c r="BE897" s="15"/>
      <c r="BF897" s="15"/>
      <c r="BG897" s="15"/>
      <c r="BH897" s="15"/>
      <c r="BI897" s="15"/>
      <c r="BJ897" s="15"/>
      <c r="BK897" s="15"/>
      <c r="BL897" s="15"/>
      <c r="BM897" s="15"/>
      <c r="BN897" s="15"/>
    </row>
    <row r="898" spans="3:66" ht="14.25" customHeight="1" x14ac:dyDescent="0.35">
      <c r="C898" s="5"/>
      <c r="D898" s="5"/>
      <c r="E898" s="5"/>
      <c r="F898" s="5"/>
      <c r="G898" s="5"/>
      <c r="H898" s="5"/>
      <c r="I898" s="5"/>
      <c r="J898" s="5"/>
      <c r="K898" s="5"/>
      <c r="L898" s="5"/>
      <c r="M898" s="8"/>
      <c r="N898" s="5"/>
      <c r="O898" s="5"/>
      <c r="P898" s="5"/>
      <c r="Q898" s="5"/>
      <c r="R898" s="5"/>
      <c r="S898" s="5"/>
      <c r="T898" s="5"/>
      <c r="U898" s="5"/>
      <c r="V898" s="5"/>
      <c r="W898" s="1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15"/>
      <c r="BA898" s="15"/>
      <c r="BB898" s="15"/>
      <c r="BC898" s="15"/>
      <c r="BD898" s="15"/>
      <c r="BE898" s="15"/>
      <c r="BF898" s="15"/>
      <c r="BG898" s="15"/>
      <c r="BH898" s="15"/>
      <c r="BI898" s="15"/>
      <c r="BJ898" s="15"/>
      <c r="BK898" s="15"/>
      <c r="BL898" s="15"/>
      <c r="BM898" s="15"/>
      <c r="BN898" s="15"/>
    </row>
    <row r="899" spans="3:66" ht="14.25" customHeight="1" x14ac:dyDescent="0.35">
      <c r="C899" s="5"/>
      <c r="D899" s="5"/>
      <c r="E899" s="5"/>
      <c r="F899" s="5"/>
      <c r="G899" s="5"/>
      <c r="H899" s="5"/>
      <c r="I899" s="5"/>
      <c r="J899" s="5"/>
      <c r="K899" s="5"/>
      <c r="L899" s="5"/>
      <c r="M899" s="8"/>
      <c r="N899" s="5"/>
      <c r="O899" s="5"/>
      <c r="P899" s="5"/>
      <c r="Q899" s="5"/>
      <c r="R899" s="5"/>
      <c r="S899" s="5"/>
      <c r="T899" s="5"/>
      <c r="U899" s="5"/>
      <c r="V899" s="5"/>
      <c r="W899" s="1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15"/>
      <c r="BA899" s="15"/>
      <c r="BB899" s="15"/>
      <c r="BC899" s="15"/>
      <c r="BD899" s="15"/>
      <c r="BE899" s="15"/>
      <c r="BF899" s="15"/>
      <c r="BG899" s="15"/>
      <c r="BH899" s="15"/>
      <c r="BI899" s="15"/>
      <c r="BJ899" s="15"/>
      <c r="BK899" s="15"/>
      <c r="BL899" s="15"/>
      <c r="BM899" s="15"/>
      <c r="BN899" s="15"/>
    </row>
    <row r="900" spans="3:66" ht="14.25" customHeight="1" x14ac:dyDescent="0.35">
      <c r="C900" s="5"/>
      <c r="D900" s="5"/>
      <c r="E900" s="5"/>
      <c r="F900" s="5"/>
      <c r="G900" s="5"/>
      <c r="H900" s="5"/>
      <c r="I900" s="5"/>
      <c r="J900" s="5"/>
      <c r="K900" s="5"/>
      <c r="L900" s="5"/>
      <c r="M900" s="8"/>
      <c r="N900" s="5"/>
      <c r="O900" s="5"/>
      <c r="P900" s="5"/>
      <c r="Q900" s="5"/>
      <c r="R900" s="5"/>
      <c r="S900" s="5"/>
      <c r="T900" s="5"/>
      <c r="U900" s="5"/>
      <c r="V900" s="5"/>
      <c r="W900" s="1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15"/>
      <c r="BA900" s="15"/>
      <c r="BB900" s="15"/>
      <c r="BC900" s="15"/>
      <c r="BD900" s="15"/>
      <c r="BE900" s="15"/>
      <c r="BF900" s="15"/>
      <c r="BG900" s="15"/>
      <c r="BH900" s="15"/>
      <c r="BI900" s="15"/>
      <c r="BJ900" s="15"/>
      <c r="BK900" s="15"/>
      <c r="BL900" s="15"/>
      <c r="BM900" s="15"/>
      <c r="BN900" s="15"/>
    </row>
    <row r="901" spans="3:66" ht="14.25" customHeight="1" x14ac:dyDescent="0.35">
      <c r="C901" s="5"/>
      <c r="D901" s="5"/>
      <c r="E901" s="5"/>
      <c r="F901" s="5"/>
      <c r="G901" s="5"/>
      <c r="H901" s="5"/>
      <c r="I901" s="5"/>
      <c r="J901" s="5"/>
      <c r="K901" s="5"/>
      <c r="L901" s="5"/>
      <c r="M901" s="8"/>
      <c r="N901" s="5"/>
      <c r="O901" s="5"/>
      <c r="P901" s="5"/>
      <c r="Q901" s="5"/>
      <c r="R901" s="5"/>
      <c r="S901" s="5"/>
      <c r="T901" s="5"/>
      <c r="U901" s="5"/>
      <c r="V901" s="5"/>
      <c r="W901" s="1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15"/>
      <c r="BA901" s="15"/>
      <c r="BB901" s="15"/>
      <c r="BC901" s="15"/>
      <c r="BD901" s="15"/>
      <c r="BE901" s="15"/>
      <c r="BF901" s="15"/>
      <c r="BG901" s="15"/>
      <c r="BH901" s="15"/>
      <c r="BI901" s="15"/>
      <c r="BJ901" s="15"/>
      <c r="BK901" s="15"/>
      <c r="BL901" s="15"/>
      <c r="BM901" s="15"/>
      <c r="BN901" s="15"/>
    </row>
    <row r="902" spans="3:66" ht="14.25" customHeight="1" x14ac:dyDescent="0.35">
      <c r="C902" s="5"/>
      <c r="D902" s="5"/>
      <c r="E902" s="5"/>
      <c r="F902" s="5"/>
      <c r="G902" s="5"/>
      <c r="H902" s="5"/>
      <c r="I902" s="5"/>
      <c r="J902" s="5"/>
      <c r="K902" s="5"/>
      <c r="L902" s="5"/>
      <c r="M902" s="8"/>
      <c r="N902" s="5"/>
      <c r="O902" s="5"/>
      <c r="P902" s="5"/>
      <c r="Q902" s="5"/>
      <c r="R902" s="5"/>
      <c r="S902" s="5"/>
      <c r="T902" s="5"/>
      <c r="U902" s="5"/>
      <c r="V902" s="5"/>
      <c r="W902" s="1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15"/>
      <c r="BA902" s="15"/>
      <c r="BB902" s="15"/>
      <c r="BC902" s="15"/>
      <c r="BD902" s="15"/>
      <c r="BE902" s="15"/>
      <c r="BF902" s="15"/>
      <c r="BG902" s="15"/>
      <c r="BH902" s="15"/>
      <c r="BI902" s="15"/>
      <c r="BJ902" s="15"/>
      <c r="BK902" s="15"/>
      <c r="BL902" s="15"/>
      <c r="BM902" s="15"/>
      <c r="BN902" s="15"/>
    </row>
    <row r="903" spans="3:66" ht="14.25" customHeight="1" x14ac:dyDescent="0.35">
      <c r="C903" s="5"/>
      <c r="D903" s="5"/>
      <c r="E903" s="5"/>
      <c r="F903" s="5"/>
      <c r="G903" s="5"/>
      <c r="H903" s="5"/>
      <c r="I903" s="5"/>
      <c r="J903" s="5"/>
      <c r="K903" s="5"/>
      <c r="L903" s="5"/>
      <c r="M903" s="8"/>
      <c r="N903" s="5"/>
      <c r="O903" s="5"/>
      <c r="P903" s="5"/>
      <c r="Q903" s="5"/>
      <c r="R903" s="5"/>
      <c r="S903" s="5"/>
      <c r="T903" s="5"/>
      <c r="U903" s="5"/>
      <c r="V903" s="5"/>
      <c r="W903" s="1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15"/>
      <c r="BA903" s="15"/>
      <c r="BB903" s="15"/>
      <c r="BC903" s="15"/>
      <c r="BD903" s="15"/>
      <c r="BE903" s="15"/>
      <c r="BF903" s="15"/>
      <c r="BG903" s="15"/>
      <c r="BH903" s="15"/>
      <c r="BI903" s="15"/>
      <c r="BJ903" s="15"/>
      <c r="BK903" s="15"/>
      <c r="BL903" s="15"/>
      <c r="BM903" s="15"/>
      <c r="BN903" s="15"/>
    </row>
    <row r="904" spans="3:66" ht="14.25" customHeight="1" x14ac:dyDescent="0.35">
      <c r="C904" s="5"/>
      <c r="D904" s="5"/>
      <c r="E904" s="5"/>
      <c r="F904" s="5"/>
      <c r="G904" s="5"/>
      <c r="H904" s="5"/>
      <c r="I904" s="5"/>
      <c r="J904" s="5"/>
      <c r="K904" s="5"/>
      <c r="L904" s="5"/>
      <c r="M904" s="8"/>
      <c r="N904" s="5"/>
      <c r="O904" s="5"/>
      <c r="P904" s="5"/>
      <c r="Q904" s="5"/>
      <c r="R904" s="5"/>
      <c r="S904" s="5"/>
      <c r="T904" s="5"/>
      <c r="U904" s="5"/>
      <c r="V904" s="5"/>
      <c r="W904" s="1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15"/>
      <c r="BA904" s="15"/>
      <c r="BB904" s="15"/>
      <c r="BC904" s="15"/>
      <c r="BD904" s="15"/>
      <c r="BE904" s="15"/>
      <c r="BF904" s="15"/>
      <c r="BG904" s="15"/>
      <c r="BH904" s="15"/>
      <c r="BI904" s="15"/>
      <c r="BJ904" s="15"/>
      <c r="BK904" s="15"/>
      <c r="BL904" s="15"/>
      <c r="BM904" s="15"/>
      <c r="BN904" s="15"/>
    </row>
    <row r="905" spans="3:66" ht="14.25" customHeight="1" x14ac:dyDescent="0.35">
      <c r="C905" s="5"/>
      <c r="D905" s="5"/>
      <c r="E905" s="5"/>
      <c r="F905" s="5"/>
      <c r="G905" s="5"/>
      <c r="H905" s="5"/>
      <c r="I905" s="5"/>
      <c r="J905" s="5"/>
      <c r="K905" s="5"/>
      <c r="L905" s="5"/>
      <c r="M905" s="8"/>
      <c r="N905" s="5"/>
      <c r="O905" s="5"/>
      <c r="P905" s="5"/>
      <c r="Q905" s="5"/>
      <c r="R905" s="5"/>
      <c r="S905" s="5"/>
      <c r="T905" s="5"/>
      <c r="U905" s="5"/>
      <c r="V905" s="5"/>
      <c r="W905" s="1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15"/>
      <c r="BA905" s="15"/>
      <c r="BB905" s="15"/>
      <c r="BC905" s="15"/>
      <c r="BD905" s="15"/>
      <c r="BE905" s="15"/>
      <c r="BF905" s="15"/>
      <c r="BG905" s="15"/>
      <c r="BH905" s="15"/>
      <c r="BI905" s="15"/>
      <c r="BJ905" s="15"/>
      <c r="BK905" s="15"/>
      <c r="BL905" s="15"/>
      <c r="BM905" s="15"/>
      <c r="BN905" s="15"/>
    </row>
    <row r="906" spans="3:66" ht="14.25" customHeight="1" x14ac:dyDescent="0.35">
      <c r="C906" s="5"/>
      <c r="D906" s="5"/>
      <c r="E906" s="5"/>
      <c r="F906" s="5"/>
      <c r="G906" s="5"/>
      <c r="H906" s="5"/>
      <c r="I906" s="5"/>
      <c r="J906" s="5"/>
      <c r="K906" s="5"/>
      <c r="L906" s="5"/>
      <c r="M906" s="8"/>
      <c r="N906" s="5"/>
      <c r="O906" s="5"/>
      <c r="P906" s="5"/>
      <c r="Q906" s="5"/>
      <c r="R906" s="5"/>
      <c r="S906" s="5"/>
      <c r="T906" s="5"/>
      <c r="U906" s="5"/>
      <c r="V906" s="5"/>
      <c r="W906" s="1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15"/>
      <c r="BA906" s="15"/>
      <c r="BB906" s="15"/>
      <c r="BC906" s="15"/>
      <c r="BD906" s="15"/>
      <c r="BE906" s="15"/>
      <c r="BF906" s="15"/>
      <c r="BG906" s="15"/>
      <c r="BH906" s="15"/>
      <c r="BI906" s="15"/>
      <c r="BJ906" s="15"/>
      <c r="BK906" s="15"/>
      <c r="BL906" s="15"/>
      <c r="BM906" s="15"/>
      <c r="BN906" s="15"/>
    </row>
    <row r="907" spans="3:66" ht="14.25" customHeight="1" x14ac:dyDescent="0.35">
      <c r="C907" s="5"/>
      <c r="D907" s="5"/>
      <c r="E907" s="5"/>
      <c r="F907" s="5"/>
      <c r="G907" s="5"/>
      <c r="H907" s="5"/>
      <c r="I907" s="5"/>
      <c r="J907" s="5"/>
      <c r="K907" s="5"/>
      <c r="L907" s="5"/>
      <c r="M907" s="8"/>
      <c r="N907" s="5"/>
      <c r="O907" s="5"/>
      <c r="P907" s="5"/>
      <c r="Q907" s="5"/>
      <c r="R907" s="5"/>
      <c r="S907" s="5"/>
      <c r="T907" s="5"/>
      <c r="U907" s="5"/>
      <c r="V907" s="5"/>
      <c r="W907" s="1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15"/>
      <c r="BA907" s="15"/>
      <c r="BB907" s="15"/>
      <c r="BC907" s="15"/>
      <c r="BD907" s="15"/>
      <c r="BE907" s="15"/>
      <c r="BF907" s="15"/>
      <c r="BG907" s="15"/>
      <c r="BH907" s="15"/>
      <c r="BI907" s="15"/>
      <c r="BJ907" s="15"/>
      <c r="BK907" s="15"/>
      <c r="BL907" s="15"/>
      <c r="BM907" s="15"/>
      <c r="BN907" s="15"/>
    </row>
    <row r="908" spans="3:66" ht="14.25" customHeight="1" x14ac:dyDescent="0.35">
      <c r="C908" s="5"/>
      <c r="D908" s="5"/>
      <c r="E908" s="5"/>
      <c r="F908" s="5"/>
      <c r="G908" s="5"/>
      <c r="H908" s="5"/>
      <c r="I908" s="5"/>
      <c r="J908" s="5"/>
      <c r="K908" s="5"/>
      <c r="L908" s="5"/>
      <c r="M908" s="8"/>
      <c r="N908" s="5"/>
      <c r="O908" s="5"/>
      <c r="P908" s="5"/>
      <c r="Q908" s="5"/>
      <c r="R908" s="5"/>
      <c r="S908" s="5"/>
      <c r="T908" s="5"/>
      <c r="U908" s="5"/>
      <c r="V908" s="5"/>
      <c r="W908" s="1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15"/>
      <c r="BA908" s="15"/>
      <c r="BB908" s="15"/>
      <c r="BC908" s="15"/>
      <c r="BD908" s="15"/>
      <c r="BE908" s="15"/>
      <c r="BF908" s="15"/>
      <c r="BG908" s="15"/>
      <c r="BH908" s="15"/>
      <c r="BI908" s="15"/>
      <c r="BJ908" s="15"/>
      <c r="BK908" s="15"/>
      <c r="BL908" s="15"/>
      <c r="BM908" s="15"/>
      <c r="BN908" s="15"/>
    </row>
    <row r="909" spans="3:66" ht="14.25" customHeight="1" x14ac:dyDescent="0.35">
      <c r="C909" s="5"/>
      <c r="D909" s="5"/>
      <c r="E909" s="5"/>
      <c r="F909" s="5"/>
      <c r="G909" s="5"/>
      <c r="H909" s="5"/>
      <c r="I909" s="5"/>
      <c r="J909" s="5"/>
      <c r="K909" s="5"/>
      <c r="L909" s="5"/>
      <c r="M909" s="8"/>
      <c r="N909" s="5"/>
      <c r="O909" s="5"/>
      <c r="P909" s="5"/>
      <c r="Q909" s="5"/>
      <c r="R909" s="5"/>
      <c r="S909" s="5"/>
      <c r="T909" s="5"/>
      <c r="U909" s="5"/>
      <c r="V909" s="5"/>
      <c r="W909" s="1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15"/>
      <c r="BA909" s="15"/>
      <c r="BB909" s="15"/>
      <c r="BC909" s="15"/>
      <c r="BD909" s="15"/>
      <c r="BE909" s="15"/>
      <c r="BF909" s="15"/>
      <c r="BG909" s="15"/>
      <c r="BH909" s="15"/>
      <c r="BI909" s="15"/>
      <c r="BJ909" s="15"/>
      <c r="BK909" s="15"/>
      <c r="BL909" s="15"/>
      <c r="BM909" s="15"/>
      <c r="BN909" s="15"/>
    </row>
    <row r="910" spans="3:66" ht="14.25" customHeight="1" x14ac:dyDescent="0.35">
      <c r="C910" s="5"/>
      <c r="D910" s="5"/>
      <c r="E910" s="5"/>
      <c r="F910" s="5"/>
      <c r="G910" s="5"/>
      <c r="H910" s="5"/>
      <c r="I910" s="5"/>
      <c r="J910" s="5"/>
      <c r="K910" s="5"/>
      <c r="L910" s="5"/>
      <c r="M910" s="8"/>
      <c r="N910" s="5"/>
      <c r="O910" s="5"/>
      <c r="P910" s="5"/>
      <c r="Q910" s="5"/>
      <c r="R910" s="5"/>
      <c r="S910" s="5"/>
      <c r="T910" s="5"/>
      <c r="U910" s="5"/>
      <c r="V910" s="5"/>
      <c r="W910" s="1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15"/>
      <c r="BA910" s="15"/>
      <c r="BB910" s="15"/>
      <c r="BC910" s="15"/>
      <c r="BD910" s="15"/>
      <c r="BE910" s="15"/>
      <c r="BF910" s="15"/>
      <c r="BG910" s="15"/>
      <c r="BH910" s="15"/>
      <c r="BI910" s="15"/>
      <c r="BJ910" s="15"/>
      <c r="BK910" s="15"/>
      <c r="BL910" s="15"/>
      <c r="BM910" s="15"/>
      <c r="BN910" s="15"/>
    </row>
    <row r="911" spans="3:66" ht="14.25" customHeight="1" x14ac:dyDescent="0.35">
      <c r="C911" s="5"/>
      <c r="D911" s="5"/>
      <c r="E911" s="5"/>
      <c r="F911" s="5"/>
      <c r="G911" s="5"/>
      <c r="H911" s="5"/>
      <c r="I911" s="5"/>
      <c r="J911" s="5"/>
      <c r="K911" s="5"/>
      <c r="L911" s="5"/>
      <c r="M911" s="8"/>
      <c r="N911" s="5"/>
      <c r="O911" s="5"/>
      <c r="P911" s="5"/>
      <c r="Q911" s="5"/>
      <c r="R911" s="5"/>
      <c r="S911" s="5"/>
      <c r="T911" s="5"/>
      <c r="U911" s="5"/>
      <c r="V911" s="5"/>
      <c r="W911" s="1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15"/>
      <c r="BA911" s="15"/>
      <c r="BB911" s="15"/>
      <c r="BC911" s="15"/>
      <c r="BD911" s="15"/>
      <c r="BE911" s="15"/>
      <c r="BF911" s="15"/>
      <c r="BG911" s="15"/>
      <c r="BH911" s="15"/>
      <c r="BI911" s="15"/>
      <c r="BJ911" s="15"/>
      <c r="BK911" s="15"/>
      <c r="BL911" s="15"/>
      <c r="BM911" s="15"/>
      <c r="BN911" s="15"/>
    </row>
    <row r="912" spans="3:66" ht="14.25" customHeight="1" x14ac:dyDescent="0.35">
      <c r="C912" s="5"/>
      <c r="D912" s="5"/>
      <c r="E912" s="5"/>
      <c r="F912" s="5"/>
      <c r="G912" s="5"/>
      <c r="H912" s="5"/>
      <c r="I912" s="5"/>
      <c r="J912" s="5"/>
      <c r="K912" s="5"/>
      <c r="L912" s="5"/>
      <c r="M912" s="8"/>
      <c r="N912" s="5"/>
      <c r="O912" s="5"/>
      <c r="P912" s="5"/>
      <c r="Q912" s="5"/>
      <c r="R912" s="5"/>
      <c r="S912" s="5"/>
      <c r="T912" s="5"/>
      <c r="U912" s="5"/>
      <c r="V912" s="5"/>
      <c r="W912" s="1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15"/>
      <c r="BA912" s="15"/>
      <c r="BB912" s="15"/>
      <c r="BC912" s="15"/>
      <c r="BD912" s="15"/>
      <c r="BE912" s="15"/>
      <c r="BF912" s="15"/>
      <c r="BG912" s="15"/>
      <c r="BH912" s="15"/>
      <c r="BI912" s="15"/>
      <c r="BJ912" s="15"/>
      <c r="BK912" s="15"/>
      <c r="BL912" s="15"/>
      <c r="BM912" s="15"/>
      <c r="BN912" s="15"/>
    </row>
    <row r="913" spans="3:66" ht="14.25" customHeight="1" x14ac:dyDescent="0.35">
      <c r="C913" s="5"/>
      <c r="D913" s="5"/>
      <c r="E913" s="5"/>
      <c r="F913" s="5"/>
      <c r="G913" s="5"/>
      <c r="H913" s="5"/>
      <c r="I913" s="5"/>
      <c r="J913" s="5"/>
      <c r="K913" s="5"/>
      <c r="L913" s="5"/>
      <c r="M913" s="8"/>
      <c r="N913" s="5"/>
      <c r="O913" s="5"/>
      <c r="P913" s="5"/>
      <c r="Q913" s="5"/>
      <c r="R913" s="5"/>
      <c r="S913" s="5"/>
      <c r="T913" s="5"/>
      <c r="U913" s="5"/>
      <c r="V913" s="5"/>
      <c r="W913" s="1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15"/>
      <c r="BA913" s="15"/>
      <c r="BB913" s="15"/>
      <c r="BC913" s="15"/>
      <c r="BD913" s="15"/>
      <c r="BE913" s="15"/>
      <c r="BF913" s="15"/>
      <c r="BG913" s="15"/>
      <c r="BH913" s="15"/>
      <c r="BI913" s="15"/>
      <c r="BJ913" s="15"/>
      <c r="BK913" s="15"/>
      <c r="BL913" s="15"/>
      <c r="BM913" s="15"/>
      <c r="BN913" s="15"/>
    </row>
    <row r="914" spans="3:66" ht="14.25" customHeight="1" x14ac:dyDescent="0.35">
      <c r="C914" s="5"/>
      <c r="D914" s="5"/>
      <c r="E914" s="5"/>
      <c r="F914" s="5"/>
      <c r="G914" s="5"/>
      <c r="H914" s="5"/>
      <c r="I914" s="5"/>
      <c r="J914" s="5"/>
      <c r="K914" s="5"/>
      <c r="L914" s="5"/>
      <c r="M914" s="8"/>
      <c r="N914" s="5"/>
      <c r="O914" s="5"/>
      <c r="P914" s="5"/>
      <c r="Q914" s="5"/>
      <c r="R914" s="5"/>
      <c r="S914" s="5"/>
      <c r="T914" s="5"/>
      <c r="U914" s="5"/>
      <c r="V914" s="5"/>
      <c r="W914" s="1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15"/>
      <c r="BA914" s="15"/>
      <c r="BB914" s="15"/>
      <c r="BC914" s="15"/>
      <c r="BD914" s="15"/>
      <c r="BE914" s="15"/>
      <c r="BF914" s="15"/>
      <c r="BG914" s="15"/>
      <c r="BH914" s="15"/>
      <c r="BI914" s="15"/>
      <c r="BJ914" s="15"/>
      <c r="BK914" s="15"/>
      <c r="BL914" s="15"/>
      <c r="BM914" s="15"/>
      <c r="BN914" s="15"/>
    </row>
    <row r="915" spans="3:66" ht="14.25" customHeight="1" x14ac:dyDescent="0.35">
      <c r="C915" s="5"/>
      <c r="D915" s="5"/>
      <c r="E915" s="5"/>
      <c r="F915" s="5"/>
      <c r="G915" s="5"/>
      <c r="H915" s="5"/>
      <c r="I915" s="5"/>
      <c r="J915" s="5"/>
      <c r="K915" s="5"/>
      <c r="L915" s="5"/>
      <c r="M915" s="8"/>
      <c r="N915" s="5"/>
      <c r="O915" s="5"/>
      <c r="P915" s="5"/>
      <c r="Q915" s="5"/>
      <c r="R915" s="5"/>
      <c r="S915" s="5"/>
      <c r="T915" s="5"/>
      <c r="U915" s="5"/>
      <c r="V915" s="5"/>
      <c r="W915" s="1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15"/>
      <c r="BA915" s="15"/>
      <c r="BB915" s="15"/>
      <c r="BC915" s="15"/>
      <c r="BD915" s="15"/>
      <c r="BE915" s="15"/>
      <c r="BF915" s="15"/>
      <c r="BG915" s="15"/>
      <c r="BH915" s="15"/>
      <c r="BI915" s="15"/>
      <c r="BJ915" s="15"/>
      <c r="BK915" s="15"/>
      <c r="BL915" s="15"/>
      <c r="BM915" s="15"/>
      <c r="BN915" s="15"/>
    </row>
    <row r="916" spans="3:66" ht="14.25" customHeight="1" x14ac:dyDescent="0.35">
      <c r="C916" s="5"/>
      <c r="D916" s="5"/>
      <c r="E916" s="5"/>
      <c r="F916" s="5"/>
      <c r="G916" s="5"/>
      <c r="H916" s="5"/>
      <c r="I916" s="5"/>
      <c r="J916" s="5"/>
      <c r="K916" s="5"/>
      <c r="L916" s="5"/>
      <c r="M916" s="8"/>
      <c r="N916" s="5"/>
      <c r="O916" s="5"/>
      <c r="P916" s="5"/>
      <c r="Q916" s="5"/>
      <c r="R916" s="5"/>
      <c r="S916" s="5"/>
      <c r="T916" s="5"/>
      <c r="U916" s="5"/>
      <c r="V916" s="5"/>
      <c r="W916" s="1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15"/>
      <c r="BA916" s="15"/>
      <c r="BB916" s="15"/>
      <c r="BC916" s="15"/>
      <c r="BD916" s="15"/>
      <c r="BE916" s="15"/>
      <c r="BF916" s="15"/>
      <c r="BG916" s="15"/>
      <c r="BH916" s="15"/>
      <c r="BI916" s="15"/>
      <c r="BJ916" s="15"/>
      <c r="BK916" s="15"/>
      <c r="BL916" s="15"/>
      <c r="BM916" s="15"/>
      <c r="BN916" s="15"/>
    </row>
    <row r="917" spans="3:66" ht="14.25" customHeight="1" x14ac:dyDescent="0.35">
      <c r="C917" s="5"/>
      <c r="D917" s="5"/>
      <c r="E917" s="5"/>
      <c r="F917" s="5"/>
      <c r="G917" s="5"/>
      <c r="H917" s="5"/>
      <c r="I917" s="5"/>
      <c r="J917" s="5"/>
      <c r="K917" s="5"/>
      <c r="L917" s="5"/>
      <c r="M917" s="8"/>
      <c r="N917" s="5"/>
      <c r="O917" s="5"/>
      <c r="P917" s="5"/>
      <c r="Q917" s="5"/>
      <c r="R917" s="5"/>
      <c r="S917" s="5"/>
      <c r="T917" s="5"/>
      <c r="U917" s="5"/>
      <c r="V917" s="5"/>
      <c r="W917" s="1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15"/>
      <c r="BA917" s="15"/>
      <c r="BB917" s="15"/>
      <c r="BC917" s="15"/>
      <c r="BD917" s="15"/>
      <c r="BE917" s="15"/>
      <c r="BF917" s="15"/>
      <c r="BG917" s="15"/>
      <c r="BH917" s="15"/>
      <c r="BI917" s="15"/>
      <c r="BJ917" s="15"/>
      <c r="BK917" s="15"/>
      <c r="BL917" s="15"/>
      <c r="BM917" s="15"/>
      <c r="BN917" s="15"/>
    </row>
    <row r="918" spans="3:66" ht="14.25" customHeight="1" x14ac:dyDescent="0.35">
      <c r="C918" s="5"/>
      <c r="D918" s="5"/>
      <c r="E918" s="5"/>
      <c r="F918" s="5"/>
      <c r="G918" s="5"/>
      <c r="H918" s="5"/>
      <c r="I918" s="5"/>
      <c r="J918" s="5"/>
      <c r="K918" s="5"/>
      <c r="L918" s="5"/>
      <c r="M918" s="8"/>
      <c r="N918" s="5"/>
      <c r="O918" s="5"/>
      <c r="P918" s="5"/>
      <c r="Q918" s="5"/>
      <c r="R918" s="5"/>
      <c r="S918" s="5"/>
      <c r="T918" s="5"/>
      <c r="U918" s="5"/>
      <c r="V918" s="5"/>
      <c r="W918" s="1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15"/>
      <c r="BA918" s="15"/>
      <c r="BB918" s="15"/>
      <c r="BC918" s="15"/>
      <c r="BD918" s="15"/>
      <c r="BE918" s="15"/>
      <c r="BF918" s="15"/>
      <c r="BG918" s="15"/>
      <c r="BH918" s="15"/>
      <c r="BI918" s="15"/>
      <c r="BJ918" s="15"/>
      <c r="BK918" s="15"/>
      <c r="BL918" s="15"/>
      <c r="BM918" s="15"/>
      <c r="BN918" s="15"/>
    </row>
    <row r="919" spans="3:66" ht="14.25" customHeight="1" x14ac:dyDescent="0.35">
      <c r="C919" s="5"/>
      <c r="D919" s="5"/>
      <c r="E919" s="5"/>
      <c r="F919" s="5"/>
      <c r="G919" s="5"/>
      <c r="H919" s="5"/>
      <c r="I919" s="5"/>
      <c r="J919" s="5"/>
      <c r="K919" s="5"/>
      <c r="L919" s="5"/>
      <c r="M919" s="8"/>
      <c r="N919" s="5"/>
      <c r="O919" s="5"/>
      <c r="P919" s="5"/>
      <c r="Q919" s="5"/>
      <c r="R919" s="5"/>
      <c r="S919" s="5"/>
      <c r="T919" s="5"/>
      <c r="U919" s="5"/>
      <c r="V919" s="5"/>
      <c r="W919" s="1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15"/>
      <c r="BA919" s="15"/>
      <c r="BB919" s="15"/>
      <c r="BC919" s="15"/>
      <c r="BD919" s="15"/>
      <c r="BE919" s="15"/>
      <c r="BF919" s="15"/>
      <c r="BG919" s="15"/>
      <c r="BH919" s="15"/>
      <c r="BI919" s="15"/>
      <c r="BJ919" s="15"/>
      <c r="BK919" s="15"/>
      <c r="BL919" s="15"/>
      <c r="BM919" s="15"/>
      <c r="BN919" s="15"/>
    </row>
    <row r="920" spans="3:66" ht="14.25" customHeight="1" x14ac:dyDescent="0.35">
      <c r="C920" s="5"/>
      <c r="D920" s="5"/>
      <c r="E920" s="5"/>
      <c r="F920" s="5"/>
      <c r="G920" s="5"/>
      <c r="H920" s="5"/>
      <c r="I920" s="5"/>
      <c r="J920" s="5"/>
      <c r="K920" s="5"/>
      <c r="L920" s="5"/>
      <c r="M920" s="8"/>
      <c r="N920" s="5"/>
      <c r="O920" s="5"/>
      <c r="P920" s="5"/>
      <c r="Q920" s="5"/>
      <c r="R920" s="5"/>
      <c r="S920" s="5"/>
      <c r="T920" s="5"/>
      <c r="U920" s="5"/>
      <c r="V920" s="5"/>
      <c r="W920" s="1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15"/>
      <c r="BA920" s="15"/>
      <c r="BB920" s="15"/>
      <c r="BC920" s="15"/>
      <c r="BD920" s="15"/>
      <c r="BE920" s="15"/>
      <c r="BF920" s="15"/>
      <c r="BG920" s="15"/>
      <c r="BH920" s="15"/>
      <c r="BI920" s="15"/>
      <c r="BJ920" s="15"/>
      <c r="BK920" s="15"/>
      <c r="BL920" s="15"/>
      <c r="BM920" s="15"/>
      <c r="BN920" s="15"/>
    </row>
    <row r="921" spans="3:66" ht="14.25" customHeight="1" x14ac:dyDescent="0.35">
      <c r="C921" s="5"/>
      <c r="D921" s="5"/>
      <c r="E921" s="5"/>
      <c r="F921" s="5"/>
      <c r="G921" s="5"/>
      <c r="H921" s="5"/>
      <c r="I921" s="5"/>
      <c r="J921" s="5"/>
      <c r="K921" s="5"/>
      <c r="L921" s="5"/>
      <c r="M921" s="8"/>
      <c r="N921" s="5"/>
      <c r="O921" s="5"/>
      <c r="P921" s="5"/>
      <c r="Q921" s="5"/>
      <c r="R921" s="5"/>
      <c r="S921" s="5"/>
      <c r="T921" s="5"/>
      <c r="U921" s="5"/>
      <c r="V921" s="5"/>
      <c r="W921" s="1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15"/>
      <c r="BA921" s="15"/>
      <c r="BB921" s="15"/>
      <c r="BC921" s="15"/>
      <c r="BD921" s="15"/>
      <c r="BE921" s="15"/>
      <c r="BF921" s="15"/>
      <c r="BG921" s="15"/>
      <c r="BH921" s="15"/>
      <c r="BI921" s="15"/>
      <c r="BJ921" s="15"/>
      <c r="BK921" s="15"/>
      <c r="BL921" s="15"/>
      <c r="BM921" s="15"/>
      <c r="BN921" s="15"/>
    </row>
    <row r="922" spans="3:66" ht="14.25" customHeight="1" x14ac:dyDescent="0.35">
      <c r="C922" s="5"/>
      <c r="D922" s="5"/>
      <c r="E922" s="5"/>
      <c r="F922" s="5"/>
      <c r="G922" s="5"/>
      <c r="H922" s="5"/>
      <c r="I922" s="5"/>
      <c r="J922" s="5"/>
      <c r="K922" s="5"/>
      <c r="L922" s="5"/>
      <c r="M922" s="8"/>
      <c r="N922" s="5"/>
      <c r="O922" s="5"/>
      <c r="P922" s="5"/>
      <c r="Q922" s="5"/>
      <c r="R922" s="5"/>
      <c r="S922" s="5"/>
      <c r="T922" s="5"/>
      <c r="U922" s="5"/>
      <c r="V922" s="5"/>
      <c r="W922" s="1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15"/>
      <c r="BA922" s="15"/>
      <c r="BB922" s="15"/>
      <c r="BC922" s="15"/>
      <c r="BD922" s="15"/>
      <c r="BE922" s="15"/>
      <c r="BF922" s="15"/>
      <c r="BG922" s="15"/>
      <c r="BH922" s="15"/>
      <c r="BI922" s="15"/>
      <c r="BJ922" s="15"/>
      <c r="BK922" s="15"/>
      <c r="BL922" s="15"/>
      <c r="BM922" s="15"/>
      <c r="BN922" s="15"/>
    </row>
    <row r="923" spans="3:66" ht="14.25" customHeight="1" x14ac:dyDescent="0.35">
      <c r="C923" s="5"/>
      <c r="D923" s="5"/>
      <c r="E923" s="5"/>
      <c r="F923" s="5"/>
      <c r="G923" s="5"/>
      <c r="H923" s="5"/>
      <c r="I923" s="5"/>
      <c r="J923" s="5"/>
      <c r="K923" s="5"/>
      <c r="L923" s="5"/>
      <c r="M923" s="8"/>
      <c r="N923" s="5"/>
      <c r="O923" s="5"/>
      <c r="P923" s="5"/>
      <c r="Q923" s="5"/>
      <c r="R923" s="5"/>
      <c r="S923" s="5"/>
      <c r="T923" s="5"/>
      <c r="U923" s="5"/>
      <c r="V923" s="5"/>
      <c r="W923" s="1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15"/>
      <c r="BA923" s="15"/>
      <c r="BB923" s="15"/>
      <c r="BC923" s="15"/>
      <c r="BD923" s="15"/>
      <c r="BE923" s="15"/>
      <c r="BF923" s="15"/>
      <c r="BG923" s="15"/>
      <c r="BH923" s="15"/>
      <c r="BI923" s="15"/>
      <c r="BJ923" s="15"/>
      <c r="BK923" s="15"/>
      <c r="BL923" s="15"/>
      <c r="BM923" s="15"/>
      <c r="BN923" s="15"/>
    </row>
    <row r="924" spans="3:66" ht="14.25" customHeight="1" x14ac:dyDescent="0.35">
      <c r="C924" s="5"/>
      <c r="D924" s="5"/>
      <c r="E924" s="5"/>
      <c r="F924" s="5"/>
      <c r="G924" s="5"/>
      <c r="H924" s="5"/>
      <c r="I924" s="5"/>
      <c r="J924" s="5"/>
      <c r="K924" s="5"/>
      <c r="L924" s="5"/>
      <c r="M924" s="8"/>
      <c r="N924" s="5"/>
      <c r="O924" s="5"/>
      <c r="P924" s="5"/>
      <c r="Q924" s="5"/>
      <c r="R924" s="5"/>
      <c r="S924" s="5"/>
      <c r="T924" s="5"/>
      <c r="U924" s="5"/>
      <c r="V924" s="5"/>
      <c r="W924" s="1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15"/>
      <c r="BA924" s="15"/>
      <c r="BB924" s="15"/>
      <c r="BC924" s="15"/>
      <c r="BD924" s="15"/>
      <c r="BE924" s="15"/>
      <c r="BF924" s="15"/>
      <c r="BG924" s="15"/>
      <c r="BH924" s="15"/>
      <c r="BI924" s="15"/>
      <c r="BJ924" s="15"/>
      <c r="BK924" s="15"/>
      <c r="BL924" s="15"/>
      <c r="BM924" s="15"/>
      <c r="BN924" s="15"/>
    </row>
    <row r="925" spans="3:66" ht="14.25" customHeight="1" x14ac:dyDescent="0.35">
      <c r="C925" s="5"/>
      <c r="D925" s="5"/>
      <c r="E925" s="5"/>
      <c r="F925" s="5"/>
      <c r="G925" s="5"/>
      <c r="H925" s="5"/>
      <c r="I925" s="5"/>
      <c r="J925" s="5"/>
      <c r="K925" s="5"/>
      <c r="L925" s="5"/>
      <c r="M925" s="8"/>
      <c r="N925" s="5"/>
      <c r="O925" s="5"/>
      <c r="P925" s="5"/>
      <c r="Q925" s="5"/>
      <c r="R925" s="5"/>
      <c r="S925" s="5"/>
      <c r="T925" s="5"/>
      <c r="U925" s="5"/>
      <c r="V925" s="5"/>
      <c r="W925" s="1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15"/>
      <c r="BA925" s="15"/>
      <c r="BB925" s="15"/>
      <c r="BC925" s="15"/>
      <c r="BD925" s="15"/>
      <c r="BE925" s="15"/>
      <c r="BF925" s="15"/>
      <c r="BG925" s="15"/>
      <c r="BH925" s="15"/>
      <c r="BI925" s="15"/>
      <c r="BJ925" s="15"/>
      <c r="BK925" s="15"/>
      <c r="BL925" s="15"/>
      <c r="BM925" s="15"/>
      <c r="BN925" s="15"/>
    </row>
    <row r="926" spans="3:66" ht="14.25" customHeight="1" x14ac:dyDescent="0.35">
      <c r="C926" s="5"/>
      <c r="D926" s="5"/>
      <c r="E926" s="5"/>
      <c r="F926" s="5"/>
      <c r="G926" s="5"/>
      <c r="H926" s="5"/>
      <c r="I926" s="5"/>
      <c r="J926" s="5"/>
      <c r="K926" s="5"/>
      <c r="L926" s="5"/>
      <c r="M926" s="8"/>
      <c r="N926" s="5"/>
      <c r="O926" s="5"/>
      <c r="P926" s="5"/>
      <c r="Q926" s="5"/>
      <c r="R926" s="5"/>
      <c r="S926" s="5"/>
      <c r="T926" s="5"/>
      <c r="U926" s="5"/>
      <c r="V926" s="5"/>
      <c r="W926" s="1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15"/>
      <c r="BA926" s="15"/>
      <c r="BB926" s="15"/>
      <c r="BC926" s="15"/>
      <c r="BD926" s="15"/>
      <c r="BE926" s="15"/>
      <c r="BF926" s="15"/>
      <c r="BG926" s="15"/>
      <c r="BH926" s="15"/>
      <c r="BI926" s="15"/>
      <c r="BJ926" s="15"/>
      <c r="BK926" s="15"/>
      <c r="BL926" s="15"/>
      <c r="BM926" s="15"/>
      <c r="BN926" s="15"/>
    </row>
    <row r="927" spans="3:66" ht="14.25" customHeight="1" x14ac:dyDescent="0.35">
      <c r="C927" s="5"/>
      <c r="D927" s="5"/>
      <c r="E927" s="5"/>
      <c r="F927" s="5"/>
      <c r="G927" s="5"/>
      <c r="H927" s="5"/>
      <c r="I927" s="5"/>
      <c r="J927" s="5"/>
      <c r="K927" s="5"/>
      <c r="L927" s="5"/>
      <c r="M927" s="8"/>
      <c r="N927" s="5"/>
      <c r="O927" s="5"/>
      <c r="P927" s="5"/>
      <c r="Q927" s="5"/>
      <c r="R927" s="5"/>
      <c r="S927" s="5"/>
      <c r="T927" s="5"/>
      <c r="U927" s="5"/>
      <c r="V927" s="5"/>
      <c r="W927" s="1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15"/>
      <c r="BA927" s="15"/>
      <c r="BB927" s="15"/>
      <c r="BC927" s="15"/>
      <c r="BD927" s="15"/>
      <c r="BE927" s="15"/>
      <c r="BF927" s="15"/>
      <c r="BG927" s="15"/>
      <c r="BH927" s="15"/>
      <c r="BI927" s="15"/>
      <c r="BJ927" s="15"/>
      <c r="BK927" s="15"/>
      <c r="BL927" s="15"/>
      <c r="BM927" s="15"/>
      <c r="BN927" s="15"/>
    </row>
    <row r="928" spans="3:66" ht="14.25" customHeight="1" x14ac:dyDescent="0.35">
      <c r="C928" s="5"/>
      <c r="D928" s="5"/>
      <c r="E928" s="5"/>
      <c r="F928" s="5"/>
      <c r="G928" s="5"/>
      <c r="H928" s="5"/>
      <c r="I928" s="5"/>
      <c r="J928" s="5"/>
      <c r="K928" s="5"/>
      <c r="L928" s="5"/>
      <c r="M928" s="8"/>
      <c r="N928" s="5"/>
      <c r="O928" s="5"/>
      <c r="P928" s="5"/>
      <c r="Q928" s="5"/>
      <c r="R928" s="5"/>
      <c r="S928" s="5"/>
      <c r="T928" s="5"/>
      <c r="U928" s="5"/>
      <c r="V928" s="5"/>
      <c r="W928" s="1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15"/>
      <c r="BA928" s="15"/>
      <c r="BB928" s="15"/>
      <c r="BC928" s="15"/>
      <c r="BD928" s="15"/>
      <c r="BE928" s="15"/>
      <c r="BF928" s="15"/>
      <c r="BG928" s="15"/>
      <c r="BH928" s="15"/>
      <c r="BI928" s="15"/>
      <c r="BJ928" s="15"/>
      <c r="BK928" s="15"/>
      <c r="BL928" s="15"/>
      <c r="BM928" s="15"/>
      <c r="BN928" s="15"/>
    </row>
    <row r="929" spans="3:66" ht="14.25" customHeight="1" x14ac:dyDescent="0.35">
      <c r="C929" s="5"/>
      <c r="D929" s="5"/>
      <c r="E929" s="5"/>
      <c r="F929" s="5"/>
      <c r="G929" s="5"/>
      <c r="H929" s="5"/>
      <c r="I929" s="5"/>
      <c r="J929" s="5"/>
      <c r="K929" s="5"/>
      <c r="L929" s="5"/>
      <c r="M929" s="8"/>
      <c r="N929" s="5"/>
      <c r="O929" s="5"/>
      <c r="P929" s="5"/>
      <c r="Q929" s="5"/>
      <c r="R929" s="5"/>
      <c r="S929" s="5"/>
      <c r="T929" s="5"/>
      <c r="U929" s="5"/>
      <c r="V929" s="5"/>
      <c r="W929" s="1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15"/>
      <c r="BA929" s="15"/>
      <c r="BB929" s="15"/>
      <c r="BC929" s="15"/>
      <c r="BD929" s="15"/>
      <c r="BE929" s="15"/>
      <c r="BF929" s="15"/>
      <c r="BG929" s="15"/>
      <c r="BH929" s="15"/>
      <c r="BI929" s="15"/>
      <c r="BJ929" s="15"/>
      <c r="BK929" s="15"/>
      <c r="BL929" s="15"/>
      <c r="BM929" s="15"/>
      <c r="BN929" s="15"/>
    </row>
    <row r="930" spans="3:66" ht="14.25" customHeight="1" x14ac:dyDescent="0.35">
      <c r="C930" s="5"/>
      <c r="D930" s="5"/>
      <c r="E930" s="5"/>
      <c r="F930" s="5"/>
      <c r="G930" s="5"/>
      <c r="H930" s="5"/>
      <c r="I930" s="5"/>
      <c r="J930" s="5"/>
      <c r="K930" s="5"/>
      <c r="L930" s="5"/>
      <c r="M930" s="8"/>
      <c r="N930" s="5"/>
      <c r="O930" s="5"/>
      <c r="P930" s="5"/>
      <c r="Q930" s="5"/>
      <c r="R930" s="5"/>
      <c r="S930" s="5"/>
      <c r="T930" s="5"/>
      <c r="U930" s="5"/>
      <c r="V930" s="5"/>
      <c r="W930" s="1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15"/>
      <c r="BA930" s="15"/>
      <c r="BB930" s="15"/>
      <c r="BC930" s="15"/>
      <c r="BD930" s="15"/>
      <c r="BE930" s="15"/>
      <c r="BF930" s="15"/>
      <c r="BG930" s="15"/>
      <c r="BH930" s="15"/>
      <c r="BI930" s="15"/>
      <c r="BJ930" s="15"/>
      <c r="BK930" s="15"/>
      <c r="BL930" s="15"/>
      <c r="BM930" s="15"/>
      <c r="BN930" s="15"/>
    </row>
    <row r="931" spans="3:66" ht="14.25" customHeight="1" x14ac:dyDescent="0.35">
      <c r="C931" s="5"/>
      <c r="D931" s="5"/>
      <c r="E931" s="5"/>
      <c r="F931" s="5"/>
      <c r="G931" s="5"/>
      <c r="H931" s="5"/>
      <c r="I931" s="5"/>
      <c r="J931" s="5"/>
      <c r="K931" s="5"/>
      <c r="L931" s="5"/>
      <c r="M931" s="8"/>
      <c r="N931" s="5"/>
      <c r="O931" s="5"/>
      <c r="P931" s="5"/>
      <c r="Q931" s="5"/>
      <c r="R931" s="5"/>
      <c r="S931" s="5"/>
      <c r="T931" s="5"/>
      <c r="U931" s="5"/>
      <c r="V931" s="5"/>
      <c r="W931" s="1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15"/>
      <c r="BA931" s="15"/>
      <c r="BB931" s="15"/>
      <c r="BC931" s="15"/>
      <c r="BD931" s="15"/>
      <c r="BE931" s="15"/>
      <c r="BF931" s="15"/>
      <c r="BG931" s="15"/>
      <c r="BH931" s="15"/>
      <c r="BI931" s="15"/>
      <c r="BJ931" s="15"/>
      <c r="BK931" s="15"/>
      <c r="BL931" s="15"/>
      <c r="BM931" s="15"/>
      <c r="BN931" s="15"/>
    </row>
    <row r="932" spans="3:66" ht="14.25" customHeight="1" x14ac:dyDescent="0.35">
      <c r="C932" s="5"/>
      <c r="D932" s="5"/>
      <c r="E932" s="5"/>
      <c r="F932" s="5"/>
      <c r="G932" s="5"/>
      <c r="H932" s="5"/>
      <c r="I932" s="5"/>
      <c r="J932" s="5"/>
      <c r="K932" s="5"/>
      <c r="L932" s="5"/>
      <c r="M932" s="8"/>
      <c r="N932" s="5"/>
      <c r="O932" s="5"/>
      <c r="P932" s="5"/>
      <c r="Q932" s="5"/>
      <c r="R932" s="5"/>
      <c r="S932" s="5"/>
      <c r="T932" s="5"/>
      <c r="U932" s="5"/>
      <c r="V932" s="5"/>
      <c r="W932" s="1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15"/>
      <c r="BA932" s="15"/>
      <c r="BB932" s="15"/>
      <c r="BC932" s="15"/>
      <c r="BD932" s="15"/>
      <c r="BE932" s="15"/>
      <c r="BF932" s="15"/>
      <c r="BG932" s="15"/>
      <c r="BH932" s="15"/>
      <c r="BI932" s="15"/>
      <c r="BJ932" s="15"/>
      <c r="BK932" s="15"/>
      <c r="BL932" s="15"/>
      <c r="BM932" s="15"/>
      <c r="BN932" s="15"/>
    </row>
    <row r="933" spans="3:66" ht="14.25" customHeight="1" x14ac:dyDescent="0.35">
      <c r="C933" s="5"/>
      <c r="D933" s="5"/>
      <c r="E933" s="5"/>
      <c r="F933" s="5"/>
      <c r="G933" s="5"/>
      <c r="H933" s="5"/>
      <c r="I933" s="5"/>
      <c r="J933" s="5"/>
      <c r="K933" s="5"/>
      <c r="L933" s="5"/>
      <c r="M933" s="8"/>
      <c r="N933" s="5"/>
      <c r="O933" s="5"/>
      <c r="P933" s="5"/>
      <c r="Q933" s="5"/>
      <c r="R933" s="5"/>
      <c r="S933" s="5"/>
      <c r="T933" s="5"/>
      <c r="U933" s="5"/>
      <c r="V933" s="5"/>
      <c r="W933" s="1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15"/>
      <c r="BA933" s="15"/>
      <c r="BB933" s="15"/>
      <c r="BC933" s="15"/>
      <c r="BD933" s="15"/>
      <c r="BE933" s="15"/>
      <c r="BF933" s="15"/>
      <c r="BG933" s="15"/>
      <c r="BH933" s="15"/>
      <c r="BI933" s="15"/>
      <c r="BJ933" s="15"/>
      <c r="BK933" s="15"/>
      <c r="BL933" s="15"/>
      <c r="BM933" s="15"/>
      <c r="BN933" s="15"/>
    </row>
    <row r="934" spans="3:66" ht="14.25" customHeight="1" x14ac:dyDescent="0.35">
      <c r="C934" s="5"/>
      <c r="D934" s="5"/>
      <c r="E934" s="5"/>
      <c r="F934" s="5"/>
      <c r="G934" s="5"/>
      <c r="H934" s="5"/>
      <c r="I934" s="5"/>
      <c r="J934" s="5"/>
      <c r="K934" s="5"/>
      <c r="L934" s="5"/>
      <c r="M934" s="8"/>
      <c r="N934" s="5"/>
      <c r="O934" s="5"/>
      <c r="P934" s="5"/>
      <c r="Q934" s="5"/>
      <c r="R934" s="5"/>
      <c r="S934" s="5"/>
      <c r="T934" s="5"/>
      <c r="U934" s="5"/>
      <c r="V934" s="5"/>
      <c r="W934" s="1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15"/>
      <c r="BA934" s="15"/>
      <c r="BB934" s="15"/>
      <c r="BC934" s="15"/>
      <c r="BD934" s="15"/>
      <c r="BE934" s="15"/>
      <c r="BF934" s="15"/>
      <c r="BG934" s="15"/>
      <c r="BH934" s="15"/>
      <c r="BI934" s="15"/>
      <c r="BJ934" s="15"/>
      <c r="BK934" s="15"/>
      <c r="BL934" s="15"/>
      <c r="BM934" s="15"/>
      <c r="BN934" s="15"/>
    </row>
    <row r="935" spans="3:66" ht="14.25" customHeight="1" x14ac:dyDescent="0.35">
      <c r="C935" s="5"/>
      <c r="D935" s="5"/>
      <c r="E935" s="5"/>
      <c r="F935" s="5"/>
      <c r="G935" s="5"/>
      <c r="H935" s="5"/>
      <c r="I935" s="5"/>
      <c r="J935" s="5"/>
      <c r="K935" s="5"/>
      <c r="L935" s="5"/>
      <c r="M935" s="8"/>
      <c r="N935" s="5"/>
      <c r="O935" s="5"/>
      <c r="P935" s="5"/>
      <c r="Q935" s="5"/>
      <c r="R935" s="5"/>
      <c r="S935" s="5"/>
      <c r="T935" s="5"/>
      <c r="U935" s="5"/>
      <c r="V935" s="5"/>
      <c r="W935" s="1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15"/>
      <c r="BA935" s="15"/>
      <c r="BB935" s="15"/>
      <c r="BC935" s="15"/>
      <c r="BD935" s="15"/>
      <c r="BE935" s="15"/>
      <c r="BF935" s="15"/>
      <c r="BG935" s="15"/>
      <c r="BH935" s="15"/>
      <c r="BI935" s="15"/>
      <c r="BJ935" s="15"/>
      <c r="BK935" s="15"/>
      <c r="BL935" s="15"/>
      <c r="BM935" s="15"/>
      <c r="BN935" s="15"/>
    </row>
    <row r="936" spans="3:66" ht="14.25" customHeight="1" x14ac:dyDescent="0.35">
      <c r="C936" s="5"/>
      <c r="D936" s="5"/>
      <c r="E936" s="5"/>
      <c r="F936" s="5"/>
      <c r="G936" s="5"/>
      <c r="H936" s="5"/>
      <c r="I936" s="5"/>
      <c r="J936" s="5"/>
      <c r="K936" s="5"/>
      <c r="L936" s="5"/>
      <c r="M936" s="8"/>
      <c r="N936" s="5"/>
      <c r="O936" s="5"/>
      <c r="P936" s="5"/>
      <c r="Q936" s="5"/>
      <c r="R936" s="5"/>
      <c r="S936" s="5"/>
      <c r="T936" s="5"/>
      <c r="U936" s="5"/>
      <c r="V936" s="5"/>
      <c r="W936" s="1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15"/>
      <c r="BA936" s="15"/>
      <c r="BB936" s="15"/>
      <c r="BC936" s="15"/>
      <c r="BD936" s="15"/>
      <c r="BE936" s="15"/>
      <c r="BF936" s="15"/>
      <c r="BG936" s="15"/>
      <c r="BH936" s="15"/>
      <c r="BI936" s="15"/>
      <c r="BJ936" s="15"/>
      <c r="BK936" s="15"/>
      <c r="BL936" s="15"/>
      <c r="BM936" s="15"/>
      <c r="BN936" s="15"/>
    </row>
    <row r="937" spans="3:66" ht="14.25" customHeight="1" x14ac:dyDescent="0.35">
      <c r="C937" s="5"/>
      <c r="D937" s="5"/>
      <c r="E937" s="5"/>
      <c r="F937" s="5"/>
      <c r="G937" s="5"/>
      <c r="H937" s="5"/>
      <c r="I937" s="5"/>
      <c r="J937" s="5"/>
      <c r="K937" s="5"/>
      <c r="L937" s="5"/>
      <c r="M937" s="8"/>
      <c r="N937" s="5"/>
      <c r="O937" s="5"/>
      <c r="P937" s="5"/>
      <c r="Q937" s="5"/>
      <c r="R937" s="5"/>
      <c r="S937" s="5"/>
      <c r="T937" s="5"/>
      <c r="U937" s="5"/>
      <c r="V937" s="5"/>
      <c r="W937" s="1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15"/>
      <c r="BA937" s="15"/>
      <c r="BB937" s="15"/>
      <c r="BC937" s="15"/>
      <c r="BD937" s="15"/>
      <c r="BE937" s="15"/>
      <c r="BF937" s="15"/>
      <c r="BG937" s="15"/>
      <c r="BH937" s="15"/>
      <c r="BI937" s="15"/>
      <c r="BJ937" s="15"/>
      <c r="BK937" s="15"/>
      <c r="BL937" s="15"/>
      <c r="BM937" s="15"/>
      <c r="BN937" s="15"/>
    </row>
    <row r="938" spans="3:66" ht="14.25" customHeight="1" x14ac:dyDescent="0.35">
      <c r="C938" s="5"/>
      <c r="D938" s="5"/>
      <c r="E938" s="5"/>
      <c r="F938" s="5"/>
      <c r="G938" s="5"/>
      <c r="H938" s="5"/>
      <c r="I938" s="5"/>
      <c r="J938" s="5"/>
      <c r="K938" s="5"/>
      <c r="L938" s="5"/>
      <c r="M938" s="8"/>
      <c r="N938" s="5"/>
      <c r="O938" s="5"/>
      <c r="P938" s="5"/>
      <c r="Q938" s="5"/>
      <c r="R938" s="5"/>
      <c r="S938" s="5"/>
      <c r="T938" s="5"/>
      <c r="U938" s="5"/>
      <c r="V938" s="5"/>
      <c r="W938" s="1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15"/>
      <c r="BA938" s="15"/>
      <c r="BB938" s="15"/>
      <c r="BC938" s="15"/>
      <c r="BD938" s="15"/>
      <c r="BE938" s="15"/>
      <c r="BF938" s="15"/>
      <c r="BG938" s="15"/>
      <c r="BH938" s="15"/>
      <c r="BI938" s="15"/>
      <c r="BJ938" s="15"/>
      <c r="BK938" s="15"/>
      <c r="BL938" s="15"/>
      <c r="BM938" s="15"/>
      <c r="BN938" s="15"/>
    </row>
    <row r="939" spans="3:66" ht="14.25" customHeight="1" x14ac:dyDescent="0.35">
      <c r="C939" s="5"/>
      <c r="D939" s="5"/>
      <c r="E939" s="5"/>
      <c r="F939" s="5"/>
      <c r="G939" s="5"/>
      <c r="H939" s="5"/>
      <c r="I939" s="5"/>
      <c r="J939" s="5"/>
      <c r="K939" s="5"/>
      <c r="L939" s="5"/>
      <c r="M939" s="8"/>
      <c r="N939" s="5"/>
      <c r="O939" s="5"/>
      <c r="P939" s="5"/>
      <c r="Q939" s="5"/>
      <c r="R939" s="5"/>
      <c r="S939" s="5"/>
      <c r="T939" s="5"/>
      <c r="U939" s="5"/>
      <c r="V939" s="5"/>
      <c r="W939" s="1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15"/>
      <c r="BA939" s="15"/>
      <c r="BB939" s="15"/>
      <c r="BC939" s="15"/>
      <c r="BD939" s="15"/>
      <c r="BE939" s="15"/>
      <c r="BF939" s="15"/>
      <c r="BG939" s="15"/>
      <c r="BH939" s="15"/>
      <c r="BI939" s="15"/>
      <c r="BJ939" s="15"/>
      <c r="BK939" s="15"/>
      <c r="BL939" s="15"/>
      <c r="BM939" s="15"/>
      <c r="BN939" s="15"/>
    </row>
    <row r="940" spans="3:66" ht="14.25" customHeight="1" x14ac:dyDescent="0.35">
      <c r="C940" s="5"/>
      <c r="D940" s="5"/>
      <c r="E940" s="5"/>
      <c r="F940" s="5"/>
      <c r="G940" s="5"/>
      <c r="H940" s="5"/>
      <c r="I940" s="5"/>
      <c r="J940" s="5"/>
      <c r="K940" s="5"/>
      <c r="L940" s="5"/>
      <c r="M940" s="8"/>
      <c r="N940" s="5"/>
      <c r="O940" s="5"/>
      <c r="P940" s="5"/>
      <c r="Q940" s="5"/>
      <c r="R940" s="5"/>
      <c r="S940" s="5"/>
      <c r="T940" s="5"/>
      <c r="U940" s="5"/>
      <c r="V940" s="5"/>
      <c r="W940" s="1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15"/>
      <c r="BA940" s="15"/>
      <c r="BB940" s="15"/>
      <c r="BC940" s="15"/>
      <c r="BD940" s="15"/>
      <c r="BE940" s="15"/>
      <c r="BF940" s="15"/>
      <c r="BG940" s="15"/>
      <c r="BH940" s="15"/>
      <c r="BI940" s="15"/>
      <c r="BJ940" s="15"/>
      <c r="BK940" s="15"/>
      <c r="BL940" s="15"/>
      <c r="BM940" s="15"/>
      <c r="BN940" s="15"/>
    </row>
    <row r="941" spans="3:66" ht="14.25" customHeight="1" x14ac:dyDescent="0.35">
      <c r="C941" s="5"/>
      <c r="D941" s="5"/>
      <c r="E941" s="5"/>
      <c r="F941" s="5"/>
      <c r="G941" s="5"/>
      <c r="H941" s="5"/>
      <c r="I941" s="5"/>
      <c r="J941" s="5"/>
      <c r="K941" s="5"/>
      <c r="L941" s="5"/>
      <c r="M941" s="8"/>
      <c r="N941" s="5"/>
      <c r="O941" s="5"/>
      <c r="P941" s="5"/>
      <c r="Q941" s="5"/>
      <c r="R941" s="5"/>
      <c r="S941" s="5"/>
      <c r="T941" s="5"/>
      <c r="U941" s="5"/>
      <c r="V941" s="5"/>
      <c r="W941" s="1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15"/>
      <c r="BA941" s="15"/>
      <c r="BB941" s="15"/>
      <c r="BC941" s="15"/>
      <c r="BD941" s="15"/>
      <c r="BE941" s="15"/>
      <c r="BF941" s="15"/>
      <c r="BG941" s="15"/>
      <c r="BH941" s="15"/>
      <c r="BI941" s="15"/>
      <c r="BJ941" s="15"/>
      <c r="BK941" s="15"/>
      <c r="BL941" s="15"/>
      <c r="BM941" s="15"/>
      <c r="BN941" s="15"/>
    </row>
    <row r="942" spans="3:66" ht="14.25" customHeight="1" x14ac:dyDescent="0.35">
      <c r="C942" s="5"/>
      <c r="D942" s="5"/>
      <c r="E942" s="5"/>
      <c r="F942" s="5"/>
      <c r="G942" s="5"/>
      <c r="H942" s="5"/>
      <c r="I942" s="5"/>
      <c r="J942" s="5"/>
      <c r="K942" s="5"/>
      <c r="L942" s="5"/>
      <c r="M942" s="8"/>
      <c r="N942" s="5"/>
      <c r="O942" s="5"/>
      <c r="P942" s="5"/>
      <c r="Q942" s="5"/>
      <c r="R942" s="5"/>
      <c r="S942" s="5"/>
      <c r="T942" s="5"/>
      <c r="U942" s="5"/>
      <c r="V942" s="5"/>
      <c r="W942" s="1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15"/>
      <c r="BA942" s="15"/>
      <c r="BB942" s="15"/>
      <c r="BC942" s="15"/>
      <c r="BD942" s="15"/>
      <c r="BE942" s="15"/>
      <c r="BF942" s="15"/>
      <c r="BG942" s="15"/>
      <c r="BH942" s="15"/>
      <c r="BI942" s="15"/>
      <c r="BJ942" s="15"/>
      <c r="BK942" s="15"/>
      <c r="BL942" s="15"/>
      <c r="BM942" s="15"/>
      <c r="BN942" s="15"/>
    </row>
    <row r="943" spans="3:66" ht="14.25" customHeight="1" x14ac:dyDescent="0.35">
      <c r="C943" s="5"/>
      <c r="D943" s="5"/>
      <c r="E943" s="5"/>
      <c r="F943" s="5"/>
      <c r="G943" s="5"/>
      <c r="H943" s="5"/>
      <c r="I943" s="5"/>
      <c r="J943" s="5"/>
      <c r="K943" s="5"/>
      <c r="L943" s="5"/>
      <c r="M943" s="8"/>
      <c r="N943" s="5"/>
      <c r="O943" s="5"/>
      <c r="P943" s="5"/>
      <c r="Q943" s="5"/>
      <c r="R943" s="5"/>
      <c r="S943" s="5"/>
      <c r="T943" s="5"/>
      <c r="U943" s="5"/>
      <c r="V943" s="5"/>
      <c r="W943" s="1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15"/>
      <c r="BA943" s="15"/>
      <c r="BB943" s="15"/>
      <c r="BC943" s="15"/>
      <c r="BD943" s="15"/>
      <c r="BE943" s="15"/>
      <c r="BF943" s="15"/>
      <c r="BG943" s="15"/>
      <c r="BH943" s="15"/>
      <c r="BI943" s="15"/>
      <c r="BJ943" s="15"/>
      <c r="BK943" s="15"/>
      <c r="BL943" s="15"/>
      <c r="BM943" s="15"/>
      <c r="BN943" s="15"/>
    </row>
    <row r="944" spans="3:66" ht="14.25" customHeight="1" x14ac:dyDescent="0.35">
      <c r="C944" s="5"/>
      <c r="D944" s="5"/>
      <c r="E944" s="5"/>
      <c r="F944" s="5"/>
      <c r="G944" s="5"/>
      <c r="H944" s="5"/>
      <c r="I944" s="5"/>
      <c r="J944" s="5"/>
      <c r="K944" s="5"/>
      <c r="L944" s="5"/>
      <c r="M944" s="8"/>
      <c r="N944" s="5"/>
      <c r="O944" s="5"/>
      <c r="P944" s="5"/>
      <c r="Q944" s="5"/>
      <c r="R944" s="5"/>
      <c r="S944" s="5"/>
      <c r="T944" s="5"/>
      <c r="U944" s="5"/>
      <c r="V944" s="5"/>
      <c r="W944" s="1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15"/>
      <c r="BA944" s="15"/>
      <c r="BB944" s="15"/>
      <c r="BC944" s="15"/>
      <c r="BD944" s="15"/>
      <c r="BE944" s="15"/>
      <c r="BF944" s="15"/>
      <c r="BG944" s="15"/>
      <c r="BH944" s="15"/>
      <c r="BI944" s="15"/>
      <c r="BJ944" s="15"/>
      <c r="BK944" s="15"/>
      <c r="BL944" s="15"/>
      <c r="BM944" s="15"/>
      <c r="BN944" s="15"/>
    </row>
    <row r="945" spans="3:66" ht="14.25" customHeight="1" x14ac:dyDescent="0.35">
      <c r="C945" s="5"/>
      <c r="D945" s="5"/>
      <c r="E945" s="5"/>
      <c r="F945" s="5"/>
      <c r="G945" s="5"/>
      <c r="H945" s="5"/>
      <c r="I945" s="5"/>
      <c r="J945" s="5"/>
      <c r="K945" s="5"/>
      <c r="L945" s="5"/>
      <c r="M945" s="8"/>
      <c r="N945" s="5"/>
      <c r="O945" s="5"/>
      <c r="P945" s="5"/>
      <c r="Q945" s="5"/>
      <c r="R945" s="5"/>
      <c r="S945" s="5"/>
      <c r="T945" s="5"/>
      <c r="U945" s="5"/>
      <c r="V945" s="5"/>
      <c r="W945" s="1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15"/>
      <c r="BA945" s="15"/>
      <c r="BB945" s="15"/>
      <c r="BC945" s="15"/>
      <c r="BD945" s="15"/>
      <c r="BE945" s="15"/>
      <c r="BF945" s="15"/>
      <c r="BG945" s="15"/>
      <c r="BH945" s="15"/>
      <c r="BI945" s="15"/>
      <c r="BJ945" s="15"/>
      <c r="BK945" s="15"/>
      <c r="BL945" s="15"/>
      <c r="BM945" s="15"/>
      <c r="BN945" s="15"/>
    </row>
    <row r="946" spans="3:66" ht="14.25" customHeight="1" x14ac:dyDescent="0.35">
      <c r="C946" s="5"/>
      <c r="D946" s="5"/>
      <c r="E946" s="5"/>
      <c r="F946" s="5"/>
      <c r="G946" s="5"/>
      <c r="H946" s="5"/>
      <c r="I946" s="5"/>
      <c r="J946" s="5"/>
      <c r="K946" s="5"/>
      <c r="L946" s="5"/>
      <c r="M946" s="8"/>
      <c r="N946" s="5"/>
      <c r="O946" s="5"/>
      <c r="P946" s="5"/>
      <c r="Q946" s="5"/>
      <c r="R946" s="5"/>
      <c r="S946" s="5"/>
      <c r="T946" s="5"/>
      <c r="U946" s="5"/>
      <c r="V946" s="5"/>
      <c r="W946" s="1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15"/>
      <c r="BA946" s="15"/>
      <c r="BB946" s="15"/>
      <c r="BC946" s="15"/>
      <c r="BD946" s="15"/>
      <c r="BE946" s="15"/>
      <c r="BF946" s="15"/>
      <c r="BG946" s="15"/>
      <c r="BH946" s="15"/>
      <c r="BI946" s="15"/>
      <c r="BJ946" s="15"/>
      <c r="BK946" s="15"/>
      <c r="BL946" s="15"/>
      <c r="BM946" s="15"/>
      <c r="BN946" s="15"/>
    </row>
    <row r="947" spans="3:66" ht="14.25" customHeight="1" x14ac:dyDescent="0.35">
      <c r="C947" s="5"/>
      <c r="D947" s="5"/>
      <c r="E947" s="5"/>
      <c r="F947" s="5"/>
      <c r="G947" s="5"/>
      <c r="H947" s="5"/>
      <c r="I947" s="5"/>
      <c r="J947" s="5"/>
      <c r="K947" s="5"/>
      <c r="L947" s="5"/>
      <c r="M947" s="8"/>
      <c r="N947" s="5"/>
      <c r="O947" s="5"/>
      <c r="P947" s="5"/>
      <c r="Q947" s="5"/>
      <c r="R947" s="5"/>
      <c r="S947" s="5"/>
      <c r="T947" s="5"/>
      <c r="U947" s="5"/>
      <c r="V947" s="5"/>
      <c r="W947" s="1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15"/>
      <c r="BA947" s="15"/>
      <c r="BB947" s="15"/>
      <c r="BC947" s="15"/>
      <c r="BD947" s="15"/>
      <c r="BE947" s="15"/>
      <c r="BF947" s="15"/>
      <c r="BG947" s="15"/>
      <c r="BH947" s="15"/>
      <c r="BI947" s="15"/>
      <c r="BJ947" s="15"/>
      <c r="BK947" s="15"/>
      <c r="BL947" s="15"/>
      <c r="BM947" s="15"/>
      <c r="BN947" s="15"/>
    </row>
    <row r="948" spans="3:66" ht="14.25" customHeight="1" x14ac:dyDescent="0.35">
      <c r="C948" s="5"/>
      <c r="D948" s="5"/>
      <c r="E948" s="5"/>
      <c r="F948" s="5"/>
      <c r="G948" s="5"/>
      <c r="H948" s="5"/>
      <c r="I948" s="5"/>
      <c r="J948" s="5"/>
      <c r="K948" s="5"/>
      <c r="L948" s="5"/>
      <c r="M948" s="8"/>
      <c r="N948" s="5"/>
      <c r="O948" s="5"/>
      <c r="P948" s="5"/>
      <c r="Q948" s="5"/>
      <c r="R948" s="5"/>
      <c r="S948" s="5"/>
      <c r="T948" s="5"/>
      <c r="U948" s="5"/>
      <c r="V948" s="5"/>
      <c r="W948" s="1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15"/>
      <c r="BA948" s="15"/>
      <c r="BB948" s="15"/>
      <c r="BC948" s="15"/>
      <c r="BD948" s="15"/>
      <c r="BE948" s="15"/>
      <c r="BF948" s="15"/>
      <c r="BG948" s="15"/>
      <c r="BH948" s="15"/>
      <c r="BI948" s="15"/>
      <c r="BJ948" s="15"/>
      <c r="BK948" s="15"/>
      <c r="BL948" s="15"/>
      <c r="BM948" s="15"/>
      <c r="BN948" s="15"/>
    </row>
    <row r="949" spans="3:66" ht="14.25" customHeight="1" x14ac:dyDescent="0.35">
      <c r="C949" s="5"/>
      <c r="D949" s="5"/>
      <c r="E949" s="5"/>
      <c r="F949" s="5"/>
      <c r="G949" s="5"/>
      <c r="H949" s="5"/>
      <c r="I949" s="5"/>
      <c r="J949" s="5"/>
      <c r="K949" s="5"/>
      <c r="L949" s="5"/>
      <c r="M949" s="8"/>
      <c r="N949" s="5"/>
      <c r="O949" s="5"/>
      <c r="P949" s="5"/>
      <c r="Q949" s="5"/>
      <c r="R949" s="5"/>
      <c r="S949" s="5"/>
      <c r="T949" s="5"/>
      <c r="U949" s="5"/>
      <c r="V949" s="5"/>
      <c r="W949" s="1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15"/>
      <c r="BA949" s="15"/>
      <c r="BB949" s="15"/>
      <c r="BC949" s="15"/>
      <c r="BD949" s="15"/>
      <c r="BE949" s="15"/>
      <c r="BF949" s="15"/>
      <c r="BG949" s="15"/>
      <c r="BH949" s="15"/>
      <c r="BI949" s="15"/>
      <c r="BJ949" s="15"/>
      <c r="BK949" s="15"/>
      <c r="BL949" s="15"/>
      <c r="BM949" s="15"/>
      <c r="BN949" s="15"/>
    </row>
    <row r="950" spans="3:66" ht="14.25" customHeight="1" x14ac:dyDescent="0.35">
      <c r="C950" s="5"/>
      <c r="D950" s="5"/>
      <c r="E950" s="5"/>
      <c r="F950" s="5"/>
      <c r="G950" s="5"/>
      <c r="H950" s="5"/>
      <c r="I950" s="5"/>
      <c r="J950" s="5"/>
      <c r="K950" s="5"/>
      <c r="L950" s="5"/>
      <c r="M950" s="8"/>
      <c r="N950" s="5"/>
      <c r="O950" s="5"/>
      <c r="P950" s="5"/>
      <c r="Q950" s="5"/>
      <c r="R950" s="5"/>
      <c r="S950" s="5"/>
      <c r="T950" s="5"/>
      <c r="U950" s="5"/>
      <c r="V950" s="5"/>
      <c r="W950" s="1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15"/>
      <c r="BA950" s="15"/>
      <c r="BB950" s="15"/>
      <c r="BC950" s="15"/>
      <c r="BD950" s="15"/>
      <c r="BE950" s="15"/>
      <c r="BF950" s="15"/>
      <c r="BG950" s="15"/>
      <c r="BH950" s="15"/>
      <c r="BI950" s="15"/>
      <c r="BJ950" s="15"/>
      <c r="BK950" s="15"/>
      <c r="BL950" s="15"/>
      <c r="BM950" s="15"/>
      <c r="BN950" s="15"/>
    </row>
    <row r="951" spans="3:66" ht="14.25" customHeight="1" x14ac:dyDescent="0.35">
      <c r="C951" s="5"/>
      <c r="D951" s="5"/>
      <c r="E951" s="5"/>
      <c r="F951" s="5"/>
      <c r="G951" s="5"/>
      <c r="H951" s="5"/>
      <c r="I951" s="5"/>
      <c r="J951" s="5"/>
      <c r="K951" s="5"/>
      <c r="L951" s="5"/>
      <c r="M951" s="8"/>
      <c r="N951" s="5"/>
      <c r="O951" s="5"/>
      <c r="P951" s="5"/>
      <c r="Q951" s="5"/>
      <c r="R951" s="5"/>
      <c r="S951" s="5"/>
      <c r="T951" s="5"/>
      <c r="U951" s="5"/>
      <c r="V951" s="5"/>
      <c r="W951" s="1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15"/>
      <c r="BA951" s="15"/>
      <c r="BB951" s="15"/>
      <c r="BC951" s="15"/>
      <c r="BD951" s="15"/>
      <c r="BE951" s="15"/>
      <c r="BF951" s="15"/>
      <c r="BG951" s="15"/>
      <c r="BH951" s="15"/>
      <c r="BI951" s="15"/>
      <c r="BJ951" s="15"/>
      <c r="BK951" s="15"/>
      <c r="BL951" s="15"/>
      <c r="BM951" s="15"/>
      <c r="BN951" s="15"/>
    </row>
    <row r="952" spans="3:66" ht="14.25" customHeight="1" x14ac:dyDescent="0.35">
      <c r="C952" s="5"/>
      <c r="D952" s="5"/>
      <c r="E952" s="5"/>
      <c r="F952" s="5"/>
      <c r="G952" s="5"/>
      <c r="H952" s="5"/>
      <c r="I952" s="5"/>
      <c r="J952" s="5"/>
      <c r="K952" s="5"/>
      <c r="L952" s="5"/>
      <c r="M952" s="8"/>
      <c r="N952" s="5"/>
      <c r="O952" s="5"/>
      <c r="P952" s="5"/>
      <c r="Q952" s="5"/>
      <c r="R952" s="5"/>
      <c r="S952" s="5"/>
      <c r="T952" s="5"/>
      <c r="U952" s="5"/>
      <c r="V952" s="5"/>
      <c r="W952" s="1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15"/>
      <c r="BA952" s="15"/>
      <c r="BB952" s="15"/>
      <c r="BC952" s="15"/>
      <c r="BD952" s="15"/>
      <c r="BE952" s="15"/>
      <c r="BF952" s="15"/>
      <c r="BG952" s="15"/>
      <c r="BH952" s="15"/>
      <c r="BI952" s="15"/>
      <c r="BJ952" s="15"/>
      <c r="BK952" s="15"/>
      <c r="BL952" s="15"/>
      <c r="BM952" s="15"/>
      <c r="BN952" s="15"/>
    </row>
    <row r="953" spans="3:66" ht="14.25" customHeight="1" x14ac:dyDescent="0.35">
      <c r="C953" s="5"/>
      <c r="D953" s="5"/>
      <c r="E953" s="5"/>
      <c r="F953" s="5"/>
      <c r="G953" s="5"/>
      <c r="H953" s="5"/>
      <c r="I953" s="5"/>
      <c r="J953" s="5"/>
      <c r="K953" s="5"/>
      <c r="L953" s="5"/>
      <c r="M953" s="8"/>
      <c r="N953" s="5"/>
      <c r="O953" s="5"/>
      <c r="P953" s="5"/>
      <c r="Q953" s="5"/>
      <c r="R953" s="5"/>
      <c r="S953" s="5"/>
      <c r="T953" s="5"/>
      <c r="U953" s="5"/>
      <c r="V953" s="5"/>
      <c r="W953" s="1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15"/>
      <c r="BA953" s="15"/>
      <c r="BB953" s="15"/>
      <c r="BC953" s="15"/>
      <c r="BD953" s="15"/>
      <c r="BE953" s="15"/>
      <c r="BF953" s="15"/>
      <c r="BG953" s="15"/>
      <c r="BH953" s="15"/>
      <c r="BI953" s="15"/>
      <c r="BJ953" s="15"/>
      <c r="BK953" s="15"/>
      <c r="BL953" s="15"/>
      <c r="BM953" s="15"/>
      <c r="BN953" s="15"/>
    </row>
    <row r="954" spans="3:66" ht="14.25" customHeight="1" x14ac:dyDescent="0.35">
      <c r="C954" s="5"/>
      <c r="D954" s="5"/>
      <c r="E954" s="5"/>
      <c r="F954" s="5"/>
      <c r="G954" s="5"/>
      <c r="H954" s="5"/>
      <c r="I954" s="5"/>
      <c r="J954" s="5"/>
      <c r="K954" s="5"/>
      <c r="L954" s="5"/>
      <c r="M954" s="8"/>
      <c r="N954" s="5"/>
      <c r="O954" s="5"/>
      <c r="P954" s="5"/>
      <c r="Q954" s="5"/>
      <c r="R954" s="5"/>
      <c r="S954" s="5"/>
      <c r="T954" s="5"/>
      <c r="U954" s="5"/>
      <c r="V954" s="5"/>
      <c r="W954" s="1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15"/>
      <c r="BA954" s="15"/>
      <c r="BB954" s="15"/>
      <c r="BC954" s="15"/>
      <c r="BD954" s="15"/>
      <c r="BE954" s="15"/>
      <c r="BF954" s="15"/>
      <c r="BG954" s="15"/>
      <c r="BH954" s="15"/>
      <c r="BI954" s="15"/>
      <c r="BJ954" s="15"/>
      <c r="BK954" s="15"/>
      <c r="BL954" s="15"/>
      <c r="BM954" s="15"/>
      <c r="BN954" s="15"/>
    </row>
    <row r="955" spans="3:66" ht="14.25" customHeight="1" x14ac:dyDescent="0.35">
      <c r="C955" s="5"/>
      <c r="D955" s="5"/>
      <c r="E955" s="5"/>
      <c r="F955" s="5"/>
      <c r="G955" s="5"/>
      <c r="H955" s="5"/>
      <c r="I955" s="5"/>
      <c r="J955" s="5"/>
      <c r="K955" s="5"/>
      <c r="L955" s="5"/>
      <c r="M955" s="8"/>
      <c r="N955" s="5"/>
      <c r="O955" s="5"/>
      <c r="P955" s="5"/>
      <c r="Q955" s="5"/>
      <c r="R955" s="5"/>
      <c r="S955" s="5"/>
      <c r="T955" s="5"/>
      <c r="U955" s="5"/>
      <c r="V955" s="5"/>
      <c r="W955" s="1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15"/>
      <c r="BA955" s="15"/>
      <c r="BB955" s="15"/>
      <c r="BC955" s="15"/>
      <c r="BD955" s="15"/>
      <c r="BE955" s="15"/>
      <c r="BF955" s="15"/>
      <c r="BG955" s="15"/>
      <c r="BH955" s="15"/>
      <c r="BI955" s="15"/>
      <c r="BJ955" s="15"/>
      <c r="BK955" s="15"/>
      <c r="BL955" s="15"/>
      <c r="BM955" s="15"/>
      <c r="BN955" s="15"/>
    </row>
    <row r="956" spans="3:66" ht="14.25" customHeight="1" x14ac:dyDescent="0.35">
      <c r="C956" s="5"/>
      <c r="D956" s="5"/>
      <c r="E956" s="5"/>
      <c r="F956" s="5"/>
      <c r="G956" s="5"/>
      <c r="H956" s="5"/>
      <c r="I956" s="5"/>
      <c r="J956" s="5"/>
      <c r="K956" s="5"/>
      <c r="L956" s="5"/>
      <c r="M956" s="8"/>
      <c r="N956" s="5"/>
      <c r="O956" s="5"/>
      <c r="P956" s="5"/>
      <c r="Q956" s="5"/>
      <c r="R956" s="5"/>
      <c r="S956" s="5"/>
      <c r="T956" s="5"/>
      <c r="U956" s="5"/>
      <c r="V956" s="5"/>
      <c r="W956" s="1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15"/>
      <c r="BA956" s="15"/>
      <c r="BB956" s="15"/>
      <c r="BC956" s="15"/>
      <c r="BD956" s="15"/>
      <c r="BE956" s="15"/>
      <c r="BF956" s="15"/>
      <c r="BG956" s="15"/>
      <c r="BH956" s="15"/>
      <c r="BI956" s="15"/>
      <c r="BJ956" s="15"/>
      <c r="BK956" s="15"/>
      <c r="BL956" s="15"/>
      <c r="BM956" s="15"/>
      <c r="BN956" s="15"/>
    </row>
    <row r="957" spans="3:66" ht="14.25" customHeight="1" x14ac:dyDescent="0.35">
      <c r="C957" s="5"/>
      <c r="D957" s="5"/>
      <c r="E957" s="5"/>
      <c r="F957" s="5"/>
      <c r="G957" s="5"/>
      <c r="H957" s="5"/>
      <c r="I957" s="5"/>
      <c r="J957" s="5"/>
      <c r="K957" s="5"/>
      <c r="L957" s="5"/>
      <c r="M957" s="8"/>
      <c r="N957" s="5"/>
      <c r="O957" s="5"/>
      <c r="P957" s="5"/>
      <c r="Q957" s="5"/>
      <c r="R957" s="5"/>
      <c r="S957" s="5"/>
      <c r="T957" s="5"/>
      <c r="U957" s="5"/>
      <c r="V957" s="5"/>
      <c r="W957" s="1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15"/>
      <c r="BA957" s="15"/>
      <c r="BB957" s="15"/>
      <c r="BC957" s="15"/>
      <c r="BD957" s="15"/>
      <c r="BE957" s="15"/>
      <c r="BF957" s="15"/>
      <c r="BG957" s="15"/>
      <c r="BH957" s="15"/>
      <c r="BI957" s="15"/>
      <c r="BJ957" s="15"/>
      <c r="BK957" s="15"/>
      <c r="BL957" s="15"/>
      <c r="BM957" s="15"/>
      <c r="BN957" s="15"/>
    </row>
    <row r="958" spans="3:66" ht="14.25" customHeight="1" x14ac:dyDescent="0.35">
      <c r="C958" s="5"/>
      <c r="D958" s="5"/>
      <c r="E958" s="5"/>
      <c r="F958" s="5"/>
      <c r="G958" s="5"/>
      <c r="H958" s="5"/>
      <c r="I958" s="5"/>
      <c r="J958" s="5"/>
      <c r="K958" s="5"/>
      <c r="L958" s="5"/>
      <c r="M958" s="8"/>
      <c r="N958" s="5"/>
      <c r="O958" s="5"/>
      <c r="P958" s="5"/>
      <c r="Q958" s="5"/>
      <c r="R958" s="5"/>
      <c r="S958" s="5"/>
      <c r="T958" s="5"/>
      <c r="U958" s="5"/>
      <c r="V958" s="5"/>
      <c r="W958" s="1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15"/>
      <c r="BA958" s="15"/>
      <c r="BB958" s="15"/>
      <c r="BC958" s="15"/>
      <c r="BD958" s="15"/>
      <c r="BE958" s="15"/>
      <c r="BF958" s="15"/>
      <c r="BG958" s="15"/>
      <c r="BH958" s="15"/>
      <c r="BI958" s="15"/>
      <c r="BJ958" s="15"/>
      <c r="BK958" s="15"/>
      <c r="BL958" s="15"/>
      <c r="BM958" s="15"/>
      <c r="BN958" s="15"/>
    </row>
    <row r="959" spans="3:66" ht="14.25" customHeight="1" x14ac:dyDescent="0.35">
      <c r="C959" s="5"/>
      <c r="D959" s="5"/>
      <c r="E959" s="5"/>
      <c r="F959" s="5"/>
      <c r="G959" s="5"/>
      <c r="H959" s="5"/>
      <c r="I959" s="5"/>
      <c r="J959" s="5"/>
      <c r="K959" s="5"/>
      <c r="L959" s="5"/>
      <c r="M959" s="8"/>
      <c r="N959" s="5"/>
      <c r="O959" s="5"/>
      <c r="P959" s="5"/>
      <c r="Q959" s="5"/>
      <c r="R959" s="5"/>
      <c r="S959" s="5"/>
      <c r="T959" s="5"/>
      <c r="U959" s="5"/>
      <c r="V959" s="5"/>
      <c r="W959" s="1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15"/>
      <c r="BA959" s="15"/>
      <c r="BB959" s="15"/>
      <c r="BC959" s="15"/>
      <c r="BD959" s="15"/>
      <c r="BE959" s="15"/>
      <c r="BF959" s="15"/>
      <c r="BG959" s="15"/>
      <c r="BH959" s="15"/>
      <c r="BI959" s="15"/>
      <c r="BJ959" s="15"/>
      <c r="BK959" s="15"/>
      <c r="BL959" s="15"/>
      <c r="BM959" s="15"/>
      <c r="BN959" s="15"/>
    </row>
    <row r="960" spans="3:66" ht="14.25" customHeight="1" x14ac:dyDescent="0.35">
      <c r="C960" s="5"/>
      <c r="D960" s="5"/>
      <c r="E960" s="5"/>
      <c r="F960" s="5"/>
      <c r="G960" s="5"/>
      <c r="H960" s="5"/>
      <c r="I960" s="5"/>
      <c r="J960" s="5"/>
      <c r="K960" s="5"/>
      <c r="L960" s="5"/>
      <c r="M960" s="8"/>
      <c r="N960" s="5"/>
      <c r="O960" s="5"/>
      <c r="P960" s="5"/>
      <c r="Q960" s="5"/>
      <c r="R960" s="5"/>
      <c r="S960" s="5"/>
      <c r="T960" s="5"/>
      <c r="U960" s="5"/>
      <c r="V960" s="5"/>
      <c r="W960" s="1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15"/>
      <c r="BA960" s="15"/>
      <c r="BB960" s="15"/>
      <c r="BC960" s="15"/>
      <c r="BD960" s="15"/>
      <c r="BE960" s="15"/>
      <c r="BF960" s="15"/>
      <c r="BG960" s="15"/>
      <c r="BH960" s="15"/>
      <c r="BI960" s="15"/>
      <c r="BJ960" s="15"/>
      <c r="BK960" s="15"/>
      <c r="BL960" s="15"/>
      <c r="BM960" s="15"/>
      <c r="BN960" s="15"/>
    </row>
    <row r="961" spans="3:66" ht="14.25" customHeight="1" x14ac:dyDescent="0.35">
      <c r="C961" s="5"/>
      <c r="D961" s="5"/>
      <c r="E961" s="5"/>
      <c r="F961" s="5"/>
      <c r="G961" s="5"/>
      <c r="H961" s="5"/>
      <c r="I961" s="5"/>
      <c r="J961" s="5"/>
      <c r="K961" s="5"/>
      <c r="L961" s="5"/>
      <c r="M961" s="8"/>
      <c r="N961" s="5"/>
      <c r="O961" s="5"/>
      <c r="P961" s="5"/>
      <c r="Q961" s="5"/>
      <c r="R961" s="5"/>
      <c r="S961" s="5"/>
      <c r="T961" s="5"/>
      <c r="U961" s="5"/>
      <c r="V961" s="5"/>
      <c r="W961" s="1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15"/>
      <c r="BA961" s="15"/>
      <c r="BB961" s="15"/>
      <c r="BC961" s="15"/>
      <c r="BD961" s="15"/>
      <c r="BE961" s="15"/>
      <c r="BF961" s="15"/>
      <c r="BG961" s="15"/>
      <c r="BH961" s="15"/>
      <c r="BI961" s="15"/>
      <c r="BJ961" s="15"/>
      <c r="BK961" s="15"/>
      <c r="BL961" s="15"/>
      <c r="BM961" s="15"/>
      <c r="BN961" s="15"/>
    </row>
    <row r="962" spans="3:66" ht="14.25" customHeight="1" x14ac:dyDescent="0.35">
      <c r="C962" s="5"/>
      <c r="D962" s="5"/>
      <c r="E962" s="5"/>
      <c r="F962" s="5"/>
      <c r="G962" s="5"/>
      <c r="H962" s="5"/>
      <c r="I962" s="5"/>
      <c r="J962" s="5"/>
      <c r="K962" s="5"/>
      <c r="L962" s="5"/>
      <c r="M962" s="8"/>
      <c r="N962" s="5"/>
      <c r="O962" s="5"/>
      <c r="P962" s="5"/>
      <c r="Q962" s="5"/>
      <c r="R962" s="5"/>
      <c r="S962" s="5"/>
      <c r="T962" s="5"/>
      <c r="U962" s="5"/>
      <c r="V962" s="5"/>
      <c r="W962" s="1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15"/>
      <c r="BA962" s="15"/>
      <c r="BB962" s="15"/>
      <c r="BC962" s="15"/>
      <c r="BD962" s="15"/>
      <c r="BE962" s="15"/>
      <c r="BF962" s="15"/>
      <c r="BG962" s="15"/>
      <c r="BH962" s="15"/>
      <c r="BI962" s="15"/>
      <c r="BJ962" s="15"/>
      <c r="BK962" s="15"/>
      <c r="BL962" s="15"/>
      <c r="BM962" s="15"/>
      <c r="BN962" s="15"/>
    </row>
    <row r="963" spans="3:66" ht="14.25" customHeight="1" x14ac:dyDescent="0.35">
      <c r="C963" s="5"/>
      <c r="D963" s="5"/>
      <c r="E963" s="5"/>
      <c r="F963" s="5"/>
      <c r="G963" s="5"/>
      <c r="H963" s="5"/>
      <c r="I963" s="5"/>
      <c r="J963" s="5"/>
      <c r="K963" s="5"/>
      <c r="L963" s="5"/>
      <c r="M963" s="8"/>
      <c r="N963" s="5"/>
      <c r="O963" s="5"/>
      <c r="P963" s="5"/>
      <c r="Q963" s="5"/>
      <c r="R963" s="5"/>
      <c r="S963" s="5"/>
      <c r="T963" s="5"/>
      <c r="U963" s="5"/>
      <c r="V963" s="5"/>
      <c r="W963" s="1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15"/>
      <c r="BA963" s="15"/>
      <c r="BB963" s="15"/>
      <c r="BC963" s="15"/>
      <c r="BD963" s="15"/>
      <c r="BE963" s="15"/>
      <c r="BF963" s="15"/>
      <c r="BG963" s="15"/>
      <c r="BH963" s="15"/>
      <c r="BI963" s="15"/>
      <c r="BJ963" s="15"/>
      <c r="BK963" s="15"/>
      <c r="BL963" s="15"/>
      <c r="BM963" s="15"/>
      <c r="BN963" s="15"/>
    </row>
    <row r="964" spans="3:66" ht="14.25" customHeight="1" x14ac:dyDescent="0.35">
      <c r="C964" s="5"/>
      <c r="D964" s="5"/>
      <c r="E964" s="5"/>
      <c r="F964" s="5"/>
      <c r="G964" s="5"/>
      <c r="H964" s="5"/>
      <c r="I964" s="5"/>
      <c r="J964" s="5"/>
      <c r="K964" s="5"/>
      <c r="L964" s="5"/>
      <c r="M964" s="8"/>
      <c r="N964" s="5"/>
      <c r="O964" s="5"/>
      <c r="P964" s="5"/>
      <c r="Q964" s="5"/>
      <c r="R964" s="5"/>
      <c r="S964" s="5"/>
      <c r="T964" s="5"/>
      <c r="U964" s="5"/>
      <c r="V964" s="5"/>
      <c r="W964" s="1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15"/>
      <c r="BA964" s="15"/>
      <c r="BB964" s="15"/>
      <c r="BC964" s="15"/>
      <c r="BD964" s="15"/>
      <c r="BE964" s="15"/>
      <c r="BF964" s="15"/>
      <c r="BG964" s="15"/>
      <c r="BH964" s="15"/>
      <c r="BI964" s="15"/>
      <c r="BJ964" s="15"/>
      <c r="BK964" s="15"/>
      <c r="BL964" s="15"/>
      <c r="BM964" s="15"/>
      <c r="BN964" s="15"/>
    </row>
    <row r="965" spans="3:66" ht="14.25" customHeight="1" x14ac:dyDescent="0.35">
      <c r="C965" s="5"/>
      <c r="D965" s="5"/>
      <c r="E965" s="5"/>
      <c r="F965" s="5"/>
      <c r="G965" s="5"/>
      <c r="H965" s="5"/>
      <c r="I965" s="5"/>
      <c r="J965" s="5"/>
      <c r="K965" s="5"/>
      <c r="L965" s="5"/>
      <c r="M965" s="8"/>
      <c r="N965" s="5"/>
      <c r="O965" s="5"/>
      <c r="P965" s="5"/>
      <c r="Q965" s="5"/>
      <c r="R965" s="5"/>
      <c r="S965" s="5"/>
      <c r="T965" s="5"/>
      <c r="U965" s="5"/>
      <c r="V965" s="5"/>
      <c r="W965" s="1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15"/>
      <c r="BA965" s="15"/>
      <c r="BB965" s="15"/>
      <c r="BC965" s="15"/>
      <c r="BD965" s="15"/>
      <c r="BE965" s="15"/>
      <c r="BF965" s="15"/>
      <c r="BG965" s="15"/>
      <c r="BH965" s="15"/>
      <c r="BI965" s="15"/>
      <c r="BJ965" s="15"/>
      <c r="BK965" s="15"/>
      <c r="BL965" s="15"/>
      <c r="BM965" s="15"/>
      <c r="BN965" s="15"/>
    </row>
    <row r="966" spans="3:66" ht="14.25" customHeight="1" x14ac:dyDescent="0.35">
      <c r="C966" s="5"/>
      <c r="D966" s="5"/>
      <c r="E966" s="5"/>
      <c r="F966" s="5"/>
      <c r="G966" s="5"/>
      <c r="H966" s="5"/>
      <c r="I966" s="5"/>
      <c r="J966" s="5"/>
      <c r="K966" s="5"/>
      <c r="L966" s="5"/>
      <c r="M966" s="8"/>
      <c r="N966" s="5"/>
      <c r="O966" s="5"/>
      <c r="P966" s="5"/>
      <c r="Q966" s="5"/>
      <c r="R966" s="5"/>
      <c r="S966" s="5"/>
      <c r="T966" s="5"/>
      <c r="U966" s="5"/>
      <c r="V966" s="5"/>
      <c r="W966" s="1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15"/>
      <c r="BA966" s="15"/>
      <c r="BB966" s="15"/>
      <c r="BC966" s="15"/>
      <c r="BD966" s="15"/>
      <c r="BE966" s="15"/>
      <c r="BF966" s="15"/>
      <c r="BG966" s="15"/>
      <c r="BH966" s="15"/>
      <c r="BI966" s="15"/>
      <c r="BJ966" s="15"/>
      <c r="BK966" s="15"/>
      <c r="BL966" s="15"/>
      <c r="BM966" s="15"/>
      <c r="BN966" s="15"/>
    </row>
    <row r="967" spans="3:66" ht="14.25" customHeight="1" x14ac:dyDescent="0.35">
      <c r="C967" s="5"/>
      <c r="D967" s="5"/>
      <c r="E967" s="5"/>
      <c r="F967" s="5"/>
      <c r="G967" s="5"/>
      <c r="H967" s="5"/>
      <c r="I967" s="5"/>
      <c r="J967" s="5"/>
      <c r="K967" s="5"/>
      <c r="L967" s="5"/>
      <c r="M967" s="8"/>
      <c r="N967" s="5"/>
      <c r="O967" s="5"/>
      <c r="P967" s="5"/>
      <c r="Q967" s="5"/>
      <c r="R967" s="5"/>
      <c r="S967" s="5"/>
      <c r="T967" s="5"/>
      <c r="U967" s="5"/>
      <c r="V967" s="5"/>
      <c r="W967" s="1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15"/>
      <c r="BA967" s="15"/>
      <c r="BB967" s="15"/>
      <c r="BC967" s="15"/>
      <c r="BD967" s="15"/>
      <c r="BE967" s="15"/>
      <c r="BF967" s="15"/>
      <c r="BG967" s="15"/>
      <c r="BH967" s="15"/>
      <c r="BI967" s="15"/>
      <c r="BJ967" s="15"/>
      <c r="BK967" s="15"/>
      <c r="BL967" s="15"/>
      <c r="BM967" s="15"/>
      <c r="BN967" s="15"/>
    </row>
    <row r="968" spans="3:66" ht="14.25" customHeight="1" x14ac:dyDescent="0.35">
      <c r="C968" s="5"/>
      <c r="D968" s="5"/>
      <c r="E968" s="5"/>
      <c r="F968" s="5"/>
      <c r="G968" s="5"/>
      <c r="H968" s="5"/>
      <c r="I968" s="5"/>
      <c r="J968" s="5"/>
      <c r="K968" s="5"/>
      <c r="L968" s="5"/>
      <c r="M968" s="8"/>
      <c r="N968" s="5"/>
      <c r="O968" s="5"/>
      <c r="P968" s="5"/>
      <c r="Q968" s="5"/>
      <c r="R968" s="5"/>
      <c r="S968" s="5"/>
      <c r="T968" s="5"/>
      <c r="U968" s="5"/>
      <c r="V968" s="5"/>
      <c r="W968" s="1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15"/>
      <c r="BA968" s="15"/>
      <c r="BB968" s="15"/>
      <c r="BC968" s="15"/>
      <c r="BD968" s="15"/>
      <c r="BE968" s="15"/>
      <c r="BF968" s="15"/>
      <c r="BG968" s="15"/>
      <c r="BH968" s="15"/>
      <c r="BI968" s="15"/>
      <c r="BJ968" s="15"/>
      <c r="BK968" s="15"/>
      <c r="BL968" s="15"/>
      <c r="BM968" s="15"/>
      <c r="BN968" s="15"/>
    </row>
    <row r="969" spans="3:66" ht="14.25" customHeight="1" x14ac:dyDescent="0.35">
      <c r="C969" s="5"/>
      <c r="D969" s="5"/>
      <c r="E969" s="5"/>
      <c r="F969" s="5"/>
      <c r="G969" s="5"/>
      <c r="H969" s="5"/>
      <c r="I969" s="5"/>
      <c r="J969" s="5"/>
      <c r="K969" s="5"/>
      <c r="L969" s="5"/>
      <c r="M969" s="8"/>
      <c r="N969" s="5"/>
      <c r="O969" s="5"/>
      <c r="P969" s="5"/>
      <c r="Q969" s="5"/>
      <c r="R969" s="5"/>
      <c r="S969" s="5"/>
      <c r="T969" s="5"/>
      <c r="U969" s="5"/>
      <c r="V969" s="5"/>
      <c r="W969" s="1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15"/>
      <c r="BA969" s="15"/>
      <c r="BB969" s="15"/>
      <c r="BC969" s="15"/>
      <c r="BD969" s="15"/>
      <c r="BE969" s="15"/>
      <c r="BF969" s="15"/>
      <c r="BG969" s="15"/>
      <c r="BH969" s="15"/>
      <c r="BI969" s="15"/>
      <c r="BJ969" s="15"/>
      <c r="BK969" s="15"/>
      <c r="BL969" s="15"/>
      <c r="BM969" s="15"/>
      <c r="BN969" s="15"/>
    </row>
    <row r="970" spans="3:66" ht="14.25" customHeight="1" x14ac:dyDescent="0.35">
      <c r="C970" s="5"/>
      <c r="D970" s="5"/>
      <c r="E970" s="5"/>
      <c r="F970" s="5"/>
      <c r="G970" s="5"/>
      <c r="H970" s="5"/>
      <c r="I970" s="5"/>
      <c r="J970" s="5"/>
      <c r="K970" s="5"/>
      <c r="L970" s="5"/>
      <c r="M970" s="8"/>
      <c r="N970" s="5"/>
      <c r="O970" s="5"/>
      <c r="P970" s="5"/>
      <c r="Q970" s="5"/>
      <c r="R970" s="5"/>
      <c r="S970" s="5"/>
      <c r="T970" s="5"/>
      <c r="U970" s="5"/>
      <c r="V970" s="5"/>
      <c r="W970" s="1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15"/>
      <c r="BA970" s="15"/>
      <c r="BB970" s="15"/>
      <c r="BC970" s="15"/>
      <c r="BD970" s="15"/>
      <c r="BE970" s="15"/>
      <c r="BF970" s="15"/>
      <c r="BG970" s="15"/>
      <c r="BH970" s="15"/>
      <c r="BI970" s="15"/>
      <c r="BJ970" s="15"/>
      <c r="BK970" s="15"/>
      <c r="BL970" s="15"/>
      <c r="BM970" s="15"/>
      <c r="BN970" s="15"/>
    </row>
    <row r="971" spans="3:66" ht="14.25" customHeight="1" x14ac:dyDescent="0.35">
      <c r="C971" s="5"/>
      <c r="D971" s="5"/>
      <c r="E971" s="5"/>
      <c r="F971" s="5"/>
      <c r="G971" s="5"/>
      <c r="H971" s="5"/>
      <c r="I971" s="5"/>
      <c r="J971" s="5"/>
      <c r="K971" s="5"/>
      <c r="L971" s="5"/>
      <c r="M971" s="8"/>
      <c r="N971" s="5"/>
      <c r="O971" s="5"/>
      <c r="P971" s="5"/>
      <c r="Q971" s="5"/>
      <c r="R971" s="5"/>
      <c r="S971" s="5"/>
      <c r="T971" s="5"/>
      <c r="U971" s="5"/>
      <c r="V971" s="5"/>
      <c r="W971" s="1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15"/>
      <c r="BA971" s="15"/>
      <c r="BB971" s="15"/>
      <c r="BC971" s="15"/>
      <c r="BD971" s="15"/>
      <c r="BE971" s="15"/>
      <c r="BF971" s="15"/>
      <c r="BG971" s="15"/>
      <c r="BH971" s="15"/>
      <c r="BI971" s="15"/>
      <c r="BJ971" s="15"/>
      <c r="BK971" s="15"/>
      <c r="BL971" s="15"/>
      <c r="BM971" s="15"/>
      <c r="BN971" s="15"/>
    </row>
    <row r="972" spans="3:66" ht="14.25" customHeight="1" x14ac:dyDescent="0.35">
      <c r="C972" s="5"/>
      <c r="D972" s="5"/>
      <c r="E972" s="5"/>
      <c r="F972" s="5"/>
      <c r="G972" s="5"/>
      <c r="H972" s="5"/>
      <c r="I972" s="5"/>
      <c r="J972" s="5"/>
      <c r="K972" s="5"/>
      <c r="L972" s="5"/>
      <c r="M972" s="8"/>
      <c r="N972" s="5"/>
      <c r="O972" s="5"/>
      <c r="P972" s="5"/>
      <c r="Q972" s="5"/>
      <c r="R972" s="5"/>
      <c r="S972" s="5"/>
      <c r="T972" s="5"/>
      <c r="U972" s="5"/>
      <c r="V972" s="5"/>
      <c r="W972" s="1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15"/>
      <c r="BA972" s="15"/>
      <c r="BB972" s="15"/>
      <c r="BC972" s="15"/>
      <c r="BD972" s="15"/>
      <c r="BE972" s="15"/>
      <c r="BF972" s="15"/>
      <c r="BG972" s="15"/>
      <c r="BH972" s="15"/>
      <c r="BI972" s="15"/>
      <c r="BJ972" s="15"/>
      <c r="BK972" s="15"/>
      <c r="BL972" s="15"/>
      <c r="BM972" s="15"/>
      <c r="BN972" s="15"/>
    </row>
    <row r="973" spans="3:66" ht="14.25" customHeight="1" x14ac:dyDescent="0.35">
      <c r="C973" s="5"/>
      <c r="D973" s="5"/>
      <c r="E973" s="5"/>
      <c r="F973" s="5"/>
      <c r="G973" s="5"/>
      <c r="H973" s="5"/>
      <c r="I973" s="5"/>
      <c r="J973" s="5"/>
      <c r="K973" s="5"/>
      <c r="L973" s="5"/>
      <c r="M973" s="8"/>
      <c r="N973" s="5"/>
      <c r="O973" s="5"/>
      <c r="P973" s="5"/>
      <c r="Q973" s="5"/>
      <c r="R973" s="5"/>
      <c r="S973" s="5"/>
      <c r="T973" s="5"/>
      <c r="U973" s="5"/>
      <c r="V973" s="5"/>
      <c r="W973" s="1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15"/>
      <c r="BA973" s="15"/>
      <c r="BB973" s="15"/>
      <c r="BC973" s="15"/>
      <c r="BD973" s="15"/>
      <c r="BE973" s="15"/>
      <c r="BF973" s="15"/>
      <c r="BG973" s="15"/>
      <c r="BH973" s="15"/>
      <c r="BI973" s="15"/>
      <c r="BJ973" s="15"/>
      <c r="BK973" s="15"/>
      <c r="BL973" s="15"/>
      <c r="BM973" s="15"/>
      <c r="BN973" s="15"/>
    </row>
    <row r="974" spans="3:66" ht="14.25" customHeight="1" x14ac:dyDescent="0.35">
      <c r="C974" s="5"/>
      <c r="D974" s="5"/>
      <c r="E974" s="5"/>
      <c r="F974" s="5"/>
      <c r="G974" s="5"/>
      <c r="H974" s="5"/>
      <c r="I974" s="5"/>
      <c r="J974" s="5"/>
      <c r="K974" s="5"/>
      <c r="L974" s="5"/>
      <c r="M974" s="8"/>
      <c r="N974" s="5"/>
      <c r="O974" s="5"/>
      <c r="P974" s="5"/>
      <c r="Q974" s="5"/>
      <c r="R974" s="5"/>
      <c r="S974" s="5"/>
      <c r="T974" s="5"/>
      <c r="U974" s="5"/>
      <c r="V974" s="5"/>
      <c r="W974" s="1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15"/>
      <c r="BA974" s="15"/>
      <c r="BB974" s="15"/>
      <c r="BC974" s="15"/>
      <c r="BD974" s="15"/>
      <c r="BE974" s="15"/>
      <c r="BF974" s="15"/>
      <c r="BG974" s="15"/>
      <c r="BH974" s="15"/>
      <c r="BI974" s="15"/>
      <c r="BJ974" s="15"/>
      <c r="BK974" s="15"/>
      <c r="BL974" s="15"/>
      <c r="BM974" s="15"/>
      <c r="BN974" s="15"/>
    </row>
    <row r="975" spans="3:66" ht="14.25" customHeight="1" x14ac:dyDescent="0.35">
      <c r="C975" s="5"/>
      <c r="D975" s="5"/>
      <c r="E975" s="5"/>
      <c r="F975" s="5"/>
      <c r="G975" s="5"/>
      <c r="H975" s="5"/>
      <c r="I975" s="5"/>
      <c r="J975" s="5"/>
      <c r="K975" s="5"/>
      <c r="L975" s="5"/>
      <c r="M975" s="8"/>
      <c r="N975" s="5"/>
      <c r="O975" s="5"/>
      <c r="P975" s="5"/>
      <c r="Q975" s="5"/>
      <c r="R975" s="5"/>
      <c r="S975" s="5"/>
      <c r="T975" s="5"/>
      <c r="U975" s="5"/>
      <c r="V975" s="5"/>
      <c r="W975" s="1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15"/>
      <c r="BA975" s="15"/>
      <c r="BB975" s="15"/>
      <c r="BC975" s="15"/>
      <c r="BD975" s="15"/>
      <c r="BE975" s="15"/>
      <c r="BF975" s="15"/>
      <c r="BG975" s="15"/>
      <c r="BH975" s="15"/>
      <c r="BI975" s="15"/>
      <c r="BJ975" s="15"/>
      <c r="BK975" s="15"/>
      <c r="BL975" s="15"/>
      <c r="BM975" s="15"/>
      <c r="BN975" s="15"/>
    </row>
    <row r="976" spans="3:66" ht="14.25" customHeight="1" x14ac:dyDescent="0.35">
      <c r="C976" s="5"/>
      <c r="D976" s="5"/>
      <c r="E976" s="5"/>
      <c r="F976" s="5"/>
      <c r="G976" s="5"/>
      <c r="H976" s="5"/>
      <c r="I976" s="5"/>
      <c r="J976" s="5"/>
      <c r="K976" s="5"/>
      <c r="L976" s="5"/>
      <c r="M976" s="8"/>
      <c r="N976" s="5"/>
      <c r="O976" s="5"/>
      <c r="P976" s="5"/>
      <c r="Q976" s="5"/>
      <c r="R976" s="5"/>
      <c r="S976" s="5"/>
      <c r="T976" s="5"/>
      <c r="U976" s="5"/>
      <c r="V976" s="5"/>
      <c r="W976" s="1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15"/>
      <c r="BA976" s="15"/>
      <c r="BB976" s="15"/>
      <c r="BC976" s="15"/>
      <c r="BD976" s="15"/>
      <c r="BE976" s="15"/>
      <c r="BF976" s="15"/>
      <c r="BG976" s="15"/>
      <c r="BH976" s="15"/>
      <c r="BI976" s="15"/>
      <c r="BJ976" s="15"/>
      <c r="BK976" s="15"/>
      <c r="BL976" s="15"/>
      <c r="BM976" s="15"/>
      <c r="BN976" s="15"/>
    </row>
    <row r="977" spans="3:66" ht="14.25" customHeight="1" x14ac:dyDescent="0.35">
      <c r="C977" s="5"/>
      <c r="D977" s="5"/>
      <c r="E977" s="5"/>
      <c r="F977" s="5"/>
      <c r="G977" s="5"/>
      <c r="H977" s="5"/>
      <c r="I977" s="5"/>
      <c r="J977" s="5"/>
      <c r="K977" s="5"/>
      <c r="L977" s="5"/>
      <c r="M977" s="8"/>
      <c r="N977" s="5"/>
      <c r="O977" s="5"/>
      <c r="P977" s="5"/>
      <c r="Q977" s="5"/>
      <c r="R977" s="5"/>
      <c r="S977" s="5"/>
      <c r="T977" s="5"/>
      <c r="U977" s="5"/>
      <c r="V977" s="5"/>
      <c r="W977" s="1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15"/>
      <c r="BA977" s="15"/>
      <c r="BB977" s="15"/>
      <c r="BC977" s="15"/>
      <c r="BD977" s="15"/>
      <c r="BE977" s="15"/>
      <c r="BF977" s="15"/>
      <c r="BG977" s="15"/>
      <c r="BH977" s="15"/>
      <c r="BI977" s="15"/>
      <c r="BJ977" s="15"/>
      <c r="BK977" s="15"/>
      <c r="BL977" s="15"/>
      <c r="BM977" s="15"/>
      <c r="BN977" s="15"/>
    </row>
    <row r="978" spans="3:66" ht="14.25" customHeight="1" x14ac:dyDescent="0.35">
      <c r="C978" s="5"/>
      <c r="D978" s="5"/>
      <c r="E978" s="5"/>
      <c r="F978" s="5"/>
      <c r="G978" s="5"/>
      <c r="H978" s="5"/>
      <c r="I978" s="5"/>
      <c r="J978" s="5"/>
      <c r="K978" s="5"/>
      <c r="L978" s="5"/>
      <c r="M978" s="8"/>
      <c r="N978" s="5"/>
      <c r="O978" s="5"/>
      <c r="P978" s="5"/>
      <c r="Q978" s="5"/>
      <c r="R978" s="5"/>
      <c r="S978" s="5"/>
      <c r="T978" s="5"/>
      <c r="U978" s="5"/>
      <c r="V978" s="5"/>
      <c r="W978" s="1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15"/>
      <c r="BA978" s="15"/>
      <c r="BB978" s="15"/>
      <c r="BC978" s="15"/>
      <c r="BD978" s="15"/>
      <c r="BE978" s="15"/>
      <c r="BF978" s="15"/>
      <c r="BG978" s="15"/>
      <c r="BH978" s="15"/>
      <c r="BI978" s="15"/>
      <c r="BJ978" s="15"/>
      <c r="BK978" s="15"/>
      <c r="BL978" s="15"/>
      <c r="BM978" s="15"/>
      <c r="BN978" s="15"/>
    </row>
    <row r="979" spans="3:66" ht="14.25" customHeight="1" x14ac:dyDescent="0.35">
      <c r="C979" s="5"/>
      <c r="D979" s="5"/>
      <c r="E979" s="5"/>
      <c r="F979" s="5"/>
      <c r="G979" s="5"/>
      <c r="H979" s="5"/>
      <c r="I979" s="5"/>
      <c r="J979" s="5"/>
      <c r="K979" s="5"/>
      <c r="L979" s="5"/>
      <c r="M979" s="8"/>
      <c r="N979" s="5"/>
      <c r="O979" s="5"/>
      <c r="P979" s="5"/>
      <c r="Q979" s="5"/>
      <c r="R979" s="5"/>
      <c r="S979" s="5"/>
      <c r="T979" s="5"/>
      <c r="U979" s="5"/>
      <c r="V979" s="5"/>
      <c r="W979" s="1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15"/>
      <c r="BA979" s="15"/>
      <c r="BB979" s="15"/>
      <c r="BC979" s="15"/>
      <c r="BD979" s="15"/>
      <c r="BE979" s="15"/>
      <c r="BF979" s="15"/>
      <c r="BG979" s="15"/>
      <c r="BH979" s="15"/>
      <c r="BI979" s="15"/>
      <c r="BJ979" s="15"/>
      <c r="BK979" s="15"/>
      <c r="BL979" s="15"/>
      <c r="BM979" s="15"/>
      <c r="BN979" s="15"/>
    </row>
    <row r="980" spans="3:66" ht="14.25" customHeight="1" x14ac:dyDescent="0.35">
      <c r="C980" s="5"/>
      <c r="D980" s="5"/>
      <c r="E980" s="5"/>
      <c r="F980" s="5"/>
      <c r="G980" s="5"/>
      <c r="H980" s="5"/>
      <c r="I980" s="5"/>
      <c r="J980" s="5"/>
      <c r="K980" s="5"/>
      <c r="L980" s="5"/>
      <c r="M980" s="8"/>
      <c r="N980" s="5"/>
      <c r="O980" s="5"/>
      <c r="P980" s="5"/>
      <c r="Q980" s="5"/>
      <c r="R980" s="5"/>
      <c r="S980" s="5"/>
      <c r="T980" s="5"/>
      <c r="U980" s="5"/>
      <c r="V980" s="5"/>
      <c r="W980" s="1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15"/>
      <c r="BA980" s="15"/>
      <c r="BB980" s="15"/>
      <c r="BC980" s="15"/>
      <c r="BD980" s="15"/>
      <c r="BE980" s="15"/>
      <c r="BF980" s="15"/>
      <c r="BG980" s="15"/>
      <c r="BH980" s="15"/>
      <c r="BI980" s="15"/>
      <c r="BJ980" s="15"/>
      <c r="BK980" s="15"/>
      <c r="BL980" s="15"/>
      <c r="BM980" s="15"/>
      <c r="BN980" s="15"/>
    </row>
    <row r="981" spans="3:66" ht="14.25" customHeight="1" x14ac:dyDescent="0.35">
      <c r="C981" s="5"/>
      <c r="D981" s="5"/>
      <c r="E981" s="5"/>
      <c r="F981" s="5"/>
      <c r="G981" s="5"/>
      <c r="H981" s="5"/>
      <c r="I981" s="5"/>
      <c r="J981" s="5"/>
      <c r="K981" s="5"/>
      <c r="L981" s="5"/>
      <c r="M981" s="8"/>
      <c r="N981" s="5"/>
      <c r="O981" s="5"/>
      <c r="P981" s="5"/>
      <c r="Q981" s="5"/>
      <c r="R981" s="5"/>
      <c r="S981" s="5"/>
      <c r="T981" s="5"/>
      <c r="U981" s="5"/>
      <c r="V981" s="5"/>
      <c r="W981" s="1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15"/>
      <c r="BA981" s="15"/>
      <c r="BB981" s="15"/>
      <c r="BC981" s="15"/>
      <c r="BD981" s="15"/>
      <c r="BE981" s="15"/>
      <c r="BF981" s="15"/>
      <c r="BG981" s="15"/>
      <c r="BH981" s="15"/>
      <c r="BI981" s="15"/>
      <c r="BJ981" s="15"/>
      <c r="BK981" s="15"/>
      <c r="BL981" s="15"/>
      <c r="BM981" s="15"/>
      <c r="BN981" s="15"/>
    </row>
    <row r="982" spans="3:66" ht="14.25" customHeight="1" x14ac:dyDescent="0.35">
      <c r="C982" s="5"/>
      <c r="D982" s="5"/>
      <c r="E982" s="5"/>
      <c r="F982" s="5"/>
      <c r="G982" s="5"/>
      <c r="H982" s="5"/>
      <c r="I982" s="5"/>
      <c r="J982" s="5"/>
      <c r="K982" s="5"/>
      <c r="L982" s="5"/>
      <c r="M982" s="8"/>
      <c r="N982" s="5"/>
      <c r="O982" s="5"/>
      <c r="P982" s="5"/>
      <c r="Q982" s="5"/>
      <c r="R982" s="5"/>
      <c r="S982" s="5"/>
      <c r="T982" s="5"/>
      <c r="U982" s="5"/>
      <c r="V982" s="5"/>
      <c r="W982" s="1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15"/>
      <c r="BA982" s="15"/>
      <c r="BB982" s="15"/>
      <c r="BC982" s="15"/>
      <c r="BD982" s="15"/>
      <c r="BE982" s="15"/>
      <c r="BF982" s="15"/>
      <c r="BG982" s="15"/>
      <c r="BH982" s="15"/>
      <c r="BI982" s="15"/>
      <c r="BJ982" s="15"/>
      <c r="BK982" s="15"/>
      <c r="BL982" s="15"/>
      <c r="BM982" s="15"/>
      <c r="BN982" s="15"/>
    </row>
    <row r="983" spans="3:66" ht="14.25" customHeight="1" x14ac:dyDescent="0.35">
      <c r="C983" s="5"/>
      <c r="D983" s="5"/>
      <c r="E983" s="5"/>
      <c r="F983" s="5"/>
      <c r="G983" s="5"/>
      <c r="H983" s="5"/>
      <c r="I983" s="5"/>
      <c r="J983" s="5"/>
      <c r="K983" s="5"/>
      <c r="L983" s="5"/>
      <c r="M983" s="8"/>
      <c r="N983" s="5"/>
      <c r="O983" s="5"/>
      <c r="P983" s="5"/>
      <c r="Q983" s="5"/>
      <c r="R983" s="5"/>
      <c r="S983" s="5"/>
      <c r="T983" s="5"/>
      <c r="U983" s="5"/>
      <c r="V983" s="5"/>
      <c r="W983" s="1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15"/>
      <c r="BA983" s="15"/>
      <c r="BB983" s="15"/>
      <c r="BC983" s="15"/>
      <c r="BD983" s="15"/>
      <c r="BE983" s="15"/>
      <c r="BF983" s="15"/>
      <c r="BG983" s="15"/>
      <c r="BH983" s="15"/>
      <c r="BI983" s="15"/>
      <c r="BJ983" s="15"/>
      <c r="BK983" s="15"/>
      <c r="BL983" s="15"/>
      <c r="BM983" s="15"/>
      <c r="BN983" s="15"/>
    </row>
    <row r="984" spans="3:66" ht="14.25" customHeight="1" x14ac:dyDescent="0.35">
      <c r="C984" s="5"/>
      <c r="D984" s="5"/>
      <c r="E984" s="5"/>
      <c r="F984" s="5"/>
      <c r="G984" s="5"/>
      <c r="H984" s="5"/>
      <c r="I984" s="5"/>
      <c r="J984" s="5"/>
      <c r="K984" s="5"/>
      <c r="L984" s="5"/>
      <c r="M984" s="8"/>
      <c r="N984" s="5"/>
      <c r="O984" s="5"/>
      <c r="P984" s="5"/>
      <c r="Q984" s="5"/>
      <c r="R984" s="5"/>
      <c r="S984" s="5"/>
      <c r="T984" s="5"/>
      <c r="U984" s="5"/>
      <c r="V984" s="5"/>
      <c r="W984" s="1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15"/>
      <c r="BA984" s="15"/>
      <c r="BB984" s="15"/>
      <c r="BC984" s="15"/>
      <c r="BD984" s="15"/>
      <c r="BE984" s="15"/>
      <c r="BF984" s="15"/>
      <c r="BG984" s="15"/>
      <c r="BH984" s="15"/>
      <c r="BI984" s="15"/>
      <c r="BJ984" s="15"/>
      <c r="BK984" s="15"/>
      <c r="BL984" s="15"/>
      <c r="BM984" s="15"/>
      <c r="BN984" s="15"/>
    </row>
    <row r="985" spans="3:66" ht="14.25" customHeight="1" x14ac:dyDescent="0.35">
      <c r="C985" s="5"/>
      <c r="D985" s="5"/>
      <c r="E985" s="5"/>
      <c r="F985" s="5"/>
      <c r="G985" s="5"/>
      <c r="H985" s="5"/>
      <c r="I985" s="5"/>
      <c r="J985" s="5"/>
      <c r="K985" s="5"/>
      <c r="L985" s="5"/>
      <c r="M985" s="8"/>
      <c r="N985" s="5"/>
      <c r="O985" s="5"/>
      <c r="P985" s="5"/>
      <c r="Q985" s="5"/>
      <c r="R985" s="5"/>
      <c r="S985" s="5"/>
      <c r="T985" s="5"/>
      <c r="U985" s="5"/>
      <c r="V985" s="5"/>
      <c r="W985" s="1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15"/>
      <c r="BA985" s="15"/>
      <c r="BB985" s="15"/>
      <c r="BC985" s="15"/>
      <c r="BD985" s="15"/>
      <c r="BE985" s="15"/>
      <c r="BF985" s="15"/>
      <c r="BG985" s="15"/>
      <c r="BH985" s="15"/>
      <c r="BI985" s="15"/>
      <c r="BJ985" s="15"/>
      <c r="BK985" s="15"/>
      <c r="BL985" s="15"/>
      <c r="BM985" s="15"/>
      <c r="BN985" s="15"/>
    </row>
    <row r="986" spans="3:66" ht="14.25" customHeight="1" x14ac:dyDescent="0.35">
      <c r="C986" s="5"/>
      <c r="D986" s="5"/>
      <c r="E986" s="5"/>
      <c r="F986" s="5"/>
      <c r="G986" s="5"/>
      <c r="H986" s="5"/>
      <c r="I986" s="5"/>
      <c r="J986" s="5"/>
      <c r="K986" s="5"/>
      <c r="L986" s="5"/>
      <c r="M986" s="8"/>
      <c r="N986" s="5"/>
      <c r="O986" s="5"/>
      <c r="P986" s="5"/>
      <c r="Q986" s="5"/>
      <c r="R986" s="5"/>
      <c r="S986" s="5"/>
      <c r="T986" s="5"/>
      <c r="U986" s="5"/>
      <c r="V986" s="5"/>
      <c r="W986" s="1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15"/>
      <c r="BA986" s="15"/>
      <c r="BB986" s="15"/>
      <c r="BC986" s="15"/>
      <c r="BD986" s="15"/>
      <c r="BE986" s="15"/>
      <c r="BF986" s="15"/>
      <c r="BG986" s="15"/>
      <c r="BH986" s="15"/>
      <c r="BI986" s="15"/>
      <c r="BJ986" s="15"/>
      <c r="BK986" s="15"/>
      <c r="BL986" s="15"/>
      <c r="BM986" s="15"/>
      <c r="BN986" s="15"/>
    </row>
    <row r="987" spans="3:66" ht="14.25" customHeight="1" x14ac:dyDescent="0.35">
      <c r="C987" s="5"/>
      <c r="D987" s="5"/>
      <c r="E987" s="5"/>
      <c r="F987" s="5"/>
      <c r="G987" s="5"/>
      <c r="H987" s="5"/>
      <c r="I987" s="5"/>
      <c r="J987" s="5"/>
      <c r="K987" s="5"/>
      <c r="L987" s="5"/>
      <c r="M987" s="8"/>
      <c r="N987" s="5"/>
      <c r="O987" s="5"/>
      <c r="P987" s="5"/>
      <c r="Q987" s="5"/>
      <c r="R987" s="5"/>
      <c r="S987" s="5"/>
      <c r="T987" s="5"/>
      <c r="U987" s="5"/>
      <c r="V987" s="5"/>
      <c r="W987" s="1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15"/>
      <c r="BA987" s="15"/>
      <c r="BB987" s="15"/>
      <c r="BC987" s="15"/>
      <c r="BD987" s="15"/>
      <c r="BE987" s="15"/>
      <c r="BF987" s="15"/>
      <c r="BG987" s="15"/>
      <c r="BH987" s="15"/>
      <c r="BI987" s="15"/>
      <c r="BJ987" s="15"/>
      <c r="BK987" s="15"/>
      <c r="BL987" s="15"/>
      <c r="BM987" s="15"/>
      <c r="BN987" s="15"/>
    </row>
    <row r="988" spans="3:66" ht="14.25" customHeight="1" x14ac:dyDescent="0.35">
      <c r="C988" s="5"/>
      <c r="D988" s="5"/>
      <c r="E988" s="5"/>
      <c r="F988" s="5"/>
      <c r="G988" s="5"/>
      <c r="H988" s="5"/>
      <c r="I988" s="5"/>
      <c r="J988" s="5"/>
      <c r="K988" s="5"/>
      <c r="L988" s="5"/>
      <c r="M988" s="8"/>
      <c r="N988" s="5"/>
      <c r="O988" s="5"/>
      <c r="P988" s="5"/>
      <c r="Q988" s="5"/>
      <c r="R988" s="5"/>
      <c r="S988" s="5"/>
      <c r="T988" s="5"/>
      <c r="U988" s="5"/>
      <c r="V988" s="5"/>
      <c r="W988" s="1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15"/>
      <c r="BA988" s="15"/>
      <c r="BB988" s="15"/>
      <c r="BC988" s="15"/>
      <c r="BD988" s="15"/>
      <c r="BE988" s="15"/>
      <c r="BF988" s="15"/>
      <c r="BG988" s="15"/>
      <c r="BH988" s="15"/>
      <c r="BI988" s="15"/>
      <c r="BJ988" s="15"/>
      <c r="BK988" s="15"/>
      <c r="BL988" s="15"/>
      <c r="BM988" s="15"/>
      <c r="BN988" s="15"/>
    </row>
    <row r="989" spans="3:66" ht="14.25" customHeight="1" x14ac:dyDescent="0.35">
      <c r="C989" s="5"/>
      <c r="D989" s="5"/>
      <c r="E989" s="5"/>
      <c r="F989" s="5"/>
      <c r="G989" s="5"/>
      <c r="H989" s="5"/>
      <c r="I989" s="5"/>
      <c r="J989" s="5"/>
      <c r="K989" s="5"/>
      <c r="L989" s="5"/>
      <c r="M989" s="8"/>
      <c r="N989" s="5"/>
      <c r="O989" s="5"/>
      <c r="P989" s="5"/>
      <c r="Q989" s="5"/>
      <c r="R989" s="5"/>
      <c r="S989" s="5"/>
      <c r="T989" s="5"/>
      <c r="U989" s="5"/>
      <c r="V989" s="5"/>
      <c r="W989" s="1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15"/>
      <c r="BA989" s="15"/>
      <c r="BB989" s="15"/>
      <c r="BC989" s="15"/>
      <c r="BD989" s="15"/>
      <c r="BE989" s="15"/>
      <c r="BF989" s="15"/>
      <c r="BG989" s="15"/>
      <c r="BH989" s="15"/>
      <c r="BI989" s="15"/>
      <c r="BJ989" s="15"/>
      <c r="BK989" s="15"/>
      <c r="BL989" s="15"/>
      <c r="BM989" s="15"/>
      <c r="BN989" s="15"/>
    </row>
    <row r="990" spans="3:66" ht="14.25" customHeight="1" x14ac:dyDescent="0.35">
      <c r="C990" s="5"/>
      <c r="D990" s="5"/>
      <c r="E990" s="5"/>
      <c r="F990" s="5"/>
      <c r="G990" s="5"/>
      <c r="H990" s="5"/>
      <c r="I990" s="5"/>
      <c r="J990" s="5"/>
      <c r="K990" s="5"/>
      <c r="L990" s="5"/>
      <c r="M990" s="8"/>
      <c r="N990" s="5"/>
      <c r="O990" s="5"/>
      <c r="P990" s="5"/>
      <c r="Q990" s="5"/>
      <c r="R990" s="5"/>
      <c r="S990" s="5"/>
      <c r="T990" s="5"/>
      <c r="U990" s="5"/>
      <c r="V990" s="5"/>
      <c r="W990" s="1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15"/>
      <c r="BA990" s="15"/>
      <c r="BB990" s="15"/>
      <c r="BC990" s="15"/>
      <c r="BD990" s="15"/>
      <c r="BE990" s="15"/>
      <c r="BF990" s="15"/>
      <c r="BG990" s="15"/>
      <c r="BH990" s="15"/>
      <c r="BI990" s="15"/>
      <c r="BJ990" s="15"/>
      <c r="BK990" s="15"/>
      <c r="BL990" s="15"/>
      <c r="BM990" s="15"/>
      <c r="BN990" s="15"/>
    </row>
    <row r="991" spans="3:66" ht="14.25" customHeight="1" x14ac:dyDescent="0.35">
      <c r="C991" s="5"/>
      <c r="D991" s="5"/>
      <c r="E991" s="5"/>
      <c r="F991" s="5"/>
      <c r="G991" s="5"/>
      <c r="H991" s="5"/>
      <c r="I991" s="5"/>
      <c r="J991" s="5"/>
      <c r="K991" s="5"/>
      <c r="L991" s="5"/>
      <c r="M991" s="8"/>
      <c r="N991" s="5"/>
      <c r="O991" s="5"/>
      <c r="P991" s="5"/>
      <c r="Q991" s="5"/>
      <c r="R991" s="5"/>
      <c r="S991" s="5"/>
      <c r="T991" s="5"/>
      <c r="U991" s="5"/>
      <c r="V991" s="5"/>
      <c r="W991" s="1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15"/>
      <c r="BA991" s="15"/>
      <c r="BB991" s="15"/>
      <c r="BC991" s="15"/>
      <c r="BD991" s="15"/>
      <c r="BE991" s="15"/>
      <c r="BF991" s="15"/>
      <c r="BG991" s="15"/>
      <c r="BH991" s="15"/>
      <c r="BI991" s="15"/>
      <c r="BJ991" s="15"/>
      <c r="BK991" s="15"/>
      <c r="BL991" s="15"/>
      <c r="BM991" s="15"/>
      <c r="BN991" s="15"/>
    </row>
    <row r="992" spans="3:66" ht="14.25" customHeight="1" x14ac:dyDescent="0.35">
      <c r="C992" s="5"/>
      <c r="D992" s="5"/>
      <c r="E992" s="5"/>
      <c r="F992" s="5"/>
      <c r="G992" s="5"/>
      <c r="H992" s="5"/>
      <c r="I992" s="5"/>
      <c r="J992" s="5"/>
      <c r="K992" s="5"/>
      <c r="L992" s="5"/>
      <c r="M992" s="8"/>
      <c r="N992" s="5"/>
      <c r="O992" s="5"/>
      <c r="P992" s="5"/>
      <c r="Q992" s="5"/>
      <c r="R992" s="5"/>
      <c r="S992" s="5"/>
      <c r="T992" s="5"/>
      <c r="U992" s="5"/>
      <c r="V992" s="5"/>
      <c r="W992" s="1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15"/>
      <c r="BA992" s="15"/>
      <c r="BB992" s="15"/>
      <c r="BC992" s="15"/>
      <c r="BD992" s="15"/>
      <c r="BE992" s="15"/>
      <c r="BF992" s="15"/>
      <c r="BG992" s="15"/>
      <c r="BH992" s="15"/>
      <c r="BI992" s="15"/>
      <c r="BJ992" s="15"/>
      <c r="BK992" s="15"/>
      <c r="BL992" s="15"/>
      <c r="BM992" s="15"/>
      <c r="BN992" s="15"/>
    </row>
    <row r="993" spans="3:66" ht="14.25" customHeight="1" x14ac:dyDescent="0.35">
      <c r="C993" s="5"/>
      <c r="D993" s="5"/>
      <c r="E993" s="5"/>
      <c r="F993" s="5"/>
      <c r="G993" s="5"/>
      <c r="H993" s="5"/>
      <c r="I993" s="5"/>
      <c r="J993" s="5"/>
      <c r="K993" s="5"/>
      <c r="L993" s="5"/>
      <c r="M993" s="8"/>
      <c r="N993" s="5"/>
      <c r="O993" s="5"/>
      <c r="P993" s="5"/>
      <c r="Q993" s="5"/>
      <c r="R993" s="5"/>
      <c r="S993" s="5"/>
      <c r="T993" s="5"/>
      <c r="U993" s="5"/>
      <c r="V993" s="5"/>
      <c r="W993" s="1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15"/>
      <c r="BA993" s="15"/>
      <c r="BB993" s="15"/>
      <c r="BC993" s="15"/>
      <c r="BD993" s="15"/>
      <c r="BE993" s="15"/>
      <c r="BF993" s="15"/>
      <c r="BG993" s="15"/>
      <c r="BH993" s="15"/>
      <c r="BI993" s="15"/>
      <c r="BJ993" s="15"/>
      <c r="BK993" s="15"/>
      <c r="BL993" s="15"/>
      <c r="BM993" s="15"/>
      <c r="BN993" s="15"/>
    </row>
    <row r="994" spans="3:66" ht="14.25" customHeight="1" x14ac:dyDescent="0.35">
      <c r="C994" s="5"/>
      <c r="D994" s="5"/>
      <c r="E994" s="5"/>
      <c r="F994" s="5"/>
      <c r="G994" s="5"/>
      <c r="H994" s="5"/>
      <c r="I994" s="5"/>
      <c r="J994" s="5"/>
      <c r="K994" s="5"/>
      <c r="L994" s="5"/>
      <c r="M994" s="8"/>
      <c r="N994" s="5"/>
      <c r="O994" s="5"/>
      <c r="P994" s="5"/>
      <c r="Q994" s="5"/>
      <c r="R994" s="5"/>
      <c r="S994" s="5"/>
      <c r="T994" s="5"/>
      <c r="U994" s="5"/>
      <c r="V994" s="5"/>
      <c r="W994" s="1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15"/>
      <c r="BA994" s="15"/>
      <c r="BB994" s="15"/>
      <c r="BC994" s="15"/>
      <c r="BD994" s="15"/>
      <c r="BE994" s="15"/>
      <c r="BF994" s="15"/>
      <c r="BG994" s="15"/>
      <c r="BH994" s="15"/>
      <c r="BI994" s="15"/>
      <c r="BJ994" s="15"/>
      <c r="BK994" s="15"/>
      <c r="BL994" s="15"/>
      <c r="BM994" s="15"/>
      <c r="BN994" s="15"/>
    </row>
    <row r="995" spans="3:66" ht="14.25" customHeight="1" x14ac:dyDescent="0.35">
      <c r="C995" s="5"/>
      <c r="D995" s="5"/>
      <c r="E995" s="5"/>
      <c r="F995" s="5"/>
      <c r="G995" s="5"/>
      <c r="H995" s="5"/>
      <c r="I995" s="5"/>
      <c r="J995" s="5"/>
      <c r="K995" s="5"/>
      <c r="L995" s="5"/>
      <c r="M995" s="8"/>
      <c r="N995" s="5"/>
      <c r="O995" s="5"/>
      <c r="P995" s="5"/>
      <c r="Q995" s="5"/>
      <c r="R995" s="5"/>
      <c r="S995" s="5"/>
      <c r="T995" s="5"/>
      <c r="U995" s="5"/>
      <c r="V995" s="5"/>
      <c r="W995" s="1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15"/>
      <c r="BA995" s="15"/>
      <c r="BB995" s="15"/>
      <c r="BC995" s="15"/>
      <c r="BD995" s="15"/>
      <c r="BE995" s="15"/>
      <c r="BF995" s="15"/>
      <c r="BG995" s="15"/>
      <c r="BH995" s="15"/>
      <c r="BI995" s="15"/>
      <c r="BJ995" s="15"/>
      <c r="BK995" s="15"/>
      <c r="BL995" s="15"/>
      <c r="BM995" s="15"/>
      <c r="BN995" s="15"/>
    </row>
    <row r="996" spans="3:66" ht="14.25" customHeight="1" x14ac:dyDescent="0.35">
      <c r="C996" s="5"/>
      <c r="D996" s="5"/>
      <c r="E996" s="5"/>
      <c r="F996" s="5"/>
      <c r="G996" s="5"/>
      <c r="H996" s="5"/>
      <c r="I996" s="5"/>
      <c r="J996" s="5"/>
      <c r="K996" s="5"/>
      <c r="L996" s="5"/>
      <c r="M996" s="8"/>
      <c r="N996" s="5"/>
      <c r="O996" s="5"/>
      <c r="P996" s="5"/>
      <c r="Q996" s="5"/>
      <c r="R996" s="5"/>
      <c r="S996" s="5"/>
      <c r="T996" s="5"/>
      <c r="U996" s="5"/>
      <c r="V996" s="5"/>
      <c r="W996" s="1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15"/>
      <c r="BA996" s="15"/>
      <c r="BB996" s="15"/>
      <c r="BC996" s="15"/>
      <c r="BD996" s="15"/>
      <c r="BE996" s="15"/>
      <c r="BF996" s="15"/>
      <c r="BG996" s="15"/>
      <c r="BH996" s="15"/>
      <c r="BI996" s="15"/>
      <c r="BJ996" s="15"/>
      <c r="BK996" s="15"/>
      <c r="BL996" s="15"/>
      <c r="BM996" s="15"/>
      <c r="BN996" s="15"/>
    </row>
    <row r="997" spans="3:66" ht="14.25" customHeight="1" x14ac:dyDescent="0.35">
      <c r="C997" s="5"/>
      <c r="D997" s="5"/>
      <c r="E997" s="5"/>
      <c r="F997" s="5"/>
      <c r="G997" s="5"/>
      <c r="H997" s="5"/>
      <c r="I997" s="5"/>
      <c r="J997" s="5"/>
      <c r="K997" s="5"/>
      <c r="L997" s="5"/>
      <c r="M997" s="8"/>
      <c r="N997" s="5"/>
      <c r="O997" s="5"/>
      <c r="P997" s="5"/>
      <c r="Q997" s="5"/>
      <c r="R997" s="5"/>
      <c r="S997" s="5"/>
      <c r="T997" s="5"/>
      <c r="U997" s="5"/>
      <c r="V997" s="5"/>
      <c r="W997" s="1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15"/>
      <c r="BA997" s="15"/>
      <c r="BB997" s="15"/>
      <c r="BC997" s="15"/>
      <c r="BD997" s="15"/>
      <c r="BE997" s="15"/>
      <c r="BF997" s="15"/>
      <c r="BG997" s="15"/>
      <c r="BH997" s="15"/>
      <c r="BI997" s="15"/>
      <c r="BJ997" s="15"/>
      <c r="BK997" s="15"/>
      <c r="BL997" s="15"/>
      <c r="BM997" s="15"/>
      <c r="BN997" s="15"/>
    </row>
    <row r="998" spans="3:66" ht="14.25" customHeight="1" x14ac:dyDescent="0.35">
      <c r="C998" s="5"/>
      <c r="D998" s="5"/>
      <c r="E998" s="5"/>
      <c r="F998" s="5"/>
      <c r="G998" s="5"/>
      <c r="H998" s="5"/>
      <c r="I998" s="5"/>
      <c r="J998" s="5"/>
      <c r="K998" s="5"/>
      <c r="L998" s="5"/>
      <c r="M998" s="8"/>
      <c r="N998" s="5"/>
      <c r="O998" s="5"/>
      <c r="P998" s="5"/>
      <c r="Q998" s="5"/>
      <c r="R998" s="5"/>
      <c r="S998" s="5"/>
      <c r="T998" s="5"/>
      <c r="U998" s="5"/>
      <c r="V998" s="5"/>
      <c r="W998" s="1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15"/>
      <c r="BA998" s="15"/>
      <c r="BB998" s="15"/>
      <c r="BC998" s="15"/>
      <c r="BD998" s="15"/>
      <c r="BE998" s="15"/>
      <c r="BF998" s="15"/>
      <c r="BG998" s="15"/>
      <c r="BH998" s="15"/>
      <c r="BI998" s="15"/>
      <c r="BJ998" s="15"/>
      <c r="BK998" s="15"/>
      <c r="BL998" s="15"/>
      <c r="BM998" s="15"/>
      <c r="BN998" s="15"/>
    </row>
    <row r="999" spans="3:66" ht="14.25" customHeight="1" x14ac:dyDescent="0.35">
      <c r="C999" s="5"/>
      <c r="D999" s="5"/>
      <c r="E999" s="5"/>
      <c r="F999" s="5"/>
      <c r="G999" s="5"/>
      <c r="H999" s="5"/>
      <c r="I999" s="5"/>
      <c r="J999" s="5"/>
      <c r="K999" s="5"/>
      <c r="L999" s="5"/>
      <c r="M999" s="8"/>
      <c r="N999" s="5"/>
      <c r="O999" s="5"/>
      <c r="P999" s="5"/>
      <c r="Q999" s="5"/>
      <c r="R999" s="5"/>
      <c r="S999" s="5"/>
      <c r="T999" s="5"/>
      <c r="U999" s="5"/>
      <c r="V999" s="5"/>
      <c r="W999" s="1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15"/>
      <c r="BA999" s="15"/>
      <c r="BB999" s="15"/>
      <c r="BC999" s="15"/>
      <c r="BD999" s="15"/>
      <c r="BE999" s="15"/>
      <c r="BF999" s="15"/>
      <c r="BG999" s="15"/>
      <c r="BH999" s="15"/>
      <c r="BI999" s="15"/>
      <c r="BJ999" s="15"/>
      <c r="BK999" s="15"/>
      <c r="BL999" s="15"/>
      <c r="BM999" s="15"/>
      <c r="BN999" s="15"/>
    </row>
    <row r="1000" spans="3:66" ht="14.25" customHeight="1" x14ac:dyDescent="0.35">
      <c r="C1000" s="5"/>
      <c r="D1000" s="5"/>
      <c r="E1000" s="5"/>
      <c r="F1000" s="5"/>
      <c r="G1000" s="5"/>
      <c r="H1000" s="5"/>
      <c r="I1000" s="5"/>
      <c r="J1000" s="5"/>
      <c r="K1000" s="5"/>
      <c r="L1000" s="5"/>
      <c r="M1000" s="8"/>
      <c r="N1000" s="5"/>
      <c r="O1000" s="5"/>
      <c r="P1000" s="5"/>
      <c r="Q1000" s="5"/>
      <c r="R1000" s="5"/>
      <c r="S1000" s="5"/>
      <c r="T1000" s="5"/>
      <c r="U1000" s="5"/>
      <c r="V1000" s="5"/>
      <c r="W1000" s="1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15"/>
      <c r="BA1000" s="15"/>
      <c r="BB1000" s="15"/>
      <c r="BC1000" s="15"/>
      <c r="BD1000" s="15"/>
      <c r="BE1000" s="15"/>
      <c r="BF1000" s="15"/>
      <c r="BG1000" s="15"/>
      <c r="BH1000" s="15"/>
      <c r="BI1000" s="15"/>
      <c r="BJ1000" s="15"/>
      <c r="BK1000" s="15"/>
      <c r="BL1000" s="15"/>
      <c r="BM1000" s="15"/>
      <c r="BN1000" s="15"/>
    </row>
    <row r="1001" spans="3:66" ht="15" customHeight="1" x14ac:dyDescent="0.35">
      <c r="W1001" s="16"/>
    </row>
    <row r="1002" spans="3:66" ht="15" customHeight="1" x14ac:dyDescent="0.35">
      <c r="W1002" s="16"/>
    </row>
  </sheetData>
  <autoFilter ref="A5:AHY152">
    <filterColumn colId="6">
      <filters>
        <filter val="Secretaría de Integración Social"/>
        <filter val="Secretaría de Integraciòn Social"/>
      </filters>
    </filterColumn>
  </autoFilter>
  <mergeCells count="5">
    <mergeCell ref="P4:Y4"/>
    <mergeCell ref="A4:O4"/>
    <mergeCell ref="Z4:AM4"/>
    <mergeCell ref="AN4:AY4"/>
    <mergeCell ref="A2:AY2"/>
  </mergeCells>
  <dataValidations count="8">
    <dataValidation type="custom" allowBlank="1" showInputMessage="1" showErrorMessage="1" prompt="La celda debe contener solo texto" sqref="G123:G125">
      <formula1>ISTEXT(G123)</formula1>
    </dataValidation>
    <dataValidation type="custom" allowBlank="1" showErrorMessage="1" sqref="D58:E58">
      <formula1>ISTEXT(D58)</formula1>
    </dataValidation>
    <dataValidation type="custom" allowBlank="1" showInputMessage="1" showErrorMessage="1" prompt="La celda es de solo texto" sqref="C17 A6:A149">
      <formula1>ISTEXT(A6)</formula1>
    </dataValidation>
    <dataValidation type="date" allowBlank="1" showErrorMessage="1" sqref="J9:K9 K10 J11:K11 K12 K26 K27:L27 K29 K33 K47:L48 K49 J71:L71 K132:L132 K134:L134">
      <formula1>36526</formula1>
      <formula2>58806</formula2>
    </dataValidation>
    <dataValidation type="list" allowBlank="1" sqref="P7 P9:P12 P16 P18:P19 P25 P27:P34 P37:P41 P46:P48 P50:P64 L50 P66:P68 P70:P71 P73:P75 P77:P87 P89:P139 P141:P151 H6:H151">
      <formula1>"Mensual,Bimestral,Trimestral,Semestral,Anual"</formula1>
    </dataValidation>
    <dataValidation type="decimal" allowBlank="1" showErrorMessage="1" sqref="J136">
      <formula1>2000</formula1>
      <formula2>500000000</formula2>
    </dataValidation>
    <dataValidation type="list" allowBlank="1" showInputMessage="1" showErrorMessage="1" sqref="I70 I137">
      <formula1>ANUALIZACIÓN</formula1>
    </dataValidation>
    <dataValidation type="list" allowBlank="1" showErrorMessage="1" sqref="I8:I18 I22:I24 I26:I27 I29:I31 I33:I34 I138 I45 I47 I50:I55 I71 I76:I77 I80 I84:I111 I36:I43 I119:I122 I114:I115 I57:I69 I127:I136 I141:I148">
      <formula1>ANUALIZACIÓN</formula1>
    </dataValidation>
  </dataValidations>
  <pageMargins left="0.7" right="0.7" top="0.75" bottom="0.75" header="0" footer="0"/>
  <pageSetup orientation="portrait" r:id="rId1"/>
  <ignoredErrors>
    <ignoredError sqref="W126 W131 W143:W144 O44 O56 W93 W99 W51 W55 W106 W65" formulaRange="1"/>
    <ignoredError sqref="W56 W52 W142 W116" formula="1"/>
    <ignoredError sqref="V27 U19 U7 AU14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2021- 2023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luzap</dc:creator>
  <cp:lastModifiedBy>luzap</cp:lastModifiedBy>
  <dcterms:created xsi:type="dcterms:W3CDTF">2023-03-03T20:51:11Z</dcterms:created>
  <dcterms:modified xsi:type="dcterms:W3CDTF">2024-06-17T17:50:47Z</dcterms:modified>
</cp:coreProperties>
</file>